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9660" windowHeight="11235" activeTab="4"/>
  </bookViews>
  <sheets>
    <sheet name="الاجمالي" sheetId="4" r:id="rId1"/>
    <sheet name="طلاب سنوات" sheetId="1" r:id="rId2"/>
    <sheet name="طلاب جنسية" sheetId="3" r:id="rId3"/>
    <sheet name="خريجين جنسية" sheetId="8" r:id="rId4"/>
    <sheet name="الهيئة التدريسية " sheetId="9" r:id="rId5"/>
  </sheets>
  <calcPr calcId="144525"/>
</workbook>
</file>

<file path=xl/calcChain.xml><?xml version="1.0" encoding="utf-8"?>
<calcChain xmlns="http://schemas.openxmlformats.org/spreadsheetml/2006/main">
  <c r="Q7" i="8" l="1"/>
  <c r="R7" i="8"/>
  <c r="S7" i="8"/>
  <c r="Q8" i="8"/>
  <c r="R8" i="8"/>
  <c r="S8" i="8" s="1"/>
  <c r="Q9" i="8"/>
  <c r="R9" i="8"/>
  <c r="S9" i="8" s="1"/>
  <c r="Q10" i="8"/>
  <c r="R10" i="8"/>
  <c r="S10" i="8" s="1"/>
  <c r="Q11" i="8"/>
  <c r="R11" i="8"/>
  <c r="S11" i="8" s="1"/>
  <c r="Q12" i="8"/>
  <c r="R12" i="8"/>
  <c r="Q13" i="8"/>
  <c r="R13" i="8"/>
  <c r="S13" i="8"/>
  <c r="Q14" i="8"/>
  <c r="R14" i="8"/>
  <c r="S14" i="8" s="1"/>
  <c r="Q16" i="8"/>
  <c r="R16" i="8"/>
  <c r="Q17" i="8"/>
  <c r="R17" i="8"/>
  <c r="S17" i="8"/>
  <c r="Q18" i="8"/>
  <c r="R18" i="8"/>
  <c r="S18" i="8" s="1"/>
  <c r="Q20" i="8"/>
  <c r="R20" i="8"/>
  <c r="Q21" i="8"/>
  <c r="R21" i="8"/>
  <c r="S21" i="8"/>
  <c r="Q22" i="8"/>
  <c r="R22" i="8"/>
  <c r="S22" i="8" s="1"/>
  <c r="Q23" i="8"/>
  <c r="R23" i="8"/>
  <c r="S23" i="8" s="1"/>
  <c r="Q24" i="8"/>
  <c r="R24" i="8"/>
  <c r="Q25" i="8"/>
  <c r="R25" i="8"/>
  <c r="S25" i="8"/>
  <c r="Q27" i="8"/>
  <c r="R27" i="8"/>
  <c r="S27" i="8" s="1"/>
  <c r="Q28" i="8"/>
  <c r="R28" i="8"/>
  <c r="Q29" i="8"/>
  <c r="R29" i="8"/>
  <c r="S29" i="8"/>
  <c r="Q30" i="8"/>
  <c r="R30" i="8"/>
  <c r="S30" i="8" s="1"/>
  <c r="Q31" i="8"/>
  <c r="R31" i="8"/>
  <c r="S31" i="8" s="1"/>
  <c r="Q32" i="8"/>
  <c r="R32" i="8"/>
  <c r="Q34" i="8"/>
  <c r="R34" i="8"/>
  <c r="S34" i="8" s="1"/>
  <c r="Q35" i="8"/>
  <c r="R35" i="8"/>
  <c r="S35" i="8" s="1"/>
  <c r="Q36" i="8"/>
  <c r="R36" i="8"/>
  <c r="Q37" i="8"/>
  <c r="R37" i="8"/>
  <c r="S37" i="8"/>
  <c r="Q38" i="8"/>
  <c r="R38" i="8"/>
  <c r="S38" i="8" s="1"/>
  <c r="Q39" i="8"/>
  <c r="R39" i="8"/>
  <c r="S39" i="8" s="1"/>
  <c r="Q41" i="8"/>
  <c r="R41" i="8"/>
  <c r="S41" i="8"/>
  <c r="Q42" i="8"/>
  <c r="R42" i="8"/>
  <c r="S42" i="8" s="1"/>
  <c r="Q44" i="8"/>
  <c r="R44" i="8"/>
  <c r="Q45" i="8"/>
  <c r="R45" i="8"/>
  <c r="S45" i="8"/>
  <c r="Q47" i="8"/>
  <c r="R47" i="8"/>
  <c r="S47" i="8" s="1"/>
  <c r="Q49" i="8"/>
  <c r="R49" i="8"/>
  <c r="S49" i="8"/>
  <c r="Q50" i="8"/>
  <c r="R50" i="8"/>
  <c r="S50" i="8" s="1"/>
  <c r="Q51" i="8"/>
  <c r="R51" i="8"/>
  <c r="S51" i="8" s="1"/>
  <c r="Q53" i="8"/>
  <c r="R53" i="8"/>
  <c r="S53" i="8"/>
  <c r="Q54" i="8"/>
  <c r="R54" i="8"/>
  <c r="S54" i="8" s="1"/>
  <c r="Q55" i="8"/>
  <c r="R55" i="8"/>
  <c r="S55" i="8" s="1"/>
  <c r="Q57" i="8"/>
  <c r="R57" i="8"/>
  <c r="S57" i="8"/>
  <c r="Q58" i="8"/>
  <c r="R58" i="8"/>
  <c r="S58" i="8" s="1"/>
  <c r="Q59" i="8"/>
  <c r="R59" i="8"/>
  <c r="S59" i="8" s="1"/>
  <c r="N85" i="9"/>
  <c r="M85" i="9"/>
  <c r="L85" i="9"/>
  <c r="K85" i="9"/>
  <c r="J85" i="9"/>
  <c r="I85" i="9"/>
  <c r="H85" i="9"/>
  <c r="G85" i="9"/>
  <c r="F85" i="9"/>
  <c r="E85" i="9"/>
  <c r="D85" i="9"/>
  <c r="C85" i="9"/>
  <c r="P84" i="9"/>
  <c r="O84" i="9"/>
  <c r="Q84" i="9" s="1"/>
  <c r="P83" i="9"/>
  <c r="O83" i="9"/>
  <c r="Q83" i="9" s="1"/>
  <c r="P82" i="9"/>
  <c r="O82" i="9"/>
  <c r="Q82" i="9" s="1"/>
  <c r="P81" i="9"/>
  <c r="O81" i="9"/>
  <c r="Q81" i="9" s="1"/>
  <c r="P80" i="9"/>
  <c r="O80" i="9"/>
  <c r="Q80" i="9" s="1"/>
  <c r="N79" i="9"/>
  <c r="M79" i="9"/>
  <c r="L79" i="9"/>
  <c r="K79" i="9"/>
  <c r="J79" i="9"/>
  <c r="I79" i="9"/>
  <c r="H79" i="9"/>
  <c r="G79" i="9"/>
  <c r="F79" i="9"/>
  <c r="E79" i="9"/>
  <c r="D79" i="9"/>
  <c r="C79" i="9"/>
  <c r="P78" i="9"/>
  <c r="O78" i="9"/>
  <c r="Q78" i="9" s="1"/>
  <c r="P77" i="9"/>
  <c r="O77" i="9"/>
  <c r="Q77" i="9" s="1"/>
  <c r="N76" i="9"/>
  <c r="M76" i="9"/>
  <c r="L76" i="9"/>
  <c r="K76" i="9"/>
  <c r="J76" i="9"/>
  <c r="I76" i="9"/>
  <c r="H76" i="9"/>
  <c r="G76" i="9"/>
  <c r="F76" i="9"/>
  <c r="E76" i="9"/>
  <c r="D76" i="9"/>
  <c r="C76" i="9"/>
  <c r="P75" i="9"/>
  <c r="O75" i="9"/>
  <c r="Q75" i="9" s="1"/>
  <c r="P74" i="9"/>
  <c r="O74" i="9"/>
  <c r="Q74" i="9" s="1"/>
  <c r="P73" i="9"/>
  <c r="O73" i="9"/>
  <c r="Q73" i="9" s="1"/>
  <c r="N72" i="9"/>
  <c r="M72" i="9"/>
  <c r="L72" i="9"/>
  <c r="K72" i="9"/>
  <c r="J72" i="9"/>
  <c r="I72" i="9"/>
  <c r="H72" i="9"/>
  <c r="G72" i="9"/>
  <c r="F72" i="9"/>
  <c r="E72" i="9"/>
  <c r="D72" i="9"/>
  <c r="C72" i="9"/>
  <c r="P71" i="9"/>
  <c r="O71" i="9"/>
  <c r="Q71" i="9" s="1"/>
  <c r="P70" i="9"/>
  <c r="P72" i="9" s="1"/>
  <c r="O70" i="9"/>
  <c r="O72" i="9" s="1"/>
  <c r="N69" i="9"/>
  <c r="M69" i="9"/>
  <c r="L69" i="9"/>
  <c r="K69" i="9"/>
  <c r="J69" i="9"/>
  <c r="I69" i="9"/>
  <c r="H69" i="9"/>
  <c r="G69" i="9"/>
  <c r="F69" i="9"/>
  <c r="E69" i="9"/>
  <c r="D69" i="9"/>
  <c r="C69" i="9"/>
  <c r="P68" i="9"/>
  <c r="O68" i="9"/>
  <c r="Q68" i="9" s="1"/>
  <c r="P67" i="9"/>
  <c r="O67" i="9"/>
  <c r="Q67" i="9" s="1"/>
  <c r="P66" i="9"/>
  <c r="O66" i="9"/>
  <c r="Q66" i="9" s="1"/>
  <c r="P65" i="9"/>
  <c r="O65" i="9"/>
  <c r="Q65" i="9" s="1"/>
  <c r="N64" i="9"/>
  <c r="M64" i="9"/>
  <c r="L64" i="9"/>
  <c r="K64" i="9"/>
  <c r="J64" i="9"/>
  <c r="I64" i="9"/>
  <c r="H64" i="9"/>
  <c r="G64" i="9"/>
  <c r="F64" i="9"/>
  <c r="E64" i="9"/>
  <c r="D64" i="9"/>
  <c r="C64" i="9"/>
  <c r="P63" i="9"/>
  <c r="O63" i="9"/>
  <c r="Q63" i="9" s="1"/>
  <c r="P62" i="9"/>
  <c r="O62" i="9"/>
  <c r="Q62" i="9" s="1"/>
  <c r="P61" i="9"/>
  <c r="O61" i="9"/>
  <c r="Q61" i="9" s="1"/>
  <c r="N60" i="9"/>
  <c r="M60" i="9"/>
  <c r="L60" i="9"/>
  <c r="K60" i="9"/>
  <c r="J60" i="9"/>
  <c r="I60" i="9"/>
  <c r="H60" i="9"/>
  <c r="G60" i="9"/>
  <c r="F60" i="9"/>
  <c r="E60" i="9"/>
  <c r="D60" i="9"/>
  <c r="C60" i="9"/>
  <c r="P59" i="9"/>
  <c r="O59" i="9"/>
  <c r="Q59" i="9" s="1"/>
  <c r="N58" i="9"/>
  <c r="M58" i="9"/>
  <c r="L58" i="9"/>
  <c r="K58" i="9"/>
  <c r="J58" i="9"/>
  <c r="I58" i="9"/>
  <c r="H58" i="9"/>
  <c r="G58" i="9"/>
  <c r="F58" i="9"/>
  <c r="E58" i="9"/>
  <c r="D58" i="9"/>
  <c r="C58" i="9"/>
  <c r="P57" i="9"/>
  <c r="O57" i="9"/>
  <c r="Q57" i="9" s="1"/>
  <c r="N56" i="9"/>
  <c r="M56" i="9"/>
  <c r="L56" i="9"/>
  <c r="K56" i="9"/>
  <c r="J56" i="9"/>
  <c r="I56" i="9"/>
  <c r="H56" i="9"/>
  <c r="G56" i="9"/>
  <c r="F56" i="9"/>
  <c r="E56" i="9"/>
  <c r="D56" i="9"/>
  <c r="C56" i="9"/>
  <c r="P55" i="9"/>
  <c r="O55" i="9"/>
  <c r="Q55" i="9" s="1"/>
  <c r="P54" i="9"/>
  <c r="O54" i="9"/>
  <c r="Q54" i="9" s="1"/>
  <c r="N53" i="9"/>
  <c r="M53" i="9"/>
  <c r="L53" i="9"/>
  <c r="K53" i="9"/>
  <c r="J53" i="9"/>
  <c r="I53" i="9"/>
  <c r="H53" i="9"/>
  <c r="G53" i="9"/>
  <c r="F53" i="9"/>
  <c r="E53" i="9"/>
  <c r="D53" i="9"/>
  <c r="C53" i="9"/>
  <c r="P52" i="9"/>
  <c r="O52" i="9"/>
  <c r="Q52" i="9" s="1"/>
  <c r="P51" i="9"/>
  <c r="P53" i="9" s="1"/>
  <c r="O51" i="9"/>
  <c r="O53" i="9" s="1"/>
  <c r="N50" i="9"/>
  <c r="M50" i="9"/>
  <c r="L50" i="9"/>
  <c r="K50" i="9"/>
  <c r="J50" i="9"/>
  <c r="I50" i="9"/>
  <c r="H50" i="9"/>
  <c r="G50" i="9"/>
  <c r="F50" i="9"/>
  <c r="E50" i="9"/>
  <c r="D50" i="9"/>
  <c r="C50" i="9"/>
  <c r="P49" i="9"/>
  <c r="O49" i="9"/>
  <c r="Q49" i="9" s="1"/>
  <c r="P48" i="9"/>
  <c r="O48" i="9"/>
  <c r="Q48" i="9" s="1"/>
  <c r="N47" i="9"/>
  <c r="M47" i="9"/>
  <c r="L47" i="9"/>
  <c r="K47" i="9"/>
  <c r="J47" i="9"/>
  <c r="I47" i="9"/>
  <c r="H47" i="9"/>
  <c r="G47" i="9"/>
  <c r="F47" i="9"/>
  <c r="E47" i="9"/>
  <c r="D47" i="9"/>
  <c r="C47" i="9"/>
  <c r="P46" i="9"/>
  <c r="O46" i="9"/>
  <c r="Q46" i="9" s="1"/>
  <c r="P45" i="9"/>
  <c r="O45" i="9"/>
  <c r="Q45" i="9" s="1"/>
  <c r="N44" i="9"/>
  <c r="M44" i="9"/>
  <c r="L44" i="9"/>
  <c r="K44" i="9"/>
  <c r="J44" i="9"/>
  <c r="I44" i="9"/>
  <c r="H44" i="9"/>
  <c r="G44" i="9"/>
  <c r="F44" i="9"/>
  <c r="E44" i="9"/>
  <c r="D44" i="9"/>
  <c r="C44" i="9"/>
  <c r="P43" i="9"/>
  <c r="O43" i="9"/>
  <c r="Q43" i="9" s="1"/>
  <c r="P42" i="9"/>
  <c r="O42" i="9"/>
  <c r="Q42" i="9" s="1"/>
  <c r="P41" i="9"/>
  <c r="O41" i="9"/>
  <c r="Q41" i="9" s="1"/>
  <c r="P40" i="9"/>
  <c r="O40" i="9"/>
  <c r="Q40" i="9" s="1"/>
  <c r="P39" i="9"/>
  <c r="O39" i="9"/>
  <c r="Q39" i="9" s="1"/>
  <c r="P38" i="9"/>
  <c r="O38" i="9"/>
  <c r="Q38" i="9" s="1"/>
  <c r="N37" i="9"/>
  <c r="M37" i="9"/>
  <c r="L37" i="9"/>
  <c r="K37" i="9"/>
  <c r="J37" i="9"/>
  <c r="I37" i="9"/>
  <c r="H37" i="9"/>
  <c r="G37" i="9"/>
  <c r="F37" i="9"/>
  <c r="E37" i="9"/>
  <c r="D37" i="9"/>
  <c r="C37" i="9"/>
  <c r="P36" i="9"/>
  <c r="O36" i="9"/>
  <c r="Q36" i="9" s="1"/>
  <c r="P35" i="9"/>
  <c r="O35" i="9"/>
  <c r="Q35" i="9" s="1"/>
  <c r="P34" i="9"/>
  <c r="O34" i="9"/>
  <c r="Q34" i="9" s="1"/>
  <c r="P33" i="9"/>
  <c r="O33" i="9"/>
  <c r="Q33" i="9" s="1"/>
  <c r="P32" i="9"/>
  <c r="O32" i="9"/>
  <c r="Q32" i="9" s="1"/>
  <c r="P31" i="9"/>
  <c r="O31" i="9"/>
  <c r="Q31" i="9" s="1"/>
  <c r="N30" i="9"/>
  <c r="M30" i="9"/>
  <c r="L30" i="9"/>
  <c r="K30" i="9"/>
  <c r="J30" i="9"/>
  <c r="I30" i="9"/>
  <c r="H30" i="9"/>
  <c r="G30" i="9"/>
  <c r="F30" i="9"/>
  <c r="E30" i="9"/>
  <c r="D30" i="9"/>
  <c r="C30" i="9"/>
  <c r="P29" i="9"/>
  <c r="O29" i="9"/>
  <c r="Q29" i="9" s="1"/>
  <c r="P28" i="9"/>
  <c r="O28" i="9"/>
  <c r="Q28" i="9" s="1"/>
  <c r="P27" i="9"/>
  <c r="O27" i="9"/>
  <c r="Q27" i="9" s="1"/>
  <c r="P26" i="9"/>
  <c r="O26" i="9"/>
  <c r="Q26" i="9" s="1"/>
  <c r="P25" i="9"/>
  <c r="O25" i="9"/>
  <c r="Q25" i="9" s="1"/>
  <c r="P24" i="9"/>
  <c r="O24" i="9"/>
  <c r="Q24" i="9" s="1"/>
  <c r="N23" i="9"/>
  <c r="M23" i="9"/>
  <c r="L23" i="9"/>
  <c r="K23" i="9"/>
  <c r="J23" i="9"/>
  <c r="I23" i="9"/>
  <c r="H23" i="9"/>
  <c r="G23" i="9"/>
  <c r="F23" i="9"/>
  <c r="E23" i="9"/>
  <c r="D23" i="9"/>
  <c r="C23" i="9"/>
  <c r="P22" i="9"/>
  <c r="O22" i="9"/>
  <c r="Q22" i="9" s="1"/>
  <c r="P21" i="9"/>
  <c r="O21" i="9"/>
  <c r="Q21" i="9" s="1"/>
  <c r="P20" i="9"/>
  <c r="O20" i="9"/>
  <c r="Q20" i="9" s="1"/>
  <c r="N19" i="9"/>
  <c r="N86" i="9" s="1"/>
  <c r="M19" i="9"/>
  <c r="L19" i="9"/>
  <c r="L86" i="9" s="1"/>
  <c r="K19" i="9"/>
  <c r="K86" i="9" s="1"/>
  <c r="J19" i="9"/>
  <c r="J86" i="9" s="1"/>
  <c r="I19" i="9"/>
  <c r="I86" i="9" s="1"/>
  <c r="H19" i="9"/>
  <c r="H86" i="9" s="1"/>
  <c r="G19" i="9"/>
  <c r="G86" i="9" s="1"/>
  <c r="F19" i="9"/>
  <c r="F86" i="9" s="1"/>
  <c r="E19" i="9"/>
  <c r="E86" i="9" s="1"/>
  <c r="D19" i="9"/>
  <c r="D86" i="9" s="1"/>
  <c r="C19" i="9"/>
  <c r="C86" i="9" s="1"/>
  <c r="P18" i="9"/>
  <c r="O18" i="9"/>
  <c r="Q18" i="9" s="1"/>
  <c r="P17" i="9"/>
  <c r="O17" i="9"/>
  <c r="Q17" i="9" s="1"/>
  <c r="P16" i="9"/>
  <c r="O16" i="9"/>
  <c r="Q16" i="9" s="1"/>
  <c r="P15" i="9"/>
  <c r="O15" i="9"/>
  <c r="Q15" i="9" s="1"/>
  <c r="P14" i="9"/>
  <c r="O14" i="9"/>
  <c r="Q14" i="9" s="1"/>
  <c r="P13" i="9"/>
  <c r="O13" i="9"/>
  <c r="Q13" i="9" s="1"/>
  <c r="P12" i="9"/>
  <c r="O12" i="9"/>
  <c r="Q12" i="9" s="1"/>
  <c r="P11" i="9"/>
  <c r="O11" i="9"/>
  <c r="Q11" i="9" s="1"/>
  <c r="P10" i="9"/>
  <c r="O10" i="9"/>
  <c r="Q10" i="9" s="1"/>
  <c r="P9" i="9"/>
  <c r="O9" i="9"/>
  <c r="Q9" i="9" s="1"/>
  <c r="Q6" i="8"/>
  <c r="R6" i="8"/>
  <c r="S6" i="8" s="1"/>
  <c r="C15" i="8"/>
  <c r="Q15" i="8" s="1"/>
  <c r="S15" i="8" s="1"/>
  <c r="D15" i="8"/>
  <c r="R15" i="8" s="1"/>
  <c r="E15" i="8"/>
  <c r="F15" i="8"/>
  <c r="G15" i="8"/>
  <c r="H15" i="8"/>
  <c r="I15" i="8"/>
  <c r="J15" i="8"/>
  <c r="K15" i="8"/>
  <c r="L15" i="8"/>
  <c r="M15" i="8"/>
  <c r="N15" i="8"/>
  <c r="O15" i="8"/>
  <c r="P15" i="8"/>
  <c r="C19" i="8"/>
  <c r="Q19" i="8" s="1"/>
  <c r="S19" i="8" s="1"/>
  <c r="D19" i="8"/>
  <c r="R19" i="8" s="1"/>
  <c r="E19" i="8"/>
  <c r="F19" i="8"/>
  <c r="G19" i="8"/>
  <c r="H19" i="8"/>
  <c r="I19" i="8"/>
  <c r="J19" i="8"/>
  <c r="K19" i="8"/>
  <c r="L19" i="8"/>
  <c r="M19" i="8"/>
  <c r="N19" i="8"/>
  <c r="O19" i="8"/>
  <c r="P19" i="8"/>
  <c r="C26" i="8"/>
  <c r="Q26" i="8" s="1"/>
  <c r="D26" i="8"/>
  <c r="R26" i="8" s="1"/>
  <c r="E26" i="8"/>
  <c r="F26" i="8"/>
  <c r="G26" i="8"/>
  <c r="H26" i="8"/>
  <c r="I26" i="8"/>
  <c r="J26" i="8"/>
  <c r="K26" i="8"/>
  <c r="L26" i="8"/>
  <c r="M26" i="8"/>
  <c r="N26" i="8"/>
  <c r="O26" i="8"/>
  <c r="P26" i="8"/>
  <c r="C33" i="8"/>
  <c r="Q33" i="8" s="1"/>
  <c r="S33" i="8" s="1"/>
  <c r="D33" i="8"/>
  <c r="R33" i="8" s="1"/>
  <c r="E33" i="8"/>
  <c r="F33" i="8"/>
  <c r="G33" i="8"/>
  <c r="H33" i="8"/>
  <c r="I33" i="8"/>
  <c r="J33" i="8"/>
  <c r="K33" i="8"/>
  <c r="L33" i="8"/>
  <c r="M33" i="8"/>
  <c r="N33" i="8"/>
  <c r="O33" i="8"/>
  <c r="P33" i="8"/>
  <c r="C40" i="8"/>
  <c r="Q40" i="8" s="1"/>
  <c r="D40" i="8"/>
  <c r="R40" i="8" s="1"/>
  <c r="E40" i="8"/>
  <c r="F40" i="8"/>
  <c r="G40" i="8"/>
  <c r="H40" i="8"/>
  <c r="I40" i="8"/>
  <c r="J40" i="8"/>
  <c r="K40" i="8"/>
  <c r="L40" i="8"/>
  <c r="M40" i="8"/>
  <c r="N40" i="8"/>
  <c r="O40" i="8"/>
  <c r="P40" i="8"/>
  <c r="C43" i="8"/>
  <c r="Q43" i="8" s="1"/>
  <c r="S43" i="8" s="1"/>
  <c r="D43" i="8"/>
  <c r="R43" i="8" s="1"/>
  <c r="E43" i="8"/>
  <c r="F43" i="8"/>
  <c r="G43" i="8"/>
  <c r="H43" i="8"/>
  <c r="I43" i="8"/>
  <c r="J43" i="8"/>
  <c r="K43" i="8"/>
  <c r="L43" i="8"/>
  <c r="M43" i="8"/>
  <c r="N43" i="8"/>
  <c r="O43" i="8"/>
  <c r="P43" i="8"/>
  <c r="C46" i="8"/>
  <c r="Q46" i="8" s="1"/>
  <c r="D46" i="8"/>
  <c r="R46" i="8" s="1"/>
  <c r="E46" i="8"/>
  <c r="F46" i="8"/>
  <c r="G46" i="8"/>
  <c r="H46" i="8"/>
  <c r="I46" i="8"/>
  <c r="J46" i="8"/>
  <c r="K46" i="8"/>
  <c r="L46" i="8"/>
  <c r="M46" i="8"/>
  <c r="N46" i="8"/>
  <c r="O46" i="8"/>
  <c r="P46" i="8"/>
  <c r="C48" i="8"/>
  <c r="Q48" i="8" s="1"/>
  <c r="D48" i="8"/>
  <c r="R48" i="8" s="1"/>
  <c r="E48" i="8"/>
  <c r="F48" i="8"/>
  <c r="G48" i="8"/>
  <c r="H48" i="8"/>
  <c r="I48" i="8"/>
  <c r="J48" i="8"/>
  <c r="K48" i="8"/>
  <c r="L48" i="8"/>
  <c r="M48" i="8"/>
  <c r="N48" i="8"/>
  <c r="O48" i="8"/>
  <c r="P48" i="8"/>
  <c r="C52" i="8"/>
  <c r="Q52" i="8" s="1"/>
  <c r="D52" i="8"/>
  <c r="R52" i="8" s="1"/>
  <c r="E52" i="8"/>
  <c r="F52" i="8"/>
  <c r="G52" i="8"/>
  <c r="H52" i="8"/>
  <c r="I52" i="8"/>
  <c r="J52" i="8"/>
  <c r="K52" i="8"/>
  <c r="L52" i="8"/>
  <c r="M52" i="8"/>
  <c r="N52" i="8"/>
  <c r="O52" i="8"/>
  <c r="P52" i="8"/>
  <c r="C56" i="8"/>
  <c r="Q56" i="8" s="1"/>
  <c r="D56" i="8"/>
  <c r="R56" i="8" s="1"/>
  <c r="E56" i="8"/>
  <c r="F56" i="8"/>
  <c r="G56" i="8"/>
  <c r="H56" i="8"/>
  <c r="I56" i="8"/>
  <c r="J56" i="8"/>
  <c r="K56" i="8"/>
  <c r="L56" i="8"/>
  <c r="M56" i="8"/>
  <c r="N56" i="8"/>
  <c r="O56" i="8"/>
  <c r="P56" i="8"/>
  <c r="C60" i="8"/>
  <c r="Q60" i="8" s="1"/>
  <c r="D60" i="8"/>
  <c r="R60" i="8" s="1"/>
  <c r="E60" i="8"/>
  <c r="E61" i="8" s="1"/>
  <c r="F60" i="8"/>
  <c r="F61" i="8" s="1"/>
  <c r="G60" i="8"/>
  <c r="G61" i="8" s="1"/>
  <c r="H60" i="8"/>
  <c r="H61" i="8" s="1"/>
  <c r="I60" i="8"/>
  <c r="I61" i="8" s="1"/>
  <c r="J60" i="8"/>
  <c r="J61" i="8" s="1"/>
  <c r="K60" i="8"/>
  <c r="K61" i="8" s="1"/>
  <c r="L60" i="8"/>
  <c r="L61" i="8" s="1"/>
  <c r="M60" i="8"/>
  <c r="M61" i="8" s="1"/>
  <c r="N60" i="8"/>
  <c r="N61" i="8" s="1"/>
  <c r="O60" i="8"/>
  <c r="O61" i="8" s="1"/>
  <c r="P60" i="8"/>
  <c r="P61" i="8" s="1"/>
  <c r="H100" i="4"/>
  <c r="H101" i="4" s="1"/>
  <c r="G100" i="4"/>
  <c r="E100" i="4"/>
  <c r="E101" i="4" s="1"/>
  <c r="D100" i="4"/>
  <c r="K97" i="4"/>
  <c r="K101" i="4" s="1"/>
  <c r="J97" i="4"/>
  <c r="H97" i="4"/>
  <c r="G97" i="4"/>
  <c r="E97" i="4"/>
  <c r="D97" i="4"/>
  <c r="E93" i="4"/>
  <c r="D93" i="4"/>
  <c r="H93" i="4"/>
  <c r="G93" i="4"/>
  <c r="K93" i="4"/>
  <c r="L93" i="4" s="1"/>
  <c r="J93" i="4"/>
  <c r="K90" i="4"/>
  <c r="J90" i="4"/>
  <c r="H90" i="4"/>
  <c r="G90" i="4"/>
  <c r="E90" i="4"/>
  <c r="D90" i="4"/>
  <c r="L100" i="4"/>
  <c r="L99" i="4"/>
  <c r="L98" i="4"/>
  <c r="L96" i="4"/>
  <c r="L95" i="4"/>
  <c r="L94" i="4"/>
  <c r="L92" i="4"/>
  <c r="L91" i="4"/>
  <c r="L90" i="4"/>
  <c r="L89" i="4"/>
  <c r="L88" i="4"/>
  <c r="L87" i="4"/>
  <c r="L85" i="4"/>
  <c r="L84" i="4"/>
  <c r="L83" i="4"/>
  <c r="L81" i="4"/>
  <c r="L80" i="4"/>
  <c r="L79" i="4"/>
  <c r="L77" i="4"/>
  <c r="L76" i="4"/>
  <c r="L74" i="4"/>
  <c r="L73" i="4"/>
  <c r="L72" i="4"/>
  <c r="L70" i="4"/>
  <c r="L69" i="4"/>
  <c r="L68" i="4"/>
  <c r="L67" i="4"/>
  <c r="L66" i="4"/>
  <c r="L64" i="4"/>
  <c r="L63" i="4"/>
  <c r="L61" i="4"/>
  <c r="L60" i="4"/>
  <c r="L59" i="4"/>
  <c r="L58" i="4"/>
  <c r="L57" i="4"/>
  <c r="L56" i="4"/>
  <c r="L55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5" i="4"/>
  <c r="L34" i="4"/>
  <c r="L33" i="4"/>
  <c r="L32" i="4"/>
  <c r="L31" i="4"/>
  <c r="L30" i="4"/>
  <c r="L28" i="4"/>
  <c r="L27" i="4"/>
  <c r="L26" i="4"/>
  <c r="L25" i="4"/>
  <c r="L24" i="4"/>
  <c r="L23" i="4"/>
  <c r="L21" i="4"/>
  <c r="L20" i="4"/>
  <c r="L19" i="4"/>
  <c r="L18" i="4"/>
  <c r="L17" i="4"/>
  <c r="L16" i="4"/>
  <c r="L15" i="4"/>
  <c r="L13" i="4"/>
  <c r="L12" i="4"/>
  <c r="L11" i="4"/>
  <c r="L10" i="4"/>
  <c r="L9" i="4"/>
  <c r="L8" i="4"/>
  <c r="L7" i="4"/>
  <c r="L6" i="4"/>
  <c r="L5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5" i="4"/>
  <c r="I84" i="4"/>
  <c r="I83" i="4"/>
  <c r="I81" i="4"/>
  <c r="I80" i="4"/>
  <c r="I79" i="4"/>
  <c r="I77" i="4"/>
  <c r="I76" i="4"/>
  <c r="I74" i="4"/>
  <c r="I73" i="4"/>
  <c r="I72" i="4"/>
  <c r="I70" i="4"/>
  <c r="I69" i="4"/>
  <c r="I67" i="4"/>
  <c r="I66" i="4"/>
  <c r="I64" i="4"/>
  <c r="I63" i="4"/>
  <c r="I61" i="4"/>
  <c r="I60" i="4"/>
  <c r="I59" i="4"/>
  <c r="I58" i="4"/>
  <c r="I57" i="4"/>
  <c r="I56" i="4"/>
  <c r="I55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5" i="4"/>
  <c r="I34" i="4"/>
  <c r="I33" i="4"/>
  <c r="I32" i="4"/>
  <c r="I31" i="4"/>
  <c r="I30" i="4"/>
  <c r="I28" i="4"/>
  <c r="I27" i="4"/>
  <c r="I26" i="4"/>
  <c r="I25" i="4"/>
  <c r="I24" i="4"/>
  <c r="I23" i="4"/>
  <c r="I21" i="4"/>
  <c r="I20" i="4"/>
  <c r="I19" i="4"/>
  <c r="I18" i="4"/>
  <c r="I17" i="4"/>
  <c r="I16" i="4"/>
  <c r="I15" i="4"/>
  <c r="I13" i="4"/>
  <c r="I12" i="4"/>
  <c r="I11" i="4"/>
  <c r="I10" i="4"/>
  <c r="I9" i="4"/>
  <c r="I8" i="4"/>
  <c r="I7" i="4"/>
  <c r="I6" i="4"/>
  <c r="I5" i="4"/>
  <c r="F6" i="4"/>
  <c r="F7" i="4"/>
  <c r="F8" i="4"/>
  <c r="F9" i="4"/>
  <c r="F10" i="4"/>
  <c r="F11" i="4"/>
  <c r="F12" i="4"/>
  <c r="F13" i="4"/>
  <c r="F15" i="4"/>
  <c r="F16" i="4"/>
  <c r="F17" i="4"/>
  <c r="F18" i="4"/>
  <c r="F19" i="4"/>
  <c r="F20" i="4"/>
  <c r="F21" i="4"/>
  <c r="F23" i="4"/>
  <c r="F24" i="4"/>
  <c r="F25" i="4"/>
  <c r="F26" i="4"/>
  <c r="F27" i="4"/>
  <c r="F28" i="4"/>
  <c r="F30" i="4"/>
  <c r="F31" i="4"/>
  <c r="F32" i="4"/>
  <c r="F33" i="4"/>
  <c r="F34" i="4"/>
  <c r="F35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5" i="4"/>
  <c r="F56" i="4"/>
  <c r="F57" i="4"/>
  <c r="F58" i="4"/>
  <c r="F59" i="4"/>
  <c r="F60" i="4"/>
  <c r="F61" i="4"/>
  <c r="F63" i="4"/>
  <c r="F64" i="4"/>
  <c r="F66" i="4"/>
  <c r="F67" i="4"/>
  <c r="F69" i="4"/>
  <c r="F70" i="4"/>
  <c r="F72" i="4"/>
  <c r="F73" i="4"/>
  <c r="F74" i="4"/>
  <c r="F76" i="4"/>
  <c r="F77" i="4"/>
  <c r="F79" i="4"/>
  <c r="F80" i="4"/>
  <c r="F81" i="4"/>
  <c r="F83" i="4"/>
  <c r="F84" i="4"/>
  <c r="F85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5" i="4"/>
  <c r="E86" i="4"/>
  <c r="F86" i="4" s="1"/>
  <c r="G86" i="4"/>
  <c r="G101" i="4" s="1"/>
  <c r="H86" i="4"/>
  <c r="J86" i="4"/>
  <c r="J101" i="4" s="1"/>
  <c r="K86" i="4"/>
  <c r="D86" i="4"/>
  <c r="K82" i="4"/>
  <c r="J82" i="4"/>
  <c r="L82" i="4" s="1"/>
  <c r="H82" i="4"/>
  <c r="G82" i="4"/>
  <c r="I82" i="4" s="1"/>
  <c r="E82" i="4"/>
  <c r="F82" i="4" s="1"/>
  <c r="D82" i="4"/>
  <c r="K78" i="4"/>
  <c r="J78" i="4"/>
  <c r="L78" i="4" s="1"/>
  <c r="H78" i="4"/>
  <c r="G78" i="4"/>
  <c r="I78" i="4" s="1"/>
  <c r="E78" i="4"/>
  <c r="F78" i="4" s="1"/>
  <c r="D78" i="4"/>
  <c r="K75" i="4"/>
  <c r="J75" i="4"/>
  <c r="L75" i="4" s="1"/>
  <c r="H75" i="4"/>
  <c r="G75" i="4"/>
  <c r="I75" i="4" s="1"/>
  <c r="E75" i="4"/>
  <c r="D75" i="4"/>
  <c r="F75" i="4" s="1"/>
  <c r="K71" i="4"/>
  <c r="J71" i="4"/>
  <c r="L71" i="4" s="1"/>
  <c r="H71" i="4"/>
  <c r="G71" i="4"/>
  <c r="I71" i="4" s="1"/>
  <c r="E71" i="4"/>
  <c r="D71" i="4"/>
  <c r="F71" i="4" s="1"/>
  <c r="H68" i="4"/>
  <c r="G68" i="4"/>
  <c r="I68" i="4" s="1"/>
  <c r="E68" i="4"/>
  <c r="F68" i="4" s="1"/>
  <c r="D68" i="4"/>
  <c r="K65" i="4"/>
  <c r="J65" i="4"/>
  <c r="L65" i="4" s="1"/>
  <c r="H65" i="4"/>
  <c r="G65" i="4"/>
  <c r="I65" i="4" s="1"/>
  <c r="E65" i="4"/>
  <c r="D65" i="4"/>
  <c r="F65" i="4" s="1"/>
  <c r="E62" i="4"/>
  <c r="G62" i="4"/>
  <c r="I62" i="4" s="1"/>
  <c r="H62" i="4"/>
  <c r="J62" i="4"/>
  <c r="L62" i="4" s="1"/>
  <c r="K62" i="4"/>
  <c r="D62" i="4"/>
  <c r="F62" i="4" s="1"/>
  <c r="E54" i="4"/>
  <c r="G54" i="4"/>
  <c r="I54" i="4" s="1"/>
  <c r="H54" i="4"/>
  <c r="J54" i="4"/>
  <c r="L54" i="4" s="1"/>
  <c r="K54" i="4"/>
  <c r="D54" i="4"/>
  <c r="F54" i="4" s="1"/>
  <c r="E36" i="4"/>
  <c r="G36" i="4"/>
  <c r="I36" i="4" s="1"/>
  <c r="H36" i="4"/>
  <c r="J36" i="4"/>
  <c r="L36" i="4" s="1"/>
  <c r="K36" i="4"/>
  <c r="D36" i="4"/>
  <c r="F36" i="4" s="1"/>
  <c r="K22" i="4"/>
  <c r="J22" i="4"/>
  <c r="L22" i="4" s="1"/>
  <c r="K29" i="4"/>
  <c r="J29" i="4"/>
  <c r="L29" i="4" s="1"/>
  <c r="H29" i="4"/>
  <c r="G29" i="4"/>
  <c r="I29" i="4" s="1"/>
  <c r="E29" i="4"/>
  <c r="H22" i="4"/>
  <c r="G22" i="4"/>
  <c r="I22" i="4" s="1"/>
  <c r="E22" i="4"/>
  <c r="D22" i="4"/>
  <c r="F22" i="4" s="1"/>
  <c r="D29" i="4"/>
  <c r="F29" i="4" s="1"/>
  <c r="K14" i="4"/>
  <c r="J14" i="4"/>
  <c r="L14" i="4" s="1"/>
  <c r="H14" i="4"/>
  <c r="G14" i="4"/>
  <c r="I14" i="4" s="1"/>
  <c r="E14" i="4"/>
  <c r="D14" i="4"/>
  <c r="F14" i="4" s="1"/>
  <c r="L101" i="4" l="1"/>
  <c r="I101" i="4"/>
  <c r="S60" i="8"/>
  <c r="S56" i="8"/>
  <c r="S52" i="8"/>
  <c r="S48" i="8"/>
  <c r="S46" i="8"/>
  <c r="S40" i="8"/>
  <c r="S26" i="8"/>
  <c r="L97" i="4"/>
  <c r="D61" i="8"/>
  <c r="R61" i="8" s="1"/>
  <c r="S44" i="8"/>
  <c r="S36" i="8"/>
  <c r="S32" i="8"/>
  <c r="S28" i="8"/>
  <c r="S24" i="8"/>
  <c r="S20" i="8"/>
  <c r="S16" i="8"/>
  <c r="S12" i="8"/>
  <c r="I86" i="4"/>
  <c r="L86" i="4"/>
  <c r="C61" i="8"/>
  <c r="Q61" i="8" s="1"/>
  <c r="P23" i="9"/>
  <c r="P30" i="9"/>
  <c r="P37" i="9"/>
  <c r="P44" i="9"/>
  <c r="P47" i="9"/>
  <c r="P50" i="9"/>
  <c r="P56" i="9"/>
  <c r="P58" i="9"/>
  <c r="P60" i="9"/>
  <c r="P64" i="9"/>
  <c r="P69" i="9"/>
  <c r="P76" i="9"/>
  <c r="P79" i="9"/>
  <c r="P85" i="9"/>
  <c r="O19" i="9"/>
  <c r="O23" i="9"/>
  <c r="Q23" i="9" s="1"/>
  <c r="O30" i="9"/>
  <c r="O37" i="9"/>
  <c r="Q37" i="9" s="1"/>
  <c r="O44" i="9"/>
  <c r="O47" i="9"/>
  <c r="Q47" i="9" s="1"/>
  <c r="O50" i="9"/>
  <c r="O56" i="9"/>
  <c r="Q56" i="9" s="1"/>
  <c r="O58" i="9"/>
  <c r="O60" i="9"/>
  <c r="Q60" i="9" s="1"/>
  <c r="O64" i="9"/>
  <c r="O69" i="9"/>
  <c r="Q69" i="9" s="1"/>
  <c r="O76" i="9"/>
  <c r="O79" i="9"/>
  <c r="Q79" i="9" s="1"/>
  <c r="O85" i="9"/>
  <c r="P86" i="9"/>
  <c r="P19" i="9"/>
  <c r="Q19" i="9" s="1"/>
  <c r="Q70" i="9"/>
  <c r="Q72" i="9" s="1"/>
  <c r="M86" i="9"/>
  <c r="O86" i="9" s="1"/>
  <c r="Q51" i="9"/>
  <c r="Q53" i="9" s="1"/>
  <c r="S61" i="8" l="1"/>
  <c r="Q86" i="9"/>
  <c r="Q85" i="9"/>
  <c r="Q76" i="9"/>
  <c r="Q64" i="9"/>
  <c r="Q58" i="9"/>
  <c r="Q50" i="9"/>
  <c r="Q44" i="9"/>
  <c r="Q30" i="9"/>
  <c r="D101" i="4"/>
  <c r="F101" i="4" s="1"/>
  <c r="L173" i="3"/>
  <c r="K173" i="3"/>
  <c r="J173" i="3"/>
  <c r="I173" i="3"/>
  <c r="H173" i="3"/>
  <c r="G173" i="3"/>
  <c r="F173" i="3"/>
  <c r="E173" i="3"/>
  <c r="D173" i="3"/>
  <c r="C173" i="3"/>
  <c r="N172" i="3"/>
  <c r="M172" i="3"/>
  <c r="N171" i="3"/>
  <c r="N173" i="3" s="1"/>
  <c r="M171" i="3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Z214" i="1"/>
  <c r="Y214" i="1"/>
  <c r="X214" i="1"/>
  <c r="W214" i="1"/>
  <c r="AA214" i="1" s="1"/>
  <c r="Z213" i="1"/>
  <c r="Z215" i="1" s="1"/>
  <c r="Y213" i="1"/>
  <c r="Y215" i="1" s="1"/>
  <c r="X213" i="1"/>
  <c r="X215" i="1" s="1"/>
  <c r="W213" i="1"/>
  <c r="AA213" i="1" s="1"/>
  <c r="D164" i="3"/>
  <c r="E164" i="3"/>
  <c r="F164" i="3"/>
  <c r="G164" i="3"/>
  <c r="H164" i="3"/>
  <c r="I164" i="3"/>
  <c r="J164" i="3"/>
  <c r="K164" i="3"/>
  <c r="L164" i="3"/>
  <c r="N163" i="3"/>
  <c r="M163" i="3"/>
  <c r="O163" i="3" s="1"/>
  <c r="N162" i="3"/>
  <c r="M162" i="3"/>
  <c r="O162" i="3" s="1"/>
  <c r="N161" i="3"/>
  <c r="N164" i="3" s="1"/>
  <c r="M161" i="3"/>
  <c r="O161" i="3" s="1"/>
  <c r="O164" i="3" s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Z203" i="1"/>
  <c r="Y203" i="1"/>
  <c r="X203" i="1"/>
  <c r="W203" i="1"/>
  <c r="AA203" i="1" s="1"/>
  <c r="Z202" i="1"/>
  <c r="Y202" i="1"/>
  <c r="X202" i="1"/>
  <c r="W202" i="1"/>
  <c r="AA202" i="1" s="1"/>
  <c r="Z201" i="1"/>
  <c r="Z204" i="1" s="1"/>
  <c r="Y201" i="1"/>
  <c r="Y204" i="1" s="1"/>
  <c r="X201" i="1"/>
  <c r="X204" i="1" s="1"/>
  <c r="W201" i="1"/>
  <c r="AA201" i="1" s="1"/>
  <c r="C164" i="3"/>
  <c r="L153" i="3"/>
  <c r="K153" i="3"/>
  <c r="J153" i="3"/>
  <c r="I153" i="3"/>
  <c r="H153" i="3"/>
  <c r="G153" i="3"/>
  <c r="F153" i="3"/>
  <c r="E153" i="3"/>
  <c r="D153" i="3"/>
  <c r="C153" i="3"/>
  <c r="N152" i="3"/>
  <c r="M152" i="3"/>
  <c r="N151" i="3"/>
  <c r="N153" i="3" s="1"/>
  <c r="M151" i="3"/>
  <c r="M153" i="3" s="1"/>
  <c r="L145" i="3"/>
  <c r="K145" i="3"/>
  <c r="J145" i="3"/>
  <c r="I145" i="3"/>
  <c r="H145" i="3"/>
  <c r="G145" i="3"/>
  <c r="F145" i="3"/>
  <c r="E145" i="3"/>
  <c r="D145" i="3"/>
  <c r="C145" i="3"/>
  <c r="N144" i="3"/>
  <c r="M144" i="3"/>
  <c r="N143" i="3"/>
  <c r="M143" i="3"/>
  <c r="N142" i="3"/>
  <c r="N145" i="3" s="1"/>
  <c r="M142" i="3"/>
  <c r="M145" i="3" s="1"/>
  <c r="L133" i="3"/>
  <c r="K133" i="3"/>
  <c r="J133" i="3"/>
  <c r="I133" i="3"/>
  <c r="H133" i="3"/>
  <c r="G133" i="3"/>
  <c r="F133" i="3"/>
  <c r="E133" i="3"/>
  <c r="D133" i="3"/>
  <c r="C133" i="3"/>
  <c r="N132" i="3"/>
  <c r="M132" i="3"/>
  <c r="N131" i="3"/>
  <c r="M131" i="3"/>
  <c r="N130" i="3"/>
  <c r="N133" i="3" s="1"/>
  <c r="M130" i="3"/>
  <c r="M133" i="3" s="1"/>
  <c r="L123" i="3"/>
  <c r="K123" i="3"/>
  <c r="J123" i="3"/>
  <c r="I123" i="3"/>
  <c r="H123" i="3"/>
  <c r="G123" i="3"/>
  <c r="F123" i="3"/>
  <c r="E123" i="3"/>
  <c r="D123" i="3"/>
  <c r="C123" i="3"/>
  <c r="N122" i="3"/>
  <c r="M122" i="3"/>
  <c r="N121" i="3"/>
  <c r="M121" i="3"/>
  <c r="N120" i="3"/>
  <c r="N123" i="3" s="1"/>
  <c r="M120" i="3"/>
  <c r="M123" i="3" s="1"/>
  <c r="L114" i="3"/>
  <c r="K114" i="3"/>
  <c r="J114" i="3"/>
  <c r="I114" i="3"/>
  <c r="H114" i="3"/>
  <c r="G114" i="3"/>
  <c r="F114" i="3"/>
  <c r="E114" i="3"/>
  <c r="D114" i="3"/>
  <c r="C114" i="3"/>
  <c r="N113" i="3"/>
  <c r="M113" i="3"/>
  <c r="O113" i="3" s="1"/>
  <c r="N112" i="3"/>
  <c r="N114" i="3" s="1"/>
  <c r="M112" i="3"/>
  <c r="M114" i="3" s="1"/>
  <c r="L105" i="3"/>
  <c r="K105" i="3"/>
  <c r="J105" i="3"/>
  <c r="I105" i="3"/>
  <c r="H105" i="3"/>
  <c r="G105" i="3"/>
  <c r="F105" i="3"/>
  <c r="E105" i="3"/>
  <c r="D105" i="3"/>
  <c r="C105" i="3"/>
  <c r="N104" i="3"/>
  <c r="M104" i="3"/>
  <c r="O104" i="3" s="1"/>
  <c r="N103" i="3"/>
  <c r="M103" i="3"/>
  <c r="O103" i="3" s="1"/>
  <c r="N102" i="3"/>
  <c r="M102" i="3"/>
  <c r="O102" i="3" s="1"/>
  <c r="O105" i="3" s="1"/>
  <c r="L95" i="3"/>
  <c r="K95" i="3"/>
  <c r="J95" i="3"/>
  <c r="I95" i="3"/>
  <c r="H95" i="3"/>
  <c r="G95" i="3"/>
  <c r="F95" i="3"/>
  <c r="E95" i="3"/>
  <c r="D95" i="3"/>
  <c r="C95" i="3"/>
  <c r="N94" i="3"/>
  <c r="M94" i="3"/>
  <c r="O94" i="3" s="1"/>
  <c r="N93" i="3"/>
  <c r="N95" i="3" s="1"/>
  <c r="M93" i="3"/>
  <c r="M95" i="3" s="1"/>
  <c r="L87" i="3"/>
  <c r="K87" i="3"/>
  <c r="J87" i="3"/>
  <c r="I87" i="3"/>
  <c r="H87" i="3"/>
  <c r="G87" i="3"/>
  <c r="F87" i="3"/>
  <c r="E87" i="3"/>
  <c r="D87" i="3"/>
  <c r="C87" i="3"/>
  <c r="N86" i="3"/>
  <c r="M86" i="3"/>
  <c r="O86" i="3" s="1"/>
  <c r="N85" i="3"/>
  <c r="N87" i="3" s="1"/>
  <c r="M85" i="3"/>
  <c r="M87" i="3" s="1"/>
  <c r="L78" i="3"/>
  <c r="K78" i="3"/>
  <c r="J78" i="3"/>
  <c r="I78" i="3"/>
  <c r="H78" i="3"/>
  <c r="G78" i="3"/>
  <c r="F78" i="3"/>
  <c r="E78" i="3"/>
  <c r="D78" i="3"/>
  <c r="C78" i="3"/>
  <c r="N77" i="3"/>
  <c r="M77" i="3"/>
  <c r="O77" i="3" s="1"/>
  <c r="N76" i="3"/>
  <c r="N78" i="3" s="1"/>
  <c r="M76" i="3"/>
  <c r="M78" i="3" s="1"/>
  <c r="N69" i="3"/>
  <c r="M69" i="3"/>
  <c r="O69" i="3" s="1"/>
  <c r="N68" i="3"/>
  <c r="M68" i="3"/>
  <c r="O68" i="3" s="1"/>
  <c r="N60" i="3"/>
  <c r="M60" i="3"/>
  <c r="O60" i="3" s="1"/>
  <c r="N59" i="3"/>
  <c r="M59" i="3"/>
  <c r="O59" i="3" s="1"/>
  <c r="L53" i="3"/>
  <c r="K53" i="3"/>
  <c r="J53" i="3"/>
  <c r="I53" i="3"/>
  <c r="H53" i="3"/>
  <c r="G53" i="3"/>
  <c r="F53" i="3"/>
  <c r="E53" i="3"/>
  <c r="D53" i="3"/>
  <c r="C53" i="3"/>
  <c r="N52" i="3"/>
  <c r="M52" i="3"/>
  <c r="O52" i="3" s="1"/>
  <c r="N51" i="3"/>
  <c r="M51" i="3"/>
  <c r="O51" i="3" s="1"/>
  <c r="N50" i="3"/>
  <c r="M50" i="3"/>
  <c r="O50" i="3" s="1"/>
  <c r="N49" i="3"/>
  <c r="M49" i="3"/>
  <c r="O49" i="3" s="1"/>
  <c r="N48" i="3"/>
  <c r="M48" i="3"/>
  <c r="O48" i="3" s="1"/>
  <c r="N47" i="3"/>
  <c r="N53" i="3" s="1"/>
  <c r="M47" i="3"/>
  <c r="M53" i="3" s="1"/>
  <c r="L41" i="3"/>
  <c r="K41" i="3"/>
  <c r="J41" i="3"/>
  <c r="I41" i="3"/>
  <c r="H41" i="3"/>
  <c r="G41" i="3"/>
  <c r="F41" i="3"/>
  <c r="E41" i="3"/>
  <c r="D41" i="3"/>
  <c r="C41" i="3"/>
  <c r="N40" i="3"/>
  <c r="M40" i="3"/>
  <c r="O40" i="3" s="1"/>
  <c r="N39" i="3"/>
  <c r="M39" i="3"/>
  <c r="O39" i="3" s="1"/>
  <c r="N38" i="3"/>
  <c r="M38" i="3"/>
  <c r="O38" i="3" s="1"/>
  <c r="N37" i="3"/>
  <c r="M37" i="3"/>
  <c r="O37" i="3" s="1"/>
  <c r="N36" i="3"/>
  <c r="M36" i="3"/>
  <c r="O36" i="3" s="1"/>
  <c r="N35" i="3"/>
  <c r="N41" i="3" s="1"/>
  <c r="M35" i="3"/>
  <c r="M41" i="3" s="1"/>
  <c r="L29" i="3"/>
  <c r="K29" i="3"/>
  <c r="J29" i="3"/>
  <c r="I29" i="3"/>
  <c r="H29" i="3"/>
  <c r="G29" i="3"/>
  <c r="F29" i="3"/>
  <c r="E29" i="3"/>
  <c r="D29" i="3"/>
  <c r="C29" i="3"/>
  <c r="N28" i="3"/>
  <c r="M28" i="3"/>
  <c r="O28" i="3" s="1"/>
  <c r="N27" i="3"/>
  <c r="M27" i="3"/>
  <c r="N26" i="3"/>
  <c r="N29" i="3" s="1"/>
  <c r="M26" i="3"/>
  <c r="O26" i="3" s="1"/>
  <c r="L18" i="3"/>
  <c r="K18" i="3"/>
  <c r="J18" i="3"/>
  <c r="I18" i="3"/>
  <c r="H18" i="3"/>
  <c r="G18" i="3"/>
  <c r="F18" i="3"/>
  <c r="E18" i="3"/>
  <c r="D18" i="3"/>
  <c r="C18" i="3"/>
  <c r="N17" i="3"/>
  <c r="M17" i="3"/>
  <c r="O17" i="3" s="1"/>
  <c r="N16" i="3"/>
  <c r="M16" i="3"/>
  <c r="O16" i="3" s="1"/>
  <c r="N15" i="3"/>
  <c r="M15" i="3"/>
  <c r="O15" i="3" s="1"/>
  <c r="N14" i="3"/>
  <c r="M14" i="3"/>
  <c r="O14" i="3" s="1"/>
  <c r="N13" i="3"/>
  <c r="M13" i="3"/>
  <c r="O13" i="3" s="1"/>
  <c r="N12" i="3"/>
  <c r="M12" i="3"/>
  <c r="O12" i="3" s="1"/>
  <c r="N11" i="3"/>
  <c r="M11" i="3"/>
  <c r="O11" i="3" s="1"/>
  <c r="N10" i="3"/>
  <c r="M10" i="3"/>
  <c r="O10" i="3" s="1"/>
  <c r="N9" i="3"/>
  <c r="N18" i="3" s="1"/>
  <c r="M9" i="3"/>
  <c r="M18" i="3" s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Z192" i="1"/>
  <c r="Y192" i="1"/>
  <c r="X192" i="1"/>
  <c r="W192" i="1"/>
  <c r="AA192" i="1" s="1"/>
  <c r="Z191" i="1"/>
  <c r="Z193" i="1" s="1"/>
  <c r="Y191" i="1"/>
  <c r="Y193" i="1" s="1"/>
  <c r="X191" i="1"/>
  <c r="X193" i="1" s="1"/>
  <c r="W191" i="1"/>
  <c r="W193" i="1" s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Z182" i="1"/>
  <c r="Y182" i="1"/>
  <c r="X182" i="1"/>
  <c r="W182" i="1"/>
  <c r="AA182" i="1" s="1"/>
  <c r="Z181" i="1"/>
  <c r="Y181" i="1"/>
  <c r="X181" i="1"/>
  <c r="W181" i="1"/>
  <c r="AA181" i="1" s="1"/>
  <c r="Z180" i="1"/>
  <c r="Y180" i="1"/>
  <c r="Y183" i="1" s="1"/>
  <c r="X180" i="1"/>
  <c r="X183" i="1" s="1"/>
  <c r="W180" i="1"/>
  <c r="W183" i="1" s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Z171" i="1"/>
  <c r="Y171" i="1"/>
  <c r="X171" i="1"/>
  <c r="W171" i="1"/>
  <c r="AA171" i="1" s="1"/>
  <c r="Z170" i="1"/>
  <c r="Y170" i="1"/>
  <c r="X170" i="1"/>
  <c r="W170" i="1"/>
  <c r="AA170" i="1" s="1"/>
  <c r="Z169" i="1"/>
  <c r="Y169" i="1"/>
  <c r="Y172" i="1" s="1"/>
  <c r="X169" i="1"/>
  <c r="W169" i="1"/>
  <c r="W172" i="1" s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Z160" i="1"/>
  <c r="Y160" i="1"/>
  <c r="X160" i="1"/>
  <c r="W160" i="1"/>
  <c r="Z159" i="1"/>
  <c r="Y159" i="1"/>
  <c r="X159" i="1"/>
  <c r="W159" i="1"/>
  <c r="Z158" i="1"/>
  <c r="Y158" i="1"/>
  <c r="Y161" i="1" s="1"/>
  <c r="X158" i="1"/>
  <c r="W158" i="1"/>
  <c r="W161" i="1" s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X150" i="1"/>
  <c r="AB150" i="1" s="1"/>
  <c r="W150" i="1"/>
  <c r="AA150" i="1" s="1"/>
  <c r="Z149" i="1"/>
  <c r="Z151" i="1" s="1"/>
  <c r="Y149" i="1"/>
  <c r="Y151" i="1" s="1"/>
  <c r="X149" i="1"/>
  <c r="X151" i="1" s="1"/>
  <c r="W149" i="1"/>
  <c r="W151" i="1" s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Z140" i="1"/>
  <c r="Y140" i="1"/>
  <c r="X140" i="1"/>
  <c r="AB140" i="1" s="1"/>
  <c r="W140" i="1"/>
  <c r="AA140" i="1" s="1"/>
  <c r="Z139" i="1"/>
  <c r="Y139" i="1"/>
  <c r="X139" i="1"/>
  <c r="AB139" i="1" s="1"/>
  <c r="W139" i="1"/>
  <c r="Z138" i="1"/>
  <c r="Z141" i="1" s="1"/>
  <c r="Y138" i="1"/>
  <c r="X138" i="1"/>
  <c r="X141" i="1" s="1"/>
  <c r="W138" i="1"/>
  <c r="AA138" i="1" s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Z129" i="1"/>
  <c r="Y129" i="1"/>
  <c r="X129" i="1"/>
  <c r="AB129" i="1" s="1"/>
  <c r="W129" i="1"/>
  <c r="AA129" i="1" s="1"/>
  <c r="Z128" i="1"/>
  <c r="Z130" i="1" s="1"/>
  <c r="Y128" i="1"/>
  <c r="Y130" i="1" s="1"/>
  <c r="X128" i="1"/>
  <c r="X130" i="1" s="1"/>
  <c r="W128" i="1"/>
  <c r="W130" i="1" s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Z120" i="1"/>
  <c r="Y120" i="1"/>
  <c r="X120" i="1"/>
  <c r="AB120" i="1" s="1"/>
  <c r="W120" i="1"/>
  <c r="AA120" i="1" s="1"/>
  <c r="Z119" i="1"/>
  <c r="Z121" i="1" s="1"/>
  <c r="Y119" i="1"/>
  <c r="Y121" i="1" s="1"/>
  <c r="X119" i="1"/>
  <c r="X121" i="1" s="1"/>
  <c r="W119" i="1"/>
  <c r="W121" i="1" s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Z110" i="1"/>
  <c r="Y110" i="1"/>
  <c r="X110" i="1"/>
  <c r="AB110" i="1" s="1"/>
  <c r="W110" i="1"/>
  <c r="AA110" i="1" s="1"/>
  <c r="Z109" i="1"/>
  <c r="Z111" i="1" s="1"/>
  <c r="Y109" i="1"/>
  <c r="Y111" i="1" s="1"/>
  <c r="X109" i="1"/>
  <c r="X111" i="1" s="1"/>
  <c r="W109" i="1"/>
  <c r="W111" i="1" s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Z100" i="1"/>
  <c r="Y100" i="1"/>
  <c r="X100" i="1"/>
  <c r="AB100" i="1" s="1"/>
  <c r="W100" i="1"/>
  <c r="AA100" i="1" s="1"/>
  <c r="Z99" i="1"/>
  <c r="Y99" i="1"/>
  <c r="X99" i="1"/>
  <c r="AB99" i="1" s="1"/>
  <c r="W99" i="1"/>
  <c r="AA99" i="1" s="1"/>
  <c r="Z98" i="1"/>
  <c r="Y98" i="1"/>
  <c r="X98" i="1"/>
  <c r="AB98" i="1" s="1"/>
  <c r="W98" i="1"/>
  <c r="AA98" i="1" s="1"/>
  <c r="Z97" i="1"/>
  <c r="Y97" i="1"/>
  <c r="X97" i="1"/>
  <c r="AB97" i="1" s="1"/>
  <c r="W97" i="1"/>
  <c r="AA97" i="1" s="1"/>
  <c r="Z96" i="1"/>
  <c r="Y96" i="1"/>
  <c r="X96" i="1"/>
  <c r="AB96" i="1" s="1"/>
  <c r="W96" i="1"/>
  <c r="AA96" i="1" s="1"/>
  <c r="Z95" i="1"/>
  <c r="Y95" i="1"/>
  <c r="X95" i="1"/>
  <c r="W95" i="1"/>
  <c r="AA95" i="1" s="1"/>
  <c r="Z94" i="1"/>
  <c r="Y94" i="1"/>
  <c r="Y101" i="1" s="1"/>
  <c r="X94" i="1"/>
  <c r="AB94" i="1" s="1"/>
  <c r="W94" i="1"/>
  <c r="W101" i="1" s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Z84" i="1"/>
  <c r="Y84" i="1"/>
  <c r="X84" i="1"/>
  <c r="AB84" i="1" s="1"/>
  <c r="W84" i="1"/>
  <c r="AA84" i="1" s="1"/>
  <c r="Z83" i="1"/>
  <c r="Y83" i="1"/>
  <c r="X83" i="1"/>
  <c r="AB83" i="1" s="1"/>
  <c r="W83" i="1"/>
  <c r="AA83" i="1" s="1"/>
  <c r="Z82" i="1"/>
  <c r="Y82" i="1"/>
  <c r="X82" i="1"/>
  <c r="AB82" i="1" s="1"/>
  <c r="W82" i="1"/>
  <c r="AA82" i="1" s="1"/>
  <c r="Z81" i="1"/>
  <c r="Y81" i="1"/>
  <c r="X81" i="1"/>
  <c r="AB81" i="1" s="1"/>
  <c r="W81" i="1"/>
  <c r="AA81" i="1" s="1"/>
  <c r="Z80" i="1"/>
  <c r="Y80" i="1"/>
  <c r="X80" i="1"/>
  <c r="AB80" i="1" s="1"/>
  <c r="W80" i="1"/>
  <c r="AA80" i="1" s="1"/>
  <c r="Z79" i="1"/>
  <c r="Y79" i="1"/>
  <c r="X79" i="1"/>
  <c r="AB79" i="1" s="1"/>
  <c r="W79" i="1"/>
  <c r="AA79" i="1" s="1"/>
  <c r="Z78" i="1"/>
  <c r="Y78" i="1"/>
  <c r="X78" i="1"/>
  <c r="AB78" i="1" s="1"/>
  <c r="W78" i="1"/>
  <c r="AA78" i="1" s="1"/>
  <c r="Z77" i="1"/>
  <c r="Y77" i="1"/>
  <c r="X77" i="1"/>
  <c r="AB77" i="1" s="1"/>
  <c r="W77" i="1"/>
  <c r="AA77" i="1" s="1"/>
  <c r="Z76" i="1"/>
  <c r="Y76" i="1"/>
  <c r="X76" i="1"/>
  <c r="AB76" i="1" s="1"/>
  <c r="W76" i="1"/>
  <c r="AA76" i="1" s="1"/>
  <c r="Z75" i="1"/>
  <c r="Y75" i="1"/>
  <c r="X75" i="1"/>
  <c r="AB75" i="1" s="1"/>
  <c r="W75" i="1"/>
  <c r="AA75" i="1" s="1"/>
  <c r="Z74" i="1"/>
  <c r="Y74" i="1"/>
  <c r="X74" i="1"/>
  <c r="AB74" i="1" s="1"/>
  <c r="W74" i="1"/>
  <c r="AA74" i="1" s="1"/>
  <c r="Z73" i="1"/>
  <c r="Y73" i="1"/>
  <c r="X73" i="1"/>
  <c r="AB73" i="1" s="1"/>
  <c r="W73" i="1"/>
  <c r="AA73" i="1" s="1"/>
  <c r="Z72" i="1"/>
  <c r="Y72" i="1"/>
  <c r="X72" i="1"/>
  <c r="AB72" i="1" s="1"/>
  <c r="W72" i="1"/>
  <c r="AA72" i="1" s="1"/>
  <c r="Z71" i="1"/>
  <c r="Y71" i="1"/>
  <c r="X71" i="1"/>
  <c r="AB71" i="1" s="1"/>
  <c r="W71" i="1"/>
  <c r="AA71" i="1" s="1"/>
  <c r="Z70" i="1"/>
  <c r="Y70" i="1"/>
  <c r="X70" i="1"/>
  <c r="AB70" i="1" s="1"/>
  <c r="W70" i="1"/>
  <c r="AA70" i="1" s="1"/>
  <c r="Z69" i="1"/>
  <c r="Y69" i="1"/>
  <c r="X69" i="1"/>
  <c r="AB69" i="1" s="1"/>
  <c r="W69" i="1"/>
  <c r="AA69" i="1" s="1"/>
  <c r="Z68" i="1"/>
  <c r="Z85" i="1" s="1"/>
  <c r="Y68" i="1"/>
  <c r="Y85" i="1" s="1"/>
  <c r="X68" i="1"/>
  <c r="AB68" i="1" s="1"/>
  <c r="AB85" i="1" s="1"/>
  <c r="W68" i="1"/>
  <c r="W85" i="1" s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D60" i="1"/>
  <c r="AC60" i="1"/>
  <c r="AB60" i="1"/>
  <c r="AF60" i="1" s="1"/>
  <c r="AA60" i="1"/>
  <c r="AE60" i="1" s="1"/>
  <c r="AD59" i="1"/>
  <c r="AC59" i="1"/>
  <c r="AB59" i="1"/>
  <c r="AF59" i="1" s="1"/>
  <c r="AA59" i="1"/>
  <c r="AE59" i="1" s="1"/>
  <c r="AD58" i="1"/>
  <c r="AC58" i="1"/>
  <c r="AB58" i="1"/>
  <c r="AF58" i="1" s="1"/>
  <c r="AA58" i="1"/>
  <c r="AE58" i="1" s="1"/>
  <c r="AD57" i="1"/>
  <c r="AC57" i="1"/>
  <c r="AB57" i="1"/>
  <c r="AF57" i="1" s="1"/>
  <c r="AA57" i="1"/>
  <c r="AE57" i="1" s="1"/>
  <c r="AD56" i="1"/>
  <c r="AC56" i="1"/>
  <c r="AB56" i="1"/>
  <c r="AF56" i="1" s="1"/>
  <c r="AA56" i="1"/>
  <c r="AE56" i="1" s="1"/>
  <c r="AD55" i="1"/>
  <c r="AD61" i="1" s="1"/>
  <c r="AC55" i="1"/>
  <c r="AC61" i="1" s="1"/>
  <c r="AB55" i="1"/>
  <c r="AB61" i="1" s="1"/>
  <c r="AA55" i="1"/>
  <c r="AA61" i="1" s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Z47" i="1"/>
  <c r="Y47" i="1"/>
  <c r="X47" i="1"/>
  <c r="W47" i="1"/>
  <c r="Z46" i="1"/>
  <c r="Y46" i="1"/>
  <c r="X46" i="1"/>
  <c r="W46" i="1"/>
  <c r="Z45" i="1"/>
  <c r="Y45" i="1"/>
  <c r="X45" i="1"/>
  <c r="W45" i="1"/>
  <c r="Z44" i="1"/>
  <c r="Y44" i="1"/>
  <c r="X44" i="1"/>
  <c r="W44" i="1"/>
  <c r="Z43" i="1"/>
  <c r="Y43" i="1"/>
  <c r="X43" i="1"/>
  <c r="W43" i="1"/>
  <c r="Z42" i="1"/>
  <c r="Z48" i="1" s="1"/>
  <c r="Y42" i="1"/>
  <c r="Y48" i="1" s="1"/>
  <c r="X42" i="1"/>
  <c r="X48" i="1" s="1"/>
  <c r="W42" i="1"/>
  <c r="W48" i="1" s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Z33" i="1"/>
  <c r="Y33" i="1"/>
  <c r="X33" i="1"/>
  <c r="W33" i="1"/>
  <c r="Z32" i="1"/>
  <c r="Y32" i="1"/>
  <c r="X32" i="1"/>
  <c r="W32" i="1"/>
  <c r="Z31" i="1"/>
  <c r="Y31" i="1"/>
  <c r="X31" i="1"/>
  <c r="W31" i="1"/>
  <c r="Z30" i="1"/>
  <c r="Y30" i="1"/>
  <c r="X30" i="1"/>
  <c r="W30" i="1"/>
  <c r="Z29" i="1"/>
  <c r="Y29" i="1"/>
  <c r="X29" i="1"/>
  <c r="W29" i="1"/>
  <c r="Z28" i="1"/>
  <c r="Y28" i="1"/>
  <c r="X28" i="1"/>
  <c r="W28" i="1"/>
  <c r="Z27" i="1"/>
  <c r="Y27" i="1"/>
  <c r="Y34" i="1" s="1"/>
  <c r="X27" i="1"/>
  <c r="W27" i="1"/>
  <c r="W34" i="1" s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D17" i="1"/>
  <c r="AC17" i="1"/>
  <c r="AB17" i="1"/>
  <c r="AA17" i="1"/>
  <c r="AD16" i="1"/>
  <c r="AC16" i="1"/>
  <c r="AB16" i="1"/>
  <c r="AA16" i="1"/>
  <c r="AD15" i="1"/>
  <c r="AC15" i="1"/>
  <c r="AB15" i="1"/>
  <c r="AA15" i="1"/>
  <c r="AD14" i="1"/>
  <c r="AC14" i="1"/>
  <c r="AB14" i="1"/>
  <c r="AA14" i="1"/>
  <c r="AD13" i="1"/>
  <c r="AC13" i="1"/>
  <c r="AB13" i="1"/>
  <c r="AA13" i="1"/>
  <c r="AD12" i="1"/>
  <c r="AC12" i="1"/>
  <c r="AB12" i="1"/>
  <c r="AA12" i="1"/>
  <c r="AD11" i="1"/>
  <c r="AC11" i="1"/>
  <c r="AB11" i="1"/>
  <c r="AA11" i="1"/>
  <c r="AD10" i="1"/>
  <c r="AC10" i="1"/>
  <c r="AB10" i="1"/>
  <c r="AA10" i="1"/>
  <c r="AD9" i="1"/>
  <c r="AC9" i="1"/>
  <c r="AC18" i="1" s="1"/>
  <c r="AB9" i="1"/>
  <c r="AB18" i="1" s="1"/>
  <c r="AA9" i="1"/>
  <c r="AA18" i="1" s="1"/>
  <c r="O121" i="3" l="1"/>
  <c r="O122" i="3"/>
  <c r="O171" i="3"/>
  <c r="O173" i="3" s="1"/>
  <c r="O172" i="3"/>
  <c r="M29" i="3"/>
  <c r="O131" i="3"/>
  <c r="O132" i="3"/>
  <c r="O143" i="3"/>
  <c r="O144" i="3"/>
  <c r="O152" i="3"/>
  <c r="N105" i="3"/>
  <c r="M164" i="3"/>
  <c r="M173" i="3"/>
  <c r="AB214" i="1"/>
  <c r="AC214" i="1"/>
  <c r="AA215" i="1"/>
  <c r="AB213" i="1"/>
  <c r="AB215" i="1" s="1"/>
  <c r="W215" i="1"/>
  <c r="AF9" i="1"/>
  <c r="AF10" i="1"/>
  <c r="AF11" i="1"/>
  <c r="AF12" i="1"/>
  <c r="AF13" i="1"/>
  <c r="AF14" i="1"/>
  <c r="AF15" i="1"/>
  <c r="AF16" i="1"/>
  <c r="AF17" i="1"/>
  <c r="AB27" i="1"/>
  <c r="X34" i="1"/>
  <c r="Z34" i="1"/>
  <c r="AB29" i="1"/>
  <c r="AB30" i="1"/>
  <c r="AB31" i="1"/>
  <c r="AB32" i="1"/>
  <c r="AB33" i="1"/>
  <c r="AB43" i="1"/>
  <c r="AB44" i="1"/>
  <c r="AB45" i="1"/>
  <c r="AB46" i="1"/>
  <c r="AB47" i="1"/>
  <c r="X101" i="1"/>
  <c r="Z101" i="1"/>
  <c r="AB158" i="1"/>
  <c r="X161" i="1"/>
  <c r="Z161" i="1"/>
  <c r="AB160" i="1"/>
  <c r="AB169" i="1"/>
  <c r="X172" i="1"/>
  <c r="Z172" i="1"/>
  <c r="AB171" i="1"/>
  <c r="AB180" i="1"/>
  <c r="AB181" i="1"/>
  <c r="AB182" i="1"/>
  <c r="AB192" i="1"/>
  <c r="AB202" i="1"/>
  <c r="AB203" i="1"/>
  <c r="AE10" i="1"/>
  <c r="AG10" i="1" s="1"/>
  <c r="AE11" i="1"/>
  <c r="AE12" i="1"/>
  <c r="AG12" i="1" s="1"/>
  <c r="AE13" i="1"/>
  <c r="AE14" i="1"/>
  <c r="AG14" i="1" s="1"/>
  <c r="AE15" i="1"/>
  <c r="AE16" i="1"/>
  <c r="AG16" i="1" s="1"/>
  <c r="AE17" i="1"/>
  <c r="AA28" i="1"/>
  <c r="AA29" i="1"/>
  <c r="AA30" i="1"/>
  <c r="AC30" i="1" s="1"/>
  <c r="AA31" i="1"/>
  <c r="AA32" i="1"/>
  <c r="AC32" i="1" s="1"/>
  <c r="AA33" i="1"/>
  <c r="AA43" i="1"/>
  <c r="AC43" i="1" s="1"/>
  <c r="AA44" i="1"/>
  <c r="AA45" i="1"/>
  <c r="AC45" i="1" s="1"/>
  <c r="AA46" i="1"/>
  <c r="AA47" i="1"/>
  <c r="AC47" i="1" s="1"/>
  <c r="AG56" i="1"/>
  <c r="AG57" i="1"/>
  <c r="AG58" i="1"/>
  <c r="AG59" i="1"/>
  <c r="AG60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96" i="1"/>
  <c r="AC97" i="1"/>
  <c r="AC98" i="1"/>
  <c r="AC99" i="1"/>
  <c r="AC100" i="1"/>
  <c r="AC110" i="1"/>
  <c r="AC120" i="1"/>
  <c r="AC129" i="1"/>
  <c r="W141" i="1"/>
  <c r="Y141" i="1"/>
  <c r="AC140" i="1"/>
  <c r="AC150" i="1"/>
  <c r="AA159" i="1"/>
  <c r="AA160" i="1"/>
  <c r="AC160" i="1" s="1"/>
  <c r="AC171" i="1"/>
  <c r="AC181" i="1"/>
  <c r="AC182" i="1"/>
  <c r="AC192" i="1"/>
  <c r="AC202" i="1"/>
  <c r="AC203" i="1"/>
  <c r="AA204" i="1"/>
  <c r="AB201" i="1"/>
  <c r="W204" i="1"/>
  <c r="O9" i="3"/>
  <c r="O18" i="3" s="1"/>
  <c r="O35" i="3"/>
  <c r="O41" i="3" s="1"/>
  <c r="O76" i="3"/>
  <c r="O78" i="3" s="1"/>
  <c r="O93" i="3"/>
  <c r="O95" i="3" s="1"/>
  <c r="M105" i="3"/>
  <c r="O120" i="3"/>
  <c r="O123" i="3" s="1"/>
  <c r="O130" i="3"/>
  <c r="O142" i="3"/>
  <c r="O145" i="3" s="1"/>
  <c r="O151" i="3"/>
  <c r="O153" i="3" s="1"/>
  <c r="O27" i="3"/>
  <c r="O29" i="3" s="1"/>
  <c r="O47" i="3"/>
  <c r="O53" i="3" s="1"/>
  <c r="O85" i="3"/>
  <c r="O87" i="3" s="1"/>
  <c r="O112" i="3"/>
  <c r="O114" i="3" s="1"/>
  <c r="AE9" i="1"/>
  <c r="AD18" i="1"/>
  <c r="AA27" i="1"/>
  <c r="AB28" i="1"/>
  <c r="AC28" i="1" s="1"/>
  <c r="AA42" i="1"/>
  <c r="AF55" i="1"/>
  <c r="AF61" i="1" s="1"/>
  <c r="AA68" i="1"/>
  <c r="X85" i="1"/>
  <c r="AA94" i="1"/>
  <c r="AB95" i="1"/>
  <c r="AB101" i="1" s="1"/>
  <c r="AA109" i="1"/>
  <c r="AB119" i="1"/>
  <c r="AB121" i="1" s="1"/>
  <c r="AA128" i="1"/>
  <c r="AB138" i="1"/>
  <c r="AB141" i="1" s="1"/>
  <c r="AA139" i="1"/>
  <c r="AC139" i="1" s="1"/>
  <c r="AB149" i="1"/>
  <c r="AB151" i="1" s="1"/>
  <c r="AA158" i="1"/>
  <c r="AB159" i="1"/>
  <c r="AB161" i="1" s="1"/>
  <c r="AA169" i="1"/>
  <c r="AB170" i="1"/>
  <c r="AB172" i="1" s="1"/>
  <c r="AA180" i="1"/>
  <c r="Z183" i="1"/>
  <c r="AA191" i="1"/>
  <c r="AB42" i="1"/>
  <c r="AB48" i="1" s="1"/>
  <c r="AE55" i="1"/>
  <c r="AB109" i="1"/>
  <c r="AB111" i="1" s="1"/>
  <c r="AA119" i="1"/>
  <c r="AB128" i="1"/>
  <c r="AB130" i="1" s="1"/>
  <c r="AA149" i="1"/>
  <c r="AB191" i="1"/>
  <c r="AB193" i="1" s="1"/>
  <c r="O133" i="3" l="1"/>
  <c r="AC213" i="1"/>
  <c r="AC215" i="1" s="1"/>
  <c r="AB204" i="1"/>
  <c r="AC46" i="1"/>
  <c r="AC44" i="1"/>
  <c r="AC33" i="1"/>
  <c r="AC31" i="1"/>
  <c r="AC29" i="1"/>
  <c r="AG17" i="1"/>
  <c r="AG15" i="1"/>
  <c r="AG13" i="1"/>
  <c r="AG11" i="1"/>
  <c r="AB183" i="1"/>
  <c r="AF18" i="1"/>
  <c r="AC201" i="1"/>
  <c r="AC204" i="1" s="1"/>
  <c r="AA151" i="1"/>
  <c r="AC149" i="1"/>
  <c r="AC151" i="1" s="1"/>
  <c r="AA121" i="1"/>
  <c r="AC119" i="1"/>
  <c r="AC121" i="1" s="1"/>
  <c r="AE61" i="1"/>
  <c r="AG55" i="1"/>
  <c r="AG61" i="1" s="1"/>
  <c r="AA193" i="1"/>
  <c r="AC191" i="1"/>
  <c r="AC193" i="1" s="1"/>
  <c r="AA183" i="1"/>
  <c r="AC180" i="1"/>
  <c r="AC183" i="1" s="1"/>
  <c r="AA172" i="1"/>
  <c r="AC169" i="1"/>
  <c r="AA161" i="1"/>
  <c r="AC158" i="1"/>
  <c r="AA130" i="1"/>
  <c r="AC128" i="1"/>
  <c r="AC130" i="1" s="1"/>
  <c r="AA111" i="1"/>
  <c r="AC109" i="1"/>
  <c r="AC111" i="1" s="1"/>
  <c r="AA101" i="1"/>
  <c r="AC94" i="1"/>
  <c r="AA85" i="1"/>
  <c r="AC68" i="1"/>
  <c r="AC85" i="1" s="1"/>
  <c r="AA48" i="1"/>
  <c r="AC42" i="1"/>
  <c r="AC48" i="1" s="1"/>
  <c r="AA34" i="1"/>
  <c r="AC27" i="1"/>
  <c r="AC34" i="1" s="1"/>
  <c r="AE18" i="1"/>
  <c r="AG9" i="1"/>
  <c r="AG18" i="1" s="1"/>
  <c r="AC170" i="1"/>
  <c r="AC95" i="1"/>
  <c r="AC138" i="1"/>
  <c r="AC141" i="1" s="1"/>
  <c r="AB34" i="1"/>
  <c r="AC159" i="1"/>
  <c r="AA141" i="1"/>
  <c r="AC172" i="1" l="1"/>
  <c r="AC101" i="1"/>
  <c r="AC161" i="1"/>
</calcChain>
</file>

<file path=xl/comments1.xml><?xml version="1.0" encoding="utf-8"?>
<comments xmlns="http://schemas.openxmlformats.org/spreadsheetml/2006/main">
  <authors>
    <author>Author</author>
  </authors>
  <commentList>
    <comment ref="AC1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107
</t>
        </r>
      </text>
    </comment>
    <comment ref="AD1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43
</t>
        </r>
      </text>
    </comment>
    <comment ref="R1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0
</t>
        </r>
      </text>
    </comment>
    <comment ref="B63" authorId="0">
      <text>
        <r>
          <rPr>
            <b/>
            <sz val="8"/>
            <color indexed="81"/>
            <rFont val="Tahoma"/>
            <charset val="178"/>
          </rPr>
          <t>Author:</t>
        </r>
        <r>
          <rPr>
            <sz val="8"/>
            <color indexed="81"/>
            <rFont val="Tahoma"/>
            <charset val="178"/>
          </rPr>
          <t xml:space="preserve">
الطلاب القدامى اكثر من الطلاب المستجدين</t>
        </r>
      </text>
    </comment>
    <comment ref="B144" authorId="0">
      <text>
        <r>
          <rPr>
            <b/>
            <sz val="8"/>
            <color indexed="81"/>
            <rFont val="Tahoma"/>
            <charset val="178"/>
          </rPr>
          <t>Author:</t>
        </r>
        <r>
          <rPr>
            <sz val="8"/>
            <color indexed="81"/>
            <rFont val="Tahoma"/>
            <charset val="178"/>
          </rPr>
          <t xml:space="preserve">
الطلاب القدامى اكثر من الطلاب المستجدين</t>
        </r>
      </text>
    </comment>
  </commentList>
</comments>
</file>

<file path=xl/sharedStrings.xml><?xml version="1.0" encoding="utf-8"?>
<sst xmlns="http://schemas.openxmlformats.org/spreadsheetml/2006/main" count="1713" uniqueCount="179">
  <si>
    <t>أعداد الطلاب في الجامعات الخاصة</t>
  </si>
  <si>
    <t xml:space="preserve"> بكل جامعة وكلية حسب الجنس للعام الدراسي 201002011</t>
  </si>
  <si>
    <t xml:space="preserve">جامعة القلمون الخاصة </t>
  </si>
  <si>
    <t xml:space="preserve">الكلية </t>
  </si>
  <si>
    <t>سنة أولى</t>
  </si>
  <si>
    <t>سنة ثانية</t>
  </si>
  <si>
    <t>سنة ثالثة</t>
  </si>
  <si>
    <t>سنة رابعة</t>
  </si>
  <si>
    <t>سنة خامسة</t>
  </si>
  <si>
    <t>سنة سادسة</t>
  </si>
  <si>
    <t>المجموع</t>
  </si>
  <si>
    <t>مستجد</t>
  </si>
  <si>
    <t>قديم</t>
  </si>
  <si>
    <t>مج</t>
  </si>
  <si>
    <t>ذ</t>
  </si>
  <si>
    <t>أ</t>
  </si>
  <si>
    <t>الطب البشري</t>
  </si>
  <si>
    <t>طب الاسنان</t>
  </si>
  <si>
    <t>الصيدلة</t>
  </si>
  <si>
    <t xml:space="preserve">الهندسة </t>
  </si>
  <si>
    <t>العلوم الصحية</t>
  </si>
  <si>
    <t>العلوم الدبلوماسية و العلاقات الدولية</t>
  </si>
  <si>
    <t xml:space="preserve">الأعمال والإدارة </t>
  </si>
  <si>
    <t>الفنون التطبيقية</t>
  </si>
  <si>
    <t>العلوم التطبيقية</t>
  </si>
  <si>
    <t>جامعة المأمون الخاصة للعلوم والتكنولوجيا</t>
  </si>
  <si>
    <t>كلية الهندسة والتكنولوجيا</t>
  </si>
  <si>
    <t xml:space="preserve"> نظم الحاسوب</t>
  </si>
  <si>
    <t>إتصالات</t>
  </si>
  <si>
    <t>علوم حاسوب</t>
  </si>
  <si>
    <t>كلية العلوم الادارية والمالية</t>
  </si>
  <si>
    <t>إدارة أعمال</t>
  </si>
  <si>
    <t>علوم مالية ومصرفية</t>
  </si>
  <si>
    <t>تسويق و تجارة إلكترونية</t>
  </si>
  <si>
    <t>كلية اللغات الحية والعلوم الانسانية
(لغة انكليزية)</t>
  </si>
  <si>
    <t xml:space="preserve">الجامعة العربية الدولية </t>
  </si>
  <si>
    <t>الهندسة المعلوماتية</t>
  </si>
  <si>
    <t xml:space="preserve"> الهندسة المعمارية</t>
  </si>
  <si>
    <t>الهندسة المدنية</t>
  </si>
  <si>
    <t>إدارة الأعمال</t>
  </si>
  <si>
    <t>الفنون</t>
  </si>
  <si>
    <t>الجامعة السورية الدولية الخاصة للعلوم والتكنولوجيا</t>
  </si>
  <si>
    <t>سنة ساد\سة</t>
  </si>
  <si>
    <t>طب وجراحة الفم والأسنان</t>
  </si>
  <si>
    <t xml:space="preserve">الصيدلة </t>
  </si>
  <si>
    <t>هندسة الحاسوب و المعلوماتية</t>
  </si>
  <si>
    <t>هندسة البترول</t>
  </si>
  <si>
    <t xml:space="preserve"> إدارة الأعمال</t>
  </si>
  <si>
    <t xml:space="preserve">الجامعة الدولية الخاصة للعلوم والتكنولوجيا </t>
  </si>
  <si>
    <t>طب الأسنان</t>
  </si>
  <si>
    <t xml:space="preserve">الهندسة والتكنولوجيا </t>
  </si>
  <si>
    <t>اتصالات والكترونيات</t>
  </si>
  <si>
    <t xml:space="preserve">الهندسة المدنية </t>
  </si>
  <si>
    <t xml:space="preserve">الهندسة المعمارية </t>
  </si>
  <si>
    <t xml:space="preserve">هندسة الحاسوب </t>
  </si>
  <si>
    <t xml:space="preserve">تكنولوجيا المعلومات </t>
  </si>
  <si>
    <t xml:space="preserve">علم الحاسوب </t>
  </si>
  <si>
    <t xml:space="preserve">برمجيات الحاسوب </t>
  </si>
  <si>
    <t xml:space="preserve">نظم المعلومات الحاسوبية </t>
  </si>
  <si>
    <t xml:space="preserve">إدارة الأعمال  والتمويل </t>
  </si>
  <si>
    <t xml:space="preserve">إدارة الاعمال </t>
  </si>
  <si>
    <t xml:space="preserve">التسويق </t>
  </si>
  <si>
    <t xml:space="preserve">الادارة المالية والمصرفية </t>
  </si>
  <si>
    <t>المحاسبة</t>
  </si>
  <si>
    <t xml:space="preserve">نظم المعلومات الادارية </t>
  </si>
  <si>
    <t xml:space="preserve">الاداب والعلوم </t>
  </si>
  <si>
    <t xml:space="preserve">التصميم الداخلي </t>
  </si>
  <si>
    <t xml:space="preserve">التصميم الغرافيكي </t>
  </si>
  <si>
    <t xml:space="preserve">اللغة الانكليزية والاداب </t>
  </si>
  <si>
    <t xml:space="preserve">جامعة الوادي الدولية الخاصة </t>
  </si>
  <si>
    <t>الهندسة المعمارية</t>
  </si>
  <si>
    <t xml:space="preserve"> هندسة الكمبيوتر</t>
  </si>
  <si>
    <t>هندسة معلوماتية إدارة أعمال</t>
  </si>
  <si>
    <t xml:space="preserve">هندسة الاتصالات </t>
  </si>
  <si>
    <t>الإدارة قسم إدارة أعمال</t>
  </si>
  <si>
    <t>الإدارة قسم التسويق الالكتروني والدعاية والإعلان</t>
  </si>
  <si>
    <t xml:space="preserve"> قسم المصارف والتجارة الالكترونية</t>
  </si>
  <si>
    <t>جامعة الأندلس الخاصة للعلوم الطبية</t>
  </si>
  <si>
    <t>جامعة الحواش الخاصة للصيدلة والتجميل</t>
  </si>
  <si>
    <t xml:space="preserve">التجميل </t>
  </si>
  <si>
    <t xml:space="preserve">الجامعة الخاصة للعلوم والفنون </t>
  </si>
  <si>
    <t>الفنون الجميلة</t>
  </si>
  <si>
    <t xml:space="preserve">جامعة الجزيرة الخاصة </t>
  </si>
  <si>
    <t>الهندسة قسم مدني</t>
  </si>
  <si>
    <t xml:space="preserve"> الهندسة قسم عمارة</t>
  </si>
  <si>
    <t xml:space="preserve">الجامعة العربية الخاصة للعلوم والتكنولوجيا </t>
  </si>
  <si>
    <t xml:space="preserve">هندسة الصناعات البترولية </t>
  </si>
  <si>
    <t xml:space="preserve">هندسة الصناعات الكيميائية  </t>
  </si>
  <si>
    <t>جامعة الاتحاد الخاصة (المقر الرئيسي _ الرقة)</t>
  </si>
  <si>
    <t xml:space="preserve">الهندسة المعلوماتية </t>
  </si>
  <si>
    <t xml:space="preserve"> العلوم الإدارية </t>
  </si>
  <si>
    <t>جامعة الاتحاد الخاصة (فرع منبج)</t>
  </si>
  <si>
    <t xml:space="preserve"> العلوم الادارية </t>
  </si>
  <si>
    <t>جامعة اليرموك</t>
  </si>
  <si>
    <t xml:space="preserve">هندسة الاتصالات والمعلوماتية </t>
  </si>
  <si>
    <t xml:space="preserve">الهندسة المدنية والبيئية والمعمارية </t>
  </si>
  <si>
    <t xml:space="preserve">العلوم الادارية والمالية </t>
  </si>
  <si>
    <t xml:space="preserve">جامعة الخليج 0 حلب </t>
  </si>
  <si>
    <t xml:space="preserve">الأعمال والادارة </t>
  </si>
  <si>
    <t xml:space="preserve">هندسة المعلومات </t>
  </si>
  <si>
    <t xml:space="preserve">الأكاديمية العربية للعلوم والتكنولوجيا والنقل البحري </t>
  </si>
  <si>
    <t xml:space="preserve">نقل دولي </t>
  </si>
  <si>
    <t xml:space="preserve">إدارة الأعمال </t>
  </si>
  <si>
    <t xml:space="preserve">هندسة الحاسب </t>
  </si>
  <si>
    <t>الكلية</t>
  </si>
  <si>
    <t>أستاذ</t>
  </si>
  <si>
    <t>أستاذ مساعد</t>
  </si>
  <si>
    <t>مدرس</t>
  </si>
  <si>
    <t>هيئة فنية</t>
  </si>
  <si>
    <t>معيد</t>
  </si>
  <si>
    <t xml:space="preserve">الطب </t>
  </si>
  <si>
    <t xml:space="preserve">طب الأسنان </t>
  </si>
  <si>
    <t xml:space="preserve">العلوم الصحية </t>
  </si>
  <si>
    <t>الهندسة</t>
  </si>
  <si>
    <t>الأعمال والإدارة</t>
  </si>
  <si>
    <t>هندسة العمارة</t>
  </si>
  <si>
    <t>الهندسة والتكنولوجيا</t>
  </si>
  <si>
    <t>العلوم الإدارية والمالية</t>
  </si>
  <si>
    <t>اللغات الحية والعلوم الإنسانية</t>
  </si>
  <si>
    <t>الإدارة والتمويل</t>
  </si>
  <si>
    <t xml:space="preserve">المجموع </t>
  </si>
  <si>
    <t>علوم إدارية</t>
  </si>
  <si>
    <t xml:space="preserve"> بكل جامعة وكلية حسب الجنس للعام الدراسي 2010-2011</t>
  </si>
  <si>
    <t>سوري</t>
  </si>
  <si>
    <t>فلسطيني مقيم</t>
  </si>
  <si>
    <t>عراقي</t>
  </si>
  <si>
    <t xml:space="preserve">عربي </t>
  </si>
  <si>
    <t xml:space="preserve">أجنبي </t>
  </si>
  <si>
    <t>كلية اللغات الحية والعلوم الانسانية</t>
  </si>
  <si>
    <t>المستجدين</t>
  </si>
  <si>
    <t xml:space="preserve">الطلاب </t>
  </si>
  <si>
    <t xml:space="preserve">جامعة الخليج - حلب </t>
  </si>
  <si>
    <t>الجامعة الوطنية</t>
  </si>
  <si>
    <t xml:space="preserve">هندسة العمارة </t>
  </si>
  <si>
    <t>القلمون</t>
  </si>
  <si>
    <t>الأندلس الخاصة للعلوم الطبية</t>
  </si>
  <si>
    <t>الحواش الخاصة للصيدلة والتجميل</t>
  </si>
  <si>
    <t xml:space="preserve"> الاتحاد الخاصة (المقر الرئيسي _ الرقة)</t>
  </si>
  <si>
    <t xml:space="preserve"> الاتحاد الخاصة (فرع منبج)</t>
  </si>
  <si>
    <t>اليرموك</t>
  </si>
  <si>
    <t xml:space="preserve"> الخليج 0 حلب </t>
  </si>
  <si>
    <t>مستجدون</t>
  </si>
  <si>
    <t>طلاب</t>
  </si>
  <si>
    <t>المجموع العام</t>
  </si>
  <si>
    <t>الجامعة</t>
  </si>
  <si>
    <t>أعداد الخريجين في الجامعات الخاصة بكل جامعة وكلية حسب الجنس للعام الدراسي 2010-2011</t>
  </si>
  <si>
    <t>العلوم الدولية والدبلوماسية</t>
  </si>
  <si>
    <t xml:space="preserve"> تكنولوجيا المعلومات</t>
  </si>
  <si>
    <t xml:space="preserve"> إدارة الأعمال والتمويل</t>
  </si>
  <si>
    <t>الآداب والعلوم</t>
  </si>
  <si>
    <t>الإدارة والعلوم الاقتصادية</t>
  </si>
  <si>
    <t>خريجين</t>
  </si>
  <si>
    <t>الجزيرة الخاصة</t>
  </si>
  <si>
    <t>العربية الخاصة للعلوم والتكنولوجيا</t>
  </si>
  <si>
    <t>الخاصة للعلوم والفنون</t>
  </si>
  <si>
    <t xml:space="preserve">عراقي </t>
  </si>
  <si>
    <t xml:space="preserve">لبناني </t>
  </si>
  <si>
    <t xml:space="preserve">فلسطيني غير مقيم </t>
  </si>
  <si>
    <t>متعاقد</t>
  </si>
  <si>
    <t>جامعة القلمون الخاصة</t>
  </si>
  <si>
    <t xml:space="preserve">الجامعة العربية الدولية الخاصة </t>
  </si>
  <si>
    <t>التصميم الداخلي والغرافيك</t>
  </si>
  <si>
    <t>جامعة الوادي الدولية الخاصة</t>
  </si>
  <si>
    <t xml:space="preserve">جامعة الحواش الخاصة للصيدلة والتجميل </t>
  </si>
  <si>
    <t>الجامعة الخاصة للعلوم والفنون</t>
  </si>
  <si>
    <t>جامعة الجزيرة الخاصة</t>
  </si>
  <si>
    <t xml:space="preserve">الجامعة العربية الخاصة للعلوم والتكنولوجيا  </t>
  </si>
  <si>
    <t xml:space="preserve">هندسة الصناعات البترولية والكيميائية </t>
  </si>
  <si>
    <t>جامعة الاتحاد الخاصة (الرقة-منبج)</t>
  </si>
  <si>
    <t>الجامعة الوطنية الخاصة</t>
  </si>
  <si>
    <t>هندسة العمارة والتخطيط العمراني</t>
  </si>
  <si>
    <t>العلوم الادارية والمالية</t>
  </si>
  <si>
    <t>جامعة إيبلا الخاصة</t>
  </si>
  <si>
    <t>العلوم الإدارية</t>
  </si>
  <si>
    <t>العلوم السياسية والعلاقات الدولية</t>
  </si>
  <si>
    <t>اللغات والعلوم الإنسانية</t>
  </si>
  <si>
    <t>إجمالي أعضاء الهيئة التعليمية</t>
  </si>
  <si>
    <t>أعداد أعضاء الهيئة التعليمية في الجامعات الخاصة للعام الدراسي 2010-2011</t>
  </si>
  <si>
    <t>إجمالي خريجين الجامعات الخاصة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</si>
</sst>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78"/>
      <scheme val="minor"/>
    </font>
    <font>
      <sz val="14"/>
      <name val="Simplified Arabic"/>
      <charset val="178"/>
    </font>
    <font>
      <sz val="18"/>
      <name val="Simplified Arabic"/>
      <charset val="178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charset val="178"/>
    </font>
    <font>
      <sz val="8"/>
      <color indexed="81"/>
      <name val="Tahoma"/>
      <charset val="178"/>
    </font>
    <font>
      <sz val="14"/>
      <color theme="1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vertical="center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 readingOrder="2"/>
    </xf>
    <xf numFmtId="0" fontId="1" fillId="5" borderId="1" xfId="0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vertical="center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7" fillId="5" borderId="1" xfId="0" applyFont="1" applyFill="1" applyBorder="1" applyAlignment="1">
      <alignment horizontal="center" vertical="center" readingOrder="2"/>
    </xf>
    <xf numFmtId="0" fontId="7" fillId="0" borderId="0" xfId="0" applyFont="1" applyAlignment="1">
      <alignment textRotation="90" wrapText="1" readingOrder="2"/>
    </xf>
    <xf numFmtId="0" fontId="0" fillId="0" borderId="0" xfId="0" applyAlignment="1">
      <alignment readingOrder="2"/>
    </xf>
    <xf numFmtId="0" fontId="1" fillId="3" borderId="1" xfId="0" applyFont="1" applyFill="1" applyBorder="1" applyAlignment="1">
      <alignment horizontal="center" vertical="center" readingOrder="2"/>
    </xf>
    <xf numFmtId="0" fontId="1" fillId="4" borderId="0" xfId="0" applyFont="1" applyFill="1" applyAlignment="1">
      <alignment horizontal="center" vertical="center" readingOrder="2"/>
    </xf>
    <xf numFmtId="0" fontId="1" fillId="4" borderId="0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 readingOrder="2"/>
    </xf>
    <xf numFmtId="0" fontId="7" fillId="5" borderId="1" xfId="0" applyFont="1" applyFill="1" applyBorder="1" applyAlignment="1">
      <alignment horizontal="center" vertical="center" readingOrder="2"/>
    </xf>
    <xf numFmtId="0" fontId="1" fillId="5" borderId="8" xfId="0" applyFont="1" applyFill="1" applyBorder="1" applyAlignment="1">
      <alignment horizontal="center" vertical="center" wrapText="1" readingOrder="2"/>
    </xf>
    <xf numFmtId="0" fontId="1" fillId="5" borderId="9" xfId="0" applyFont="1" applyFill="1" applyBorder="1" applyAlignment="1">
      <alignment horizontal="center" vertical="center" wrapText="1" readingOrder="2"/>
    </xf>
    <xf numFmtId="0" fontId="1" fillId="5" borderId="10" xfId="0" applyFont="1" applyFill="1" applyBorder="1" applyAlignment="1">
      <alignment horizontal="center" vertical="center" wrapText="1" readingOrder="2"/>
    </xf>
    <xf numFmtId="0" fontId="1" fillId="5" borderId="5" xfId="0" applyFont="1" applyFill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textRotation="90" wrapText="1" readingOrder="2"/>
    </xf>
    <xf numFmtId="0" fontId="1" fillId="0" borderId="1" xfId="0" applyFont="1" applyBorder="1" applyAlignment="1">
      <alignment horizontal="center" vertical="center" textRotation="90" wrapText="1" readingOrder="2"/>
    </xf>
    <xf numFmtId="0" fontId="7" fillId="0" borderId="8" xfId="0" applyFont="1" applyBorder="1" applyAlignment="1">
      <alignment horizontal="center" vertical="center" textRotation="90" wrapText="1" readingOrder="2"/>
    </xf>
    <xf numFmtId="0" fontId="7" fillId="0" borderId="9" xfId="0" applyFont="1" applyBorder="1" applyAlignment="1">
      <alignment horizontal="center" vertical="center" textRotation="90" wrapText="1" readingOrder="2"/>
    </xf>
    <xf numFmtId="0" fontId="7" fillId="0" borderId="13" xfId="0" applyFont="1" applyBorder="1" applyAlignment="1">
      <alignment horizontal="center" vertical="center" textRotation="90" wrapText="1" readingOrder="2"/>
    </xf>
    <xf numFmtId="0" fontId="7" fillId="0" borderId="14" xfId="0" applyFont="1" applyBorder="1" applyAlignment="1">
      <alignment horizontal="center" vertical="center" textRotation="90" wrapText="1" readingOrder="2"/>
    </xf>
    <xf numFmtId="0" fontId="7" fillId="0" borderId="10" xfId="0" applyFont="1" applyBorder="1" applyAlignment="1">
      <alignment horizontal="center" vertical="center" textRotation="90" wrapText="1" readingOrder="2"/>
    </xf>
    <xf numFmtId="0" fontId="7" fillId="0" borderId="5" xfId="0" applyFont="1" applyBorder="1" applyAlignment="1">
      <alignment horizontal="center" vertical="center" textRotation="90" wrapText="1" readingOrder="2"/>
    </xf>
    <xf numFmtId="0" fontId="1" fillId="5" borderId="6" xfId="0" applyFont="1" applyFill="1" applyBorder="1" applyAlignment="1">
      <alignment horizontal="center" vertical="center" readingOrder="2"/>
    </xf>
    <xf numFmtId="0" fontId="1" fillId="5" borderId="7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1" fillId="0" borderId="2" xfId="0" applyFont="1" applyFill="1" applyBorder="1" applyAlignment="1">
      <alignment horizontal="center" vertical="center" readingOrder="2"/>
    </xf>
    <xf numFmtId="0" fontId="1" fillId="0" borderId="3" xfId="0" applyFont="1" applyFill="1" applyBorder="1" applyAlignment="1">
      <alignment horizontal="center" vertical="center" readingOrder="2"/>
    </xf>
    <xf numFmtId="0" fontId="1" fillId="0" borderId="4" xfId="0" applyFont="1" applyFill="1" applyBorder="1" applyAlignment="1">
      <alignment horizontal="center" vertical="center" readingOrder="2"/>
    </xf>
    <xf numFmtId="0" fontId="2" fillId="0" borderId="11" xfId="0" applyFont="1" applyBorder="1" applyAlignment="1">
      <alignment horizontal="center" vertical="center" wrapText="1" readingOrder="2"/>
    </xf>
    <xf numFmtId="0" fontId="1" fillId="0" borderId="1" xfId="0" applyFont="1" applyFill="1" applyBorder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 readingOrder="2"/>
    </xf>
    <xf numFmtId="0" fontId="1" fillId="5" borderId="1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textRotation="90" readingOrder="2"/>
    </xf>
    <xf numFmtId="0" fontId="1" fillId="0" borderId="3" xfId="0" applyFont="1" applyBorder="1" applyAlignment="1">
      <alignment horizontal="center" vertical="center" textRotation="90" readingOrder="2"/>
    </xf>
    <xf numFmtId="0" fontId="1" fillId="0" borderId="4" xfId="0" applyFont="1" applyBorder="1" applyAlignment="1">
      <alignment horizontal="center" vertical="center" textRotation="90" readingOrder="2"/>
    </xf>
    <xf numFmtId="0" fontId="1" fillId="0" borderId="1" xfId="0" applyFont="1" applyBorder="1" applyAlignment="1">
      <alignment horizontal="center" vertical="center" textRotation="90" readingOrder="2"/>
    </xf>
    <xf numFmtId="0" fontId="1" fillId="0" borderId="0" xfId="0" applyFont="1" applyAlignment="1">
      <alignment horizontal="center" vertical="center" readingOrder="2"/>
    </xf>
    <xf numFmtId="0" fontId="1" fillId="5" borderId="2" xfId="0" applyFont="1" applyFill="1" applyBorder="1" applyAlignment="1">
      <alignment horizontal="center" vertical="center" wrapText="1" readingOrder="2"/>
    </xf>
    <xf numFmtId="0" fontId="1" fillId="5" borderId="4" xfId="0" applyFont="1" applyFill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1" fillId="0" borderId="7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101"/>
  <sheetViews>
    <sheetView rightToLeft="1" workbookViewId="0">
      <selection activeCell="M81" sqref="A1:XFD1048576"/>
    </sheetView>
  </sheetViews>
  <sheetFormatPr defaultColWidth="8.85546875" defaultRowHeight="18.75"/>
  <cols>
    <col min="1" max="2" width="8.85546875" style="21"/>
    <col min="3" max="12" width="8.85546875" style="15"/>
    <col min="19" max="16384" width="8.85546875" style="15"/>
  </cols>
  <sheetData>
    <row r="2" spans="1:38" ht="34.5">
      <c r="A2" s="50" t="s">
        <v>145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27.75">
      <c r="A3" s="31" t="s">
        <v>144</v>
      </c>
      <c r="B3" s="32"/>
      <c r="C3" s="53" t="s">
        <v>104</v>
      </c>
      <c r="D3" s="53" t="s">
        <v>141</v>
      </c>
      <c r="E3" s="53"/>
      <c r="F3" s="53"/>
      <c r="G3" s="52" t="s">
        <v>142</v>
      </c>
      <c r="H3" s="52"/>
      <c r="I3" s="52"/>
      <c r="J3" s="52" t="s">
        <v>151</v>
      </c>
      <c r="K3" s="52"/>
      <c r="L3" s="52"/>
    </row>
    <row r="4" spans="1:38" ht="27.75">
      <c r="A4" s="33"/>
      <c r="B4" s="34"/>
      <c r="C4" s="53"/>
      <c r="D4" s="12" t="s">
        <v>14</v>
      </c>
      <c r="E4" s="12" t="s">
        <v>15</v>
      </c>
      <c r="F4" s="12" t="s">
        <v>13</v>
      </c>
      <c r="G4" s="12" t="s">
        <v>14</v>
      </c>
      <c r="H4" s="12" t="s">
        <v>15</v>
      </c>
      <c r="I4" s="12" t="s">
        <v>13</v>
      </c>
      <c r="J4" s="14" t="s">
        <v>14</v>
      </c>
      <c r="K4" s="14" t="s">
        <v>15</v>
      </c>
      <c r="L4" s="14" t="s">
        <v>13</v>
      </c>
    </row>
    <row r="5" spans="1:38" ht="27.75">
      <c r="A5" s="36" t="s">
        <v>134</v>
      </c>
      <c r="B5" s="36"/>
      <c r="C5" s="1" t="s">
        <v>16</v>
      </c>
      <c r="D5" s="5">
        <v>0</v>
      </c>
      <c r="E5" s="5">
        <v>0</v>
      </c>
      <c r="F5" s="16">
        <f>D5+E5</f>
        <v>0</v>
      </c>
      <c r="G5" s="17">
        <v>767</v>
      </c>
      <c r="H5" s="17">
        <v>195</v>
      </c>
      <c r="I5" s="16">
        <f>G5+H5</f>
        <v>962</v>
      </c>
      <c r="J5" s="19">
        <v>66</v>
      </c>
      <c r="K5" s="19">
        <v>25</v>
      </c>
      <c r="L5" s="16">
        <f>J5+K5</f>
        <v>91</v>
      </c>
    </row>
    <row r="6" spans="1:38" ht="27.75">
      <c r="A6" s="36"/>
      <c r="B6" s="36"/>
      <c r="C6" s="1" t="s">
        <v>17</v>
      </c>
      <c r="D6" s="5">
        <v>90</v>
      </c>
      <c r="E6" s="5">
        <v>35</v>
      </c>
      <c r="F6" s="16">
        <f t="shared" ref="F6:F69" si="0">D6+E6</f>
        <v>125</v>
      </c>
      <c r="G6" s="17">
        <v>447</v>
      </c>
      <c r="H6" s="17">
        <v>181</v>
      </c>
      <c r="I6" s="16">
        <f t="shared" ref="I6:I69" si="1">G6+H6</f>
        <v>628</v>
      </c>
      <c r="J6" s="19">
        <v>51</v>
      </c>
      <c r="K6" s="19">
        <v>22</v>
      </c>
      <c r="L6" s="16">
        <f t="shared" ref="L6:L69" si="2">J6+K6</f>
        <v>73</v>
      </c>
    </row>
    <row r="7" spans="1:38" ht="27.75">
      <c r="A7" s="36"/>
      <c r="B7" s="36"/>
      <c r="C7" s="1" t="s">
        <v>18</v>
      </c>
      <c r="D7" s="1">
        <v>56</v>
      </c>
      <c r="E7" s="1">
        <v>92</v>
      </c>
      <c r="F7" s="16">
        <f t="shared" si="0"/>
        <v>148</v>
      </c>
      <c r="G7" s="17">
        <v>321</v>
      </c>
      <c r="H7" s="17">
        <v>472</v>
      </c>
      <c r="I7" s="16">
        <f t="shared" si="1"/>
        <v>793</v>
      </c>
      <c r="J7" s="19">
        <v>65</v>
      </c>
      <c r="K7" s="19">
        <v>80</v>
      </c>
      <c r="L7" s="16">
        <f t="shared" si="2"/>
        <v>145</v>
      </c>
    </row>
    <row r="8" spans="1:38" ht="27.75">
      <c r="A8" s="36"/>
      <c r="B8" s="36"/>
      <c r="C8" s="1" t="s">
        <v>19</v>
      </c>
      <c r="D8" s="1">
        <v>95</v>
      </c>
      <c r="E8" s="1">
        <v>33</v>
      </c>
      <c r="F8" s="16">
        <f t="shared" si="0"/>
        <v>128</v>
      </c>
      <c r="G8" s="17">
        <v>790</v>
      </c>
      <c r="H8" s="17">
        <v>155</v>
      </c>
      <c r="I8" s="16">
        <f t="shared" si="1"/>
        <v>945</v>
      </c>
      <c r="J8" s="19">
        <v>106</v>
      </c>
      <c r="K8" s="19">
        <v>9</v>
      </c>
      <c r="L8" s="16">
        <f t="shared" si="2"/>
        <v>115</v>
      </c>
    </row>
    <row r="9" spans="1:38" ht="27.75">
      <c r="A9" s="36"/>
      <c r="B9" s="36"/>
      <c r="C9" s="1" t="s">
        <v>20</v>
      </c>
      <c r="D9" s="1">
        <v>3</v>
      </c>
      <c r="E9" s="1">
        <v>21</v>
      </c>
      <c r="F9" s="16">
        <f t="shared" si="0"/>
        <v>24</v>
      </c>
      <c r="G9" s="17">
        <v>80</v>
      </c>
      <c r="H9" s="17">
        <v>144</v>
      </c>
      <c r="I9" s="16">
        <f t="shared" si="1"/>
        <v>224</v>
      </c>
      <c r="J9" s="19">
        <v>17</v>
      </c>
      <c r="K9" s="19">
        <v>16</v>
      </c>
      <c r="L9" s="16">
        <f t="shared" si="2"/>
        <v>33</v>
      </c>
    </row>
    <row r="10" spans="1:38" ht="55.5">
      <c r="A10" s="36"/>
      <c r="B10" s="36"/>
      <c r="C10" s="1" t="s">
        <v>21</v>
      </c>
      <c r="D10" s="1">
        <v>20</v>
      </c>
      <c r="E10" s="1">
        <v>10</v>
      </c>
      <c r="F10" s="16">
        <f t="shared" si="0"/>
        <v>30</v>
      </c>
      <c r="G10" s="17">
        <v>143</v>
      </c>
      <c r="H10" s="17">
        <v>71</v>
      </c>
      <c r="I10" s="16">
        <f t="shared" si="1"/>
        <v>214</v>
      </c>
      <c r="J10" s="19">
        <v>28</v>
      </c>
      <c r="K10" s="19">
        <v>18</v>
      </c>
      <c r="L10" s="16">
        <f t="shared" si="2"/>
        <v>46</v>
      </c>
    </row>
    <row r="11" spans="1:38" ht="27.75">
      <c r="A11" s="36"/>
      <c r="B11" s="36"/>
      <c r="C11" s="1" t="s">
        <v>22</v>
      </c>
      <c r="D11" s="1">
        <v>86</v>
      </c>
      <c r="E11" s="1">
        <v>37</v>
      </c>
      <c r="F11" s="16">
        <f t="shared" si="0"/>
        <v>123</v>
      </c>
      <c r="G11" s="17">
        <v>515</v>
      </c>
      <c r="H11" s="17">
        <v>156</v>
      </c>
      <c r="I11" s="16">
        <f t="shared" si="1"/>
        <v>671</v>
      </c>
      <c r="J11" s="19">
        <v>101</v>
      </c>
      <c r="K11" s="19">
        <v>34</v>
      </c>
      <c r="L11" s="16">
        <f t="shared" si="2"/>
        <v>135</v>
      </c>
    </row>
    <row r="12" spans="1:38" ht="27.75">
      <c r="A12" s="36"/>
      <c r="B12" s="36"/>
      <c r="C12" s="1" t="s">
        <v>23</v>
      </c>
      <c r="D12" s="1">
        <v>32</v>
      </c>
      <c r="E12" s="1">
        <v>21</v>
      </c>
      <c r="F12" s="16">
        <f t="shared" si="0"/>
        <v>53</v>
      </c>
      <c r="G12" s="17">
        <v>103</v>
      </c>
      <c r="H12" s="17">
        <v>119</v>
      </c>
      <c r="I12" s="16">
        <f t="shared" si="1"/>
        <v>222</v>
      </c>
      <c r="J12" s="19">
        <v>13</v>
      </c>
      <c r="K12" s="19">
        <v>15</v>
      </c>
      <c r="L12" s="16">
        <f t="shared" si="2"/>
        <v>28</v>
      </c>
    </row>
    <row r="13" spans="1:38" ht="27.75">
      <c r="A13" s="36"/>
      <c r="B13" s="36"/>
      <c r="C13" s="1" t="s">
        <v>24</v>
      </c>
      <c r="D13" s="1">
        <v>0</v>
      </c>
      <c r="E13" s="1">
        <v>0</v>
      </c>
      <c r="F13" s="16">
        <f t="shared" si="0"/>
        <v>0</v>
      </c>
      <c r="G13" s="17">
        <v>34</v>
      </c>
      <c r="H13" s="17">
        <v>4</v>
      </c>
      <c r="I13" s="16">
        <f t="shared" si="1"/>
        <v>38</v>
      </c>
      <c r="J13" s="19">
        <v>10</v>
      </c>
      <c r="K13" s="19">
        <v>2</v>
      </c>
      <c r="L13" s="16">
        <f t="shared" si="2"/>
        <v>12</v>
      </c>
    </row>
    <row r="14" spans="1:38" ht="27.75">
      <c r="A14" s="36"/>
      <c r="B14" s="36"/>
      <c r="C14" s="16" t="s">
        <v>10</v>
      </c>
      <c r="D14" s="16">
        <f>SUM(D5:D13)</f>
        <v>382</v>
      </c>
      <c r="E14" s="16">
        <f>SUM(E5:E13)</f>
        <v>249</v>
      </c>
      <c r="F14" s="16">
        <f t="shared" si="0"/>
        <v>631</v>
      </c>
      <c r="G14" s="16">
        <f>SUM(G5:G13)</f>
        <v>3200</v>
      </c>
      <c r="H14" s="16">
        <f>SUM(H5:H13)</f>
        <v>1497</v>
      </c>
      <c r="I14" s="16">
        <f t="shared" si="1"/>
        <v>4697</v>
      </c>
      <c r="J14" s="16">
        <f>SUM(J5:J13)</f>
        <v>457</v>
      </c>
      <c r="K14" s="16">
        <f>SUM(K5:K13)</f>
        <v>221</v>
      </c>
      <c r="L14" s="16">
        <f t="shared" si="2"/>
        <v>678</v>
      </c>
    </row>
    <row r="15" spans="1:38" ht="27.75">
      <c r="A15" s="36" t="s">
        <v>25</v>
      </c>
      <c r="B15" s="36" t="s">
        <v>26</v>
      </c>
      <c r="C15" s="19" t="s">
        <v>27</v>
      </c>
      <c r="D15" s="1">
        <v>15</v>
      </c>
      <c r="E15" s="1">
        <v>3</v>
      </c>
      <c r="F15" s="16">
        <f t="shared" si="0"/>
        <v>18</v>
      </c>
      <c r="G15" s="17">
        <v>187</v>
      </c>
      <c r="H15" s="17">
        <v>30</v>
      </c>
      <c r="I15" s="16">
        <f t="shared" si="1"/>
        <v>217</v>
      </c>
      <c r="J15" s="47">
        <v>170</v>
      </c>
      <c r="K15" s="47">
        <v>21</v>
      </c>
      <c r="L15" s="16">
        <f t="shared" si="2"/>
        <v>191</v>
      </c>
    </row>
    <row r="16" spans="1:38" ht="27.75">
      <c r="A16" s="36"/>
      <c r="B16" s="36"/>
      <c r="C16" s="1" t="s">
        <v>28</v>
      </c>
      <c r="D16" s="1">
        <v>13</v>
      </c>
      <c r="E16" s="1">
        <v>4</v>
      </c>
      <c r="F16" s="16">
        <f t="shared" si="0"/>
        <v>17</v>
      </c>
      <c r="G16" s="17">
        <v>278</v>
      </c>
      <c r="H16" s="17">
        <v>27</v>
      </c>
      <c r="I16" s="16">
        <f t="shared" si="1"/>
        <v>305</v>
      </c>
      <c r="J16" s="48"/>
      <c r="K16" s="48"/>
      <c r="L16" s="16">
        <f t="shared" si="2"/>
        <v>0</v>
      </c>
    </row>
    <row r="17" spans="1:12" ht="27.75">
      <c r="A17" s="36"/>
      <c r="B17" s="36"/>
      <c r="C17" s="1" t="s">
        <v>29</v>
      </c>
      <c r="D17" s="1">
        <v>0</v>
      </c>
      <c r="E17" s="1">
        <v>0</v>
      </c>
      <c r="F17" s="16">
        <f t="shared" si="0"/>
        <v>0</v>
      </c>
      <c r="G17" s="17">
        <v>8</v>
      </c>
      <c r="H17" s="17">
        <v>0</v>
      </c>
      <c r="I17" s="16">
        <f t="shared" si="1"/>
        <v>8</v>
      </c>
      <c r="J17" s="49"/>
      <c r="K17" s="49"/>
      <c r="L17" s="16">
        <f t="shared" si="2"/>
        <v>0</v>
      </c>
    </row>
    <row r="18" spans="1:12" ht="27.75">
      <c r="A18" s="36"/>
      <c r="B18" s="36" t="s">
        <v>30</v>
      </c>
      <c r="C18" s="1" t="s">
        <v>31</v>
      </c>
      <c r="D18" s="1">
        <v>37</v>
      </c>
      <c r="E18" s="1">
        <v>16</v>
      </c>
      <c r="F18" s="16">
        <f t="shared" si="0"/>
        <v>53</v>
      </c>
      <c r="G18" s="17">
        <v>198</v>
      </c>
      <c r="H18" s="17">
        <v>46</v>
      </c>
      <c r="I18" s="16">
        <f t="shared" si="1"/>
        <v>244</v>
      </c>
      <c r="J18" s="47">
        <v>111</v>
      </c>
      <c r="K18" s="47">
        <v>20</v>
      </c>
      <c r="L18" s="16">
        <f t="shared" si="2"/>
        <v>131</v>
      </c>
    </row>
    <row r="19" spans="1:12" ht="27.75">
      <c r="A19" s="36"/>
      <c r="B19" s="36"/>
      <c r="C19" s="1" t="s">
        <v>32</v>
      </c>
      <c r="D19" s="1">
        <v>7</v>
      </c>
      <c r="E19" s="1">
        <v>3</v>
      </c>
      <c r="F19" s="16">
        <f t="shared" si="0"/>
        <v>10</v>
      </c>
      <c r="G19" s="17">
        <v>56</v>
      </c>
      <c r="H19" s="17">
        <v>14</v>
      </c>
      <c r="I19" s="16">
        <f t="shared" si="1"/>
        <v>70</v>
      </c>
      <c r="J19" s="48"/>
      <c r="K19" s="48"/>
      <c r="L19" s="16">
        <f t="shared" si="2"/>
        <v>0</v>
      </c>
    </row>
    <row r="20" spans="1:12" ht="27.75">
      <c r="A20" s="36"/>
      <c r="B20" s="36"/>
      <c r="C20" s="1" t="s">
        <v>33</v>
      </c>
      <c r="D20" s="1">
        <v>10</v>
      </c>
      <c r="E20" s="1">
        <v>4</v>
      </c>
      <c r="F20" s="16">
        <f t="shared" si="0"/>
        <v>14</v>
      </c>
      <c r="G20" s="17">
        <v>71</v>
      </c>
      <c r="H20" s="17">
        <v>14</v>
      </c>
      <c r="I20" s="16">
        <f t="shared" si="1"/>
        <v>85</v>
      </c>
      <c r="J20" s="49"/>
      <c r="K20" s="49"/>
      <c r="L20" s="16">
        <f t="shared" si="2"/>
        <v>0</v>
      </c>
    </row>
    <row r="21" spans="1:12" ht="27.75">
      <c r="A21" s="36"/>
      <c r="B21" s="46" t="s">
        <v>34</v>
      </c>
      <c r="C21" s="46"/>
      <c r="D21" s="1">
        <v>19</v>
      </c>
      <c r="E21" s="1">
        <v>38</v>
      </c>
      <c r="F21" s="16">
        <f t="shared" si="0"/>
        <v>57</v>
      </c>
      <c r="G21" s="17">
        <v>106</v>
      </c>
      <c r="H21" s="17">
        <v>134</v>
      </c>
      <c r="I21" s="16">
        <f t="shared" si="1"/>
        <v>240</v>
      </c>
      <c r="J21" s="17">
        <v>30</v>
      </c>
      <c r="K21" s="17">
        <v>35</v>
      </c>
      <c r="L21" s="16">
        <f t="shared" si="2"/>
        <v>65</v>
      </c>
    </row>
    <row r="22" spans="1:12" ht="27.75">
      <c r="A22" s="36"/>
      <c r="B22" s="43" t="s">
        <v>10</v>
      </c>
      <c r="C22" s="44"/>
      <c r="D22" s="16">
        <f>SUM(D15:D21)</f>
        <v>101</v>
      </c>
      <c r="E22" s="16">
        <f>SUM(E15:E21)</f>
        <v>68</v>
      </c>
      <c r="F22" s="16">
        <f t="shared" si="0"/>
        <v>169</v>
      </c>
      <c r="G22" s="16">
        <f>SUM(G15:G21)</f>
        <v>904</v>
      </c>
      <c r="H22" s="16">
        <f>SUM(H15:H21)</f>
        <v>265</v>
      </c>
      <c r="I22" s="16">
        <f t="shared" si="1"/>
        <v>1169</v>
      </c>
      <c r="J22" s="16">
        <f>SUM(J15:J21)</f>
        <v>311</v>
      </c>
      <c r="K22" s="16">
        <f>SUM(K15:K21)</f>
        <v>76</v>
      </c>
      <c r="L22" s="16">
        <f t="shared" si="2"/>
        <v>387</v>
      </c>
    </row>
    <row r="23" spans="1:12" ht="27.75">
      <c r="A23" s="36" t="s">
        <v>35</v>
      </c>
      <c r="B23" s="36"/>
      <c r="C23" s="1" t="s">
        <v>18</v>
      </c>
      <c r="D23" s="1">
        <v>126</v>
      </c>
      <c r="E23" s="1">
        <v>204</v>
      </c>
      <c r="F23" s="16">
        <f t="shared" si="0"/>
        <v>330</v>
      </c>
      <c r="G23" s="17">
        <v>652</v>
      </c>
      <c r="H23" s="17">
        <v>1014</v>
      </c>
      <c r="I23" s="16">
        <f t="shared" si="1"/>
        <v>1666</v>
      </c>
      <c r="J23" s="19">
        <v>77</v>
      </c>
      <c r="K23" s="19">
        <v>87</v>
      </c>
      <c r="L23" s="16">
        <f t="shared" si="2"/>
        <v>164</v>
      </c>
    </row>
    <row r="24" spans="1:12" ht="27.75">
      <c r="A24" s="36"/>
      <c r="B24" s="36"/>
      <c r="C24" s="1" t="s">
        <v>36</v>
      </c>
      <c r="D24" s="1">
        <v>91</v>
      </c>
      <c r="E24" s="1">
        <v>20</v>
      </c>
      <c r="F24" s="16">
        <f t="shared" si="0"/>
        <v>111</v>
      </c>
      <c r="G24" s="17">
        <v>945</v>
      </c>
      <c r="H24" s="17">
        <v>112</v>
      </c>
      <c r="I24" s="16">
        <f t="shared" si="1"/>
        <v>1057</v>
      </c>
      <c r="J24" s="19">
        <v>147</v>
      </c>
      <c r="K24" s="19">
        <v>12</v>
      </c>
      <c r="L24" s="16">
        <f t="shared" si="2"/>
        <v>159</v>
      </c>
    </row>
    <row r="25" spans="1:12" ht="27.75">
      <c r="A25" s="36"/>
      <c r="B25" s="36"/>
      <c r="C25" s="1" t="s">
        <v>37</v>
      </c>
      <c r="D25" s="1">
        <v>56</v>
      </c>
      <c r="E25" s="1">
        <v>45</v>
      </c>
      <c r="F25" s="16">
        <f t="shared" si="0"/>
        <v>101</v>
      </c>
      <c r="G25" s="17">
        <v>452</v>
      </c>
      <c r="H25" s="17">
        <v>217</v>
      </c>
      <c r="I25" s="16">
        <f t="shared" si="1"/>
        <v>669</v>
      </c>
      <c r="J25" s="19">
        <v>20</v>
      </c>
      <c r="K25" s="19">
        <v>10</v>
      </c>
      <c r="L25" s="16">
        <f t="shared" si="2"/>
        <v>30</v>
      </c>
    </row>
    <row r="26" spans="1:12" ht="27.75">
      <c r="A26" s="36"/>
      <c r="B26" s="36"/>
      <c r="C26" s="1" t="s">
        <v>38</v>
      </c>
      <c r="D26" s="1">
        <v>128</v>
      </c>
      <c r="E26" s="1">
        <v>12</v>
      </c>
      <c r="F26" s="16">
        <f t="shared" si="0"/>
        <v>140</v>
      </c>
      <c r="G26" s="17">
        <v>545</v>
      </c>
      <c r="H26" s="17">
        <v>37</v>
      </c>
      <c r="I26" s="16">
        <f t="shared" si="1"/>
        <v>582</v>
      </c>
      <c r="J26" s="19">
        <v>0</v>
      </c>
      <c r="K26" s="19">
        <v>0</v>
      </c>
      <c r="L26" s="16">
        <f t="shared" si="2"/>
        <v>0</v>
      </c>
    </row>
    <row r="27" spans="1:12" ht="27.75">
      <c r="A27" s="36"/>
      <c r="B27" s="36"/>
      <c r="C27" s="1" t="s">
        <v>39</v>
      </c>
      <c r="D27" s="1">
        <v>214</v>
      </c>
      <c r="E27" s="1">
        <v>102</v>
      </c>
      <c r="F27" s="16">
        <f t="shared" si="0"/>
        <v>316</v>
      </c>
      <c r="G27" s="17">
        <v>1118</v>
      </c>
      <c r="H27" s="17">
        <v>435</v>
      </c>
      <c r="I27" s="16">
        <f t="shared" si="1"/>
        <v>1553</v>
      </c>
      <c r="J27" s="19">
        <v>121</v>
      </c>
      <c r="K27" s="19">
        <v>53</v>
      </c>
      <c r="L27" s="16">
        <f t="shared" si="2"/>
        <v>174</v>
      </c>
    </row>
    <row r="28" spans="1:12" ht="27.75">
      <c r="A28" s="36"/>
      <c r="B28" s="36"/>
      <c r="C28" s="19" t="s">
        <v>40</v>
      </c>
      <c r="D28" s="1">
        <v>65</v>
      </c>
      <c r="E28" s="1">
        <v>59</v>
      </c>
      <c r="F28" s="16">
        <f t="shared" si="0"/>
        <v>124</v>
      </c>
      <c r="G28" s="17">
        <v>277</v>
      </c>
      <c r="H28" s="17">
        <v>316</v>
      </c>
      <c r="I28" s="16">
        <f t="shared" si="1"/>
        <v>593</v>
      </c>
      <c r="J28" s="19">
        <v>21</v>
      </c>
      <c r="K28" s="19">
        <v>37</v>
      </c>
      <c r="L28" s="16">
        <f t="shared" si="2"/>
        <v>58</v>
      </c>
    </row>
    <row r="29" spans="1:12" ht="27.75">
      <c r="A29" s="36"/>
      <c r="B29" s="36"/>
      <c r="C29" s="16" t="s">
        <v>10</v>
      </c>
      <c r="D29" s="16">
        <f>SUM(D23:D28)</f>
        <v>680</v>
      </c>
      <c r="E29" s="16">
        <f>SUM(E23:E28)</f>
        <v>442</v>
      </c>
      <c r="F29" s="16">
        <f t="shared" si="0"/>
        <v>1122</v>
      </c>
      <c r="G29" s="16">
        <f>SUM(G23:G28)</f>
        <v>3989</v>
      </c>
      <c r="H29" s="16">
        <f>SUM(H23:H28)</f>
        <v>2131</v>
      </c>
      <c r="I29" s="16">
        <f t="shared" si="1"/>
        <v>6120</v>
      </c>
      <c r="J29" s="16">
        <f>SUM(J23:J28)</f>
        <v>386</v>
      </c>
      <c r="K29" s="16">
        <f>SUM(K23:K28)</f>
        <v>199</v>
      </c>
      <c r="L29" s="16">
        <f t="shared" si="2"/>
        <v>585</v>
      </c>
    </row>
    <row r="30" spans="1:12" ht="27.75">
      <c r="A30" s="37" t="s">
        <v>41</v>
      </c>
      <c r="B30" s="38"/>
      <c r="C30" s="1" t="s">
        <v>16</v>
      </c>
      <c r="D30" s="1">
        <v>0</v>
      </c>
      <c r="E30" s="1">
        <v>0</v>
      </c>
      <c r="F30" s="16">
        <f t="shared" si="0"/>
        <v>0</v>
      </c>
      <c r="G30" s="17">
        <v>670</v>
      </c>
      <c r="H30" s="17">
        <v>225</v>
      </c>
      <c r="I30" s="16">
        <f t="shared" si="1"/>
        <v>895</v>
      </c>
      <c r="J30" s="17">
        <v>24</v>
      </c>
      <c r="K30" s="17">
        <v>16</v>
      </c>
      <c r="L30" s="16">
        <f t="shared" si="2"/>
        <v>40</v>
      </c>
    </row>
    <row r="31" spans="1:12" ht="27.75">
      <c r="A31" s="39"/>
      <c r="B31" s="40"/>
      <c r="C31" s="1" t="s">
        <v>43</v>
      </c>
      <c r="D31" s="1">
        <v>34</v>
      </c>
      <c r="E31" s="1">
        <v>18</v>
      </c>
      <c r="F31" s="16">
        <f t="shared" si="0"/>
        <v>52</v>
      </c>
      <c r="G31" s="17">
        <v>519</v>
      </c>
      <c r="H31" s="17">
        <v>227</v>
      </c>
      <c r="I31" s="16">
        <f t="shared" si="1"/>
        <v>746</v>
      </c>
      <c r="J31" s="17">
        <v>49</v>
      </c>
      <c r="K31" s="17">
        <v>33</v>
      </c>
      <c r="L31" s="16">
        <f t="shared" si="2"/>
        <v>82</v>
      </c>
    </row>
    <row r="32" spans="1:12" ht="27.75">
      <c r="A32" s="39"/>
      <c r="B32" s="40"/>
      <c r="C32" s="1" t="s">
        <v>44</v>
      </c>
      <c r="D32" s="1">
        <v>1</v>
      </c>
      <c r="E32" s="1">
        <v>17</v>
      </c>
      <c r="F32" s="16">
        <f t="shared" si="0"/>
        <v>18</v>
      </c>
      <c r="G32" s="17">
        <v>439</v>
      </c>
      <c r="H32" s="17">
        <v>515</v>
      </c>
      <c r="I32" s="16">
        <f t="shared" si="1"/>
        <v>954</v>
      </c>
      <c r="J32" s="17">
        <v>59</v>
      </c>
      <c r="K32" s="17">
        <v>87</v>
      </c>
      <c r="L32" s="16">
        <f t="shared" si="2"/>
        <v>146</v>
      </c>
    </row>
    <row r="33" spans="1:12" ht="55.5">
      <c r="A33" s="39"/>
      <c r="B33" s="40"/>
      <c r="C33" s="1" t="s">
        <v>45</v>
      </c>
      <c r="D33" s="1">
        <v>13</v>
      </c>
      <c r="E33" s="1">
        <v>9</v>
      </c>
      <c r="F33" s="16">
        <f t="shared" si="0"/>
        <v>22</v>
      </c>
      <c r="G33" s="17">
        <v>344</v>
      </c>
      <c r="H33" s="17">
        <v>102</v>
      </c>
      <c r="I33" s="16">
        <f t="shared" si="1"/>
        <v>446</v>
      </c>
      <c r="J33" s="17">
        <v>35</v>
      </c>
      <c r="K33" s="17">
        <v>14</v>
      </c>
      <c r="L33" s="16">
        <f t="shared" si="2"/>
        <v>49</v>
      </c>
    </row>
    <row r="34" spans="1:12" ht="27.75">
      <c r="A34" s="39"/>
      <c r="B34" s="40"/>
      <c r="C34" s="1" t="s">
        <v>46</v>
      </c>
      <c r="D34" s="1">
        <v>35</v>
      </c>
      <c r="E34" s="1">
        <v>4</v>
      </c>
      <c r="F34" s="16">
        <f t="shared" si="0"/>
        <v>39</v>
      </c>
      <c r="G34" s="17">
        <v>460</v>
      </c>
      <c r="H34" s="17">
        <v>22</v>
      </c>
      <c r="I34" s="16">
        <f t="shared" si="1"/>
        <v>482</v>
      </c>
      <c r="J34" s="17">
        <v>3</v>
      </c>
      <c r="K34" s="17">
        <v>0</v>
      </c>
      <c r="L34" s="16">
        <f t="shared" si="2"/>
        <v>3</v>
      </c>
    </row>
    <row r="35" spans="1:12" ht="27.75">
      <c r="A35" s="39"/>
      <c r="B35" s="40"/>
      <c r="C35" s="1" t="s">
        <v>47</v>
      </c>
      <c r="D35" s="1">
        <v>3</v>
      </c>
      <c r="E35" s="1">
        <v>5</v>
      </c>
      <c r="F35" s="16">
        <f t="shared" si="0"/>
        <v>8</v>
      </c>
      <c r="G35" s="17">
        <v>670</v>
      </c>
      <c r="H35" s="17">
        <v>225</v>
      </c>
      <c r="I35" s="16">
        <f t="shared" si="1"/>
        <v>895</v>
      </c>
      <c r="J35" s="17">
        <v>86</v>
      </c>
      <c r="K35" s="17">
        <v>37</v>
      </c>
      <c r="L35" s="16">
        <f t="shared" si="2"/>
        <v>123</v>
      </c>
    </row>
    <row r="36" spans="1:12" ht="27.75">
      <c r="A36" s="41"/>
      <c r="B36" s="42"/>
      <c r="C36" s="16" t="s">
        <v>10</v>
      </c>
      <c r="D36" s="16">
        <f>SUM(D30:D35)</f>
        <v>86</v>
      </c>
      <c r="E36" s="16">
        <f t="shared" ref="E36:K36" si="3">SUM(E30:E35)</f>
        <v>53</v>
      </c>
      <c r="F36" s="16">
        <f t="shared" si="0"/>
        <v>139</v>
      </c>
      <c r="G36" s="16">
        <f t="shared" si="3"/>
        <v>3102</v>
      </c>
      <c r="H36" s="16">
        <f t="shared" si="3"/>
        <v>1316</v>
      </c>
      <c r="I36" s="16">
        <f t="shared" si="1"/>
        <v>4418</v>
      </c>
      <c r="J36" s="16">
        <f t="shared" si="3"/>
        <v>256</v>
      </c>
      <c r="K36" s="16">
        <f t="shared" si="3"/>
        <v>187</v>
      </c>
      <c r="L36" s="16">
        <f t="shared" si="2"/>
        <v>443</v>
      </c>
    </row>
    <row r="37" spans="1:12" ht="27.75">
      <c r="A37" s="35" t="s">
        <v>48</v>
      </c>
      <c r="B37" s="45" t="s">
        <v>49</v>
      </c>
      <c r="C37" s="45"/>
      <c r="D37" s="5">
        <v>157</v>
      </c>
      <c r="E37" s="5">
        <v>67</v>
      </c>
      <c r="F37" s="16">
        <f t="shared" si="0"/>
        <v>224</v>
      </c>
      <c r="G37" s="17">
        <v>626</v>
      </c>
      <c r="H37" s="17">
        <v>217</v>
      </c>
      <c r="I37" s="16">
        <f t="shared" si="1"/>
        <v>843</v>
      </c>
      <c r="J37" s="19">
        <v>102</v>
      </c>
      <c r="K37" s="19">
        <v>34</v>
      </c>
      <c r="L37" s="16">
        <f t="shared" si="2"/>
        <v>136</v>
      </c>
    </row>
    <row r="38" spans="1:12" ht="27.75">
      <c r="A38" s="35"/>
      <c r="B38" s="45" t="s">
        <v>18</v>
      </c>
      <c r="C38" s="45"/>
      <c r="D38" s="5">
        <v>79</v>
      </c>
      <c r="E38" s="5">
        <v>105</v>
      </c>
      <c r="F38" s="16">
        <f t="shared" si="0"/>
        <v>184</v>
      </c>
      <c r="G38" s="17">
        <v>360</v>
      </c>
      <c r="H38" s="17">
        <v>496</v>
      </c>
      <c r="I38" s="16">
        <f t="shared" si="1"/>
        <v>856</v>
      </c>
      <c r="J38" s="19">
        <v>114</v>
      </c>
      <c r="K38" s="19">
        <v>105</v>
      </c>
      <c r="L38" s="16">
        <f t="shared" si="2"/>
        <v>219</v>
      </c>
    </row>
    <row r="39" spans="1:12" ht="27.75">
      <c r="A39" s="35"/>
      <c r="B39" s="36" t="s">
        <v>50</v>
      </c>
      <c r="C39" s="1" t="s">
        <v>51</v>
      </c>
      <c r="D39" s="5">
        <v>20</v>
      </c>
      <c r="E39" s="5">
        <v>1</v>
      </c>
      <c r="F39" s="16">
        <f t="shared" si="0"/>
        <v>21</v>
      </c>
      <c r="G39" s="17">
        <v>168</v>
      </c>
      <c r="H39" s="17">
        <v>6</v>
      </c>
      <c r="I39" s="16">
        <f t="shared" si="1"/>
        <v>174</v>
      </c>
      <c r="J39" s="51">
        <v>64</v>
      </c>
      <c r="K39" s="51">
        <v>15</v>
      </c>
      <c r="L39" s="16">
        <f t="shared" si="2"/>
        <v>79</v>
      </c>
    </row>
    <row r="40" spans="1:12" ht="27.75">
      <c r="A40" s="35"/>
      <c r="B40" s="36"/>
      <c r="C40" s="1" t="s">
        <v>52</v>
      </c>
      <c r="D40" s="5">
        <v>78</v>
      </c>
      <c r="E40" s="5">
        <v>2</v>
      </c>
      <c r="F40" s="16">
        <f t="shared" si="0"/>
        <v>80</v>
      </c>
      <c r="G40" s="17">
        <v>294</v>
      </c>
      <c r="H40" s="17">
        <v>13</v>
      </c>
      <c r="I40" s="16">
        <f t="shared" si="1"/>
        <v>307</v>
      </c>
      <c r="J40" s="51"/>
      <c r="K40" s="51"/>
      <c r="L40" s="16">
        <f t="shared" si="2"/>
        <v>0</v>
      </c>
    </row>
    <row r="41" spans="1:12" ht="27.75">
      <c r="A41" s="35"/>
      <c r="B41" s="36"/>
      <c r="C41" s="1" t="s">
        <v>53</v>
      </c>
      <c r="D41" s="5">
        <v>39</v>
      </c>
      <c r="E41" s="5">
        <v>28</v>
      </c>
      <c r="F41" s="16">
        <f t="shared" si="0"/>
        <v>67</v>
      </c>
      <c r="G41" s="17">
        <v>233</v>
      </c>
      <c r="H41" s="17">
        <v>114</v>
      </c>
      <c r="I41" s="16">
        <f t="shared" si="1"/>
        <v>347</v>
      </c>
      <c r="J41" s="51"/>
      <c r="K41" s="51"/>
      <c r="L41" s="16">
        <f t="shared" si="2"/>
        <v>0</v>
      </c>
    </row>
    <row r="42" spans="1:12" ht="27.75">
      <c r="A42" s="35"/>
      <c r="B42" s="36"/>
      <c r="C42" s="1" t="s">
        <v>54</v>
      </c>
      <c r="D42" s="5">
        <v>14</v>
      </c>
      <c r="E42" s="5">
        <v>2</v>
      </c>
      <c r="F42" s="16">
        <f t="shared" si="0"/>
        <v>16</v>
      </c>
      <c r="G42" s="17">
        <v>80</v>
      </c>
      <c r="H42" s="17">
        <v>21</v>
      </c>
      <c r="I42" s="16">
        <f t="shared" si="1"/>
        <v>101</v>
      </c>
      <c r="J42" s="51"/>
      <c r="K42" s="51"/>
      <c r="L42" s="16">
        <f t="shared" si="2"/>
        <v>0</v>
      </c>
    </row>
    <row r="43" spans="1:12" ht="27.75">
      <c r="A43" s="35"/>
      <c r="B43" s="36" t="s">
        <v>55</v>
      </c>
      <c r="C43" s="1" t="s">
        <v>56</v>
      </c>
      <c r="D43" s="5">
        <v>12</v>
      </c>
      <c r="E43" s="5">
        <v>3</v>
      </c>
      <c r="F43" s="16">
        <f t="shared" si="0"/>
        <v>15</v>
      </c>
      <c r="G43" s="17">
        <v>47</v>
      </c>
      <c r="H43" s="17">
        <v>11</v>
      </c>
      <c r="I43" s="16">
        <f t="shared" si="1"/>
        <v>58</v>
      </c>
      <c r="J43" s="51">
        <v>23</v>
      </c>
      <c r="K43" s="51">
        <v>4</v>
      </c>
      <c r="L43" s="16">
        <f t="shared" si="2"/>
        <v>27</v>
      </c>
    </row>
    <row r="44" spans="1:12" ht="27.75">
      <c r="A44" s="35"/>
      <c r="B44" s="36"/>
      <c r="C44" s="1" t="s">
        <v>57</v>
      </c>
      <c r="D44" s="5">
        <v>10</v>
      </c>
      <c r="E44" s="5">
        <v>3</v>
      </c>
      <c r="F44" s="16">
        <f t="shared" si="0"/>
        <v>13</v>
      </c>
      <c r="G44" s="17">
        <v>28</v>
      </c>
      <c r="H44" s="17">
        <v>6</v>
      </c>
      <c r="I44" s="16">
        <f t="shared" si="1"/>
        <v>34</v>
      </c>
      <c r="J44" s="51"/>
      <c r="K44" s="51"/>
      <c r="L44" s="16">
        <f t="shared" si="2"/>
        <v>0</v>
      </c>
    </row>
    <row r="45" spans="1:12" ht="27.75">
      <c r="A45" s="35"/>
      <c r="B45" s="36"/>
      <c r="C45" s="1" t="s">
        <v>58</v>
      </c>
      <c r="D45" s="5">
        <v>5</v>
      </c>
      <c r="E45" s="5">
        <v>0</v>
      </c>
      <c r="F45" s="16">
        <f t="shared" si="0"/>
        <v>5</v>
      </c>
      <c r="G45" s="17">
        <v>17</v>
      </c>
      <c r="H45" s="17">
        <v>3</v>
      </c>
      <c r="I45" s="16">
        <f t="shared" si="1"/>
        <v>20</v>
      </c>
      <c r="J45" s="51"/>
      <c r="K45" s="51"/>
      <c r="L45" s="16">
        <f t="shared" si="2"/>
        <v>0</v>
      </c>
    </row>
    <row r="46" spans="1:12" ht="27.75">
      <c r="A46" s="35"/>
      <c r="B46" s="36" t="s">
        <v>59</v>
      </c>
      <c r="C46" s="1" t="s">
        <v>60</v>
      </c>
      <c r="D46" s="5">
        <v>74</v>
      </c>
      <c r="E46" s="5">
        <v>38</v>
      </c>
      <c r="F46" s="16">
        <f t="shared" si="0"/>
        <v>112</v>
      </c>
      <c r="G46" s="17">
        <v>235</v>
      </c>
      <c r="H46" s="17">
        <v>91</v>
      </c>
      <c r="I46" s="16">
        <f t="shared" si="1"/>
        <v>326</v>
      </c>
      <c r="J46" s="47">
        <v>125</v>
      </c>
      <c r="K46" s="47">
        <v>50</v>
      </c>
      <c r="L46" s="16">
        <f t="shared" si="2"/>
        <v>175</v>
      </c>
    </row>
    <row r="47" spans="1:12" ht="27.75">
      <c r="A47" s="35"/>
      <c r="B47" s="36"/>
      <c r="C47" s="1" t="s">
        <v>61</v>
      </c>
      <c r="D47" s="5">
        <v>12</v>
      </c>
      <c r="E47" s="5">
        <v>5</v>
      </c>
      <c r="F47" s="16">
        <f t="shared" si="0"/>
        <v>17</v>
      </c>
      <c r="G47" s="17">
        <v>66</v>
      </c>
      <c r="H47" s="17">
        <v>31</v>
      </c>
      <c r="I47" s="16">
        <f t="shared" si="1"/>
        <v>97</v>
      </c>
      <c r="J47" s="48"/>
      <c r="K47" s="48"/>
      <c r="L47" s="16">
        <f t="shared" si="2"/>
        <v>0</v>
      </c>
    </row>
    <row r="48" spans="1:12" ht="27.75">
      <c r="A48" s="35"/>
      <c r="B48" s="36"/>
      <c r="C48" s="1" t="s">
        <v>62</v>
      </c>
      <c r="D48" s="5">
        <v>20</v>
      </c>
      <c r="E48" s="5">
        <v>6</v>
      </c>
      <c r="F48" s="16">
        <f t="shared" si="0"/>
        <v>26</v>
      </c>
      <c r="G48" s="17">
        <v>76</v>
      </c>
      <c r="H48" s="17">
        <v>36</v>
      </c>
      <c r="I48" s="16">
        <f t="shared" si="1"/>
        <v>112</v>
      </c>
      <c r="J48" s="48"/>
      <c r="K48" s="48"/>
      <c r="L48" s="16">
        <f t="shared" si="2"/>
        <v>0</v>
      </c>
    </row>
    <row r="49" spans="1:12" ht="27.75">
      <c r="A49" s="35"/>
      <c r="B49" s="36"/>
      <c r="C49" s="1" t="s">
        <v>63</v>
      </c>
      <c r="D49" s="5">
        <v>7</v>
      </c>
      <c r="E49" s="5">
        <v>3</v>
      </c>
      <c r="F49" s="16">
        <f t="shared" si="0"/>
        <v>10</v>
      </c>
      <c r="G49" s="17">
        <v>36</v>
      </c>
      <c r="H49" s="17">
        <v>10</v>
      </c>
      <c r="I49" s="16">
        <f t="shared" si="1"/>
        <v>46</v>
      </c>
      <c r="J49" s="48"/>
      <c r="K49" s="48"/>
      <c r="L49" s="16">
        <f t="shared" si="2"/>
        <v>0</v>
      </c>
    </row>
    <row r="50" spans="1:12" ht="27.75">
      <c r="A50" s="35"/>
      <c r="B50" s="36"/>
      <c r="C50" s="1" t="s">
        <v>64</v>
      </c>
      <c r="D50" s="5">
        <v>11</v>
      </c>
      <c r="E50" s="5">
        <v>1</v>
      </c>
      <c r="F50" s="16">
        <f t="shared" si="0"/>
        <v>12</v>
      </c>
      <c r="G50" s="17">
        <v>41</v>
      </c>
      <c r="H50" s="17">
        <v>5</v>
      </c>
      <c r="I50" s="16">
        <f t="shared" si="1"/>
        <v>46</v>
      </c>
      <c r="J50" s="49"/>
      <c r="K50" s="49"/>
      <c r="L50" s="16">
        <f t="shared" si="2"/>
        <v>0</v>
      </c>
    </row>
    <row r="51" spans="1:12" ht="27.75">
      <c r="A51" s="35"/>
      <c r="B51" s="36" t="s">
        <v>65</v>
      </c>
      <c r="C51" s="1" t="s">
        <v>66</v>
      </c>
      <c r="D51" s="5">
        <v>32</v>
      </c>
      <c r="E51" s="5">
        <v>43</v>
      </c>
      <c r="F51" s="16">
        <f t="shared" si="0"/>
        <v>75</v>
      </c>
      <c r="G51" s="17">
        <v>119</v>
      </c>
      <c r="H51" s="17">
        <v>177</v>
      </c>
      <c r="I51" s="16">
        <f t="shared" si="1"/>
        <v>296</v>
      </c>
      <c r="J51" s="47">
        <v>36</v>
      </c>
      <c r="K51" s="47">
        <v>65</v>
      </c>
      <c r="L51" s="16">
        <f t="shared" si="2"/>
        <v>101</v>
      </c>
    </row>
    <row r="52" spans="1:12" ht="27.75">
      <c r="A52" s="35"/>
      <c r="B52" s="36"/>
      <c r="C52" s="1" t="s">
        <v>67</v>
      </c>
      <c r="D52" s="5">
        <v>14</v>
      </c>
      <c r="E52" s="5">
        <v>20</v>
      </c>
      <c r="F52" s="16">
        <f t="shared" si="0"/>
        <v>34</v>
      </c>
      <c r="G52" s="17">
        <v>55</v>
      </c>
      <c r="H52" s="17">
        <v>72</v>
      </c>
      <c r="I52" s="16">
        <f t="shared" si="1"/>
        <v>127</v>
      </c>
      <c r="J52" s="48"/>
      <c r="K52" s="48"/>
      <c r="L52" s="16">
        <f t="shared" si="2"/>
        <v>0</v>
      </c>
    </row>
    <row r="53" spans="1:12" ht="27.75">
      <c r="A53" s="35"/>
      <c r="B53" s="36"/>
      <c r="C53" s="1" t="s">
        <v>68</v>
      </c>
      <c r="D53" s="5">
        <v>8</v>
      </c>
      <c r="E53" s="5">
        <v>31</v>
      </c>
      <c r="F53" s="16">
        <f t="shared" si="0"/>
        <v>39</v>
      </c>
      <c r="G53" s="17">
        <v>9</v>
      </c>
      <c r="H53" s="17">
        <v>32</v>
      </c>
      <c r="I53" s="16">
        <f t="shared" si="1"/>
        <v>41</v>
      </c>
      <c r="J53" s="49"/>
      <c r="K53" s="49"/>
      <c r="L53" s="16">
        <f t="shared" si="2"/>
        <v>0</v>
      </c>
    </row>
    <row r="54" spans="1:12" ht="27.75">
      <c r="A54" s="35"/>
      <c r="B54" s="43" t="s">
        <v>10</v>
      </c>
      <c r="C54" s="44"/>
      <c r="D54" s="16">
        <f>SUM(D37:D53)</f>
        <v>592</v>
      </c>
      <c r="E54" s="16">
        <f t="shared" ref="E54:K54" si="4">SUM(E37:E53)</f>
        <v>358</v>
      </c>
      <c r="F54" s="16">
        <f t="shared" si="0"/>
        <v>950</v>
      </c>
      <c r="G54" s="16">
        <f t="shared" si="4"/>
        <v>2490</v>
      </c>
      <c r="H54" s="16">
        <f t="shared" si="4"/>
        <v>1341</v>
      </c>
      <c r="I54" s="16">
        <f t="shared" si="1"/>
        <v>3831</v>
      </c>
      <c r="J54" s="16">
        <f t="shared" si="4"/>
        <v>464</v>
      </c>
      <c r="K54" s="16">
        <f t="shared" si="4"/>
        <v>273</v>
      </c>
      <c r="L54" s="16">
        <f t="shared" si="2"/>
        <v>737</v>
      </c>
    </row>
    <row r="55" spans="1:12" ht="27.75">
      <c r="A55" s="35" t="s">
        <v>69</v>
      </c>
      <c r="B55" s="35"/>
      <c r="C55" s="1" t="s">
        <v>70</v>
      </c>
      <c r="D55" s="1">
        <v>62</v>
      </c>
      <c r="E55" s="1">
        <v>7</v>
      </c>
      <c r="F55" s="16">
        <f t="shared" si="0"/>
        <v>69</v>
      </c>
      <c r="G55" s="17">
        <v>202</v>
      </c>
      <c r="H55" s="17">
        <v>44</v>
      </c>
      <c r="I55" s="16">
        <f t="shared" si="1"/>
        <v>246</v>
      </c>
      <c r="J55" s="47">
        <v>21</v>
      </c>
      <c r="K55" s="47">
        <v>4</v>
      </c>
      <c r="L55" s="16">
        <f t="shared" si="2"/>
        <v>25</v>
      </c>
    </row>
    <row r="56" spans="1:12" ht="27.75">
      <c r="A56" s="35"/>
      <c r="B56" s="35"/>
      <c r="C56" s="1" t="s">
        <v>71</v>
      </c>
      <c r="D56" s="1">
        <v>9</v>
      </c>
      <c r="E56" s="1">
        <v>0</v>
      </c>
      <c r="F56" s="16">
        <f t="shared" si="0"/>
        <v>9</v>
      </c>
      <c r="G56" s="17">
        <v>57</v>
      </c>
      <c r="H56" s="17">
        <v>0</v>
      </c>
      <c r="I56" s="16">
        <f t="shared" si="1"/>
        <v>57</v>
      </c>
      <c r="J56" s="48"/>
      <c r="K56" s="48"/>
      <c r="L56" s="16">
        <f t="shared" si="2"/>
        <v>0</v>
      </c>
    </row>
    <row r="57" spans="1:12" ht="55.5">
      <c r="A57" s="35"/>
      <c r="B57" s="35"/>
      <c r="C57" s="1" t="s">
        <v>72</v>
      </c>
      <c r="D57" s="1">
        <v>5</v>
      </c>
      <c r="E57" s="1">
        <v>2</v>
      </c>
      <c r="F57" s="16">
        <f t="shared" si="0"/>
        <v>7</v>
      </c>
      <c r="G57" s="17">
        <v>117</v>
      </c>
      <c r="H57" s="17">
        <v>21</v>
      </c>
      <c r="I57" s="16">
        <f t="shared" si="1"/>
        <v>138</v>
      </c>
      <c r="J57" s="48"/>
      <c r="K57" s="48"/>
      <c r="L57" s="16">
        <f t="shared" si="2"/>
        <v>0</v>
      </c>
    </row>
    <row r="58" spans="1:12" ht="27.75">
      <c r="A58" s="35"/>
      <c r="B58" s="35"/>
      <c r="C58" s="1" t="s">
        <v>73</v>
      </c>
      <c r="D58" s="1">
        <v>5</v>
      </c>
      <c r="E58" s="1">
        <v>0</v>
      </c>
      <c r="F58" s="16">
        <f t="shared" si="0"/>
        <v>5</v>
      </c>
      <c r="G58" s="17">
        <v>23</v>
      </c>
      <c r="H58" s="17">
        <v>1</v>
      </c>
      <c r="I58" s="16">
        <f t="shared" si="1"/>
        <v>24</v>
      </c>
      <c r="J58" s="49"/>
      <c r="K58" s="49"/>
      <c r="L58" s="16">
        <f t="shared" si="2"/>
        <v>0</v>
      </c>
    </row>
    <row r="59" spans="1:12" ht="27.75">
      <c r="A59" s="35"/>
      <c r="B59" s="35"/>
      <c r="C59" s="1" t="s">
        <v>74</v>
      </c>
      <c r="D59" s="1">
        <v>27</v>
      </c>
      <c r="E59" s="1">
        <v>8</v>
      </c>
      <c r="F59" s="16">
        <f t="shared" si="0"/>
        <v>35</v>
      </c>
      <c r="G59" s="17">
        <v>113</v>
      </c>
      <c r="H59" s="17">
        <v>50</v>
      </c>
      <c r="I59" s="16">
        <f t="shared" si="1"/>
        <v>163</v>
      </c>
      <c r="J59" s="47">
        <v>47</v>
      </c>
      <c r="K59" s="47">
        <v>6</v>
      </c>
      <c r="L59" s="16">
        <f t="shared" si="2"/>
        <v>53</v>
      </c>
    </row>
    <row r="60" spans="1:12" ht="83.25">
      <c r="A60" s="35"/>
      <c r="B60" s="35"/>
      <c r="C60" s="1" t="s">
        <v>75</v>
      </c>
      <c r="D60" s="1">
        <v>4</v>
      </c>
      <c r="E60" s="1">
        <v>5</v>
      </c>
      <c r="F60" s="16">
        <f t="shared" si="0"/>
        <v>9</v>
      </c>
      <c r="G60" s="17">
        <v>30</v>
      </c>
      <c r="H60" s="17">
        <v>16</v>
      </c>
      <c r="I60" s="16">
        <f t="shared" si="1"/>
        <v>46</v>
      </c>
      <c r="J60" s="48"/>
      <c r="K60" s="48"/>
      <c r="L60" s="16">
        <f t="shared" si="2"/>
        <v>0</v>
      </c>
    </row>
    <row r="61" spans="1:12" ht="55.5">
      <c r="A61" s="35"/>
      <c r="B61" s="35"/>
      <c r="C61" s="1" t="s">
        <v>76</v>
      </c>
      <c r="D61" s="1">
        <v>9</v>
      </c>
      <c r="E61" s="1">
        <v>8</v>
      </c>
      <c r="F61" s="16">
        <f t="shared" si="0"/>
        <v>17</v>
      </c>
      <c r="G61" s="17">
        <v>44</v>
      </c>
      <c r="H61" s="17">
        <v>26</v>
      </c>
      <c r="I61" s="16">
        <f t="shared" si="1"/>
        <v>70</v>
      </c>
      <c r="J61" s="49"/>
      <c r="K61" s="49"/>
      <c r="L61" s="16">
        <f t="shared" si="2"/>
        <v>0</v>
      </c>
    </row>
    <row r="62" spans="1:12" ht="27.75">
      <c r="A62" s="35"/>
      <c r="B62" s="35"/>
      <c r="C62" s="16" t="s">
        <v>10</v>
      </c>
      <c r="D62" s="16">
        <f>SUM(D55:D61)</f>
        <v>121</v>
      </c>
      <c r="E62" s="16">
        <f t="shared" ref="E62:K62" si="5">SUM(E55:E61)</f>
        <v>30</v>
      </c>
      <c r="F62" s="16">
        <f t="shared" si="0"/>
        <v>151</v>
      </c>
      <c r="G62" s="16">
        <f t="shared" si="5"/>
        <v>586</v>
      </c>
      <c r="H62" s="16">
        <f t="shared" si="5"/>
        <v>158</v>
      </c>
      <c r="I62" s="16">
        <f t="shared" si="1"/>
        <v>744</v>
      </c>
      <c r="J62" s="16">
        <f t="shared" si="5"/>
        <v>68</v>
      </c>
      <c r="K62" s="16">
        <f t="shared" si="5"/>
        <v>10</v>
      </c>
      <c r="L62" s="16">
        <f t="shared" si="2"/>
        <v>78</v>
      </c>
    </row>
    <row r="63" spans="1:12" ht="27.75">
      <c r="A63" s="35" t="s">
        <v>135</v>
      </c>
      <c r="B63" s="35"/>
      <c r="C63" s="1" t="s">
        <v>18</v>
      </c>
      <c r="D63" s="1">
        <v>46</v>
      </c>
      <c r="E63" s="1">
        <v>43</v>
      </c>
      <c r="F63" s="16">
        <f t="shared" si="0"/>
        <v>89</v>
      </c>
      <c r="G63" s="17">
        <v>87</v>
      </c>
      <c r="H63" s="17">
        <v>110</v>
      </c>
      <c r="I63" s="16">
        <f t="shared" si="1"/>
        <v>197</v>
      </c>
      <c r="J63" s="17">
        <v>0</v>
      </c>
      <c r="K63" s="17">
        <v>0</v>
      </c>
      <c r="L63" s="16">
        <f t="shared" si="2"/>
        <v>0</v>
      </c>
    </row>
    <row r="64" spans="1:12" ht="27.75">
      <c r="A64" s="35"/>
      <c r="B64" s="35"/>
      <c r="C64" s="1" t="s">
        <v>49</v>
      </c>
      <c r="D64" s="1">
        <v>68</v>
      </c>
      <c r="E64" s="1">
        <v>24</v>
      </c>
      <c r="F64" s="16">
        <f t="shared" si="0"/>
        <v>92</v>
      </c>
      <c r="G64" s="17">
        <v>186</v>
      </c>
      <c r="H64" s="17">
        <v>54</v>
      </c>
      <c r="I64" s="16">
        <f t="shared" si="1"/>
        <v>240</v>
      </c>
      <c r="J64" s="17">
        <v>0</v>
      </c>
      <c r="K64" s="17">
        <v>0</v>
      </c>
      <c r="L64" s="16">
        <f t="shared" si="2"/>
        <v>0</v>
      </c>
    </row>
    <row r="65" spans="1:12" ht="27.75">
      <c r="A65" s="35"/>
      <c r="B65" s="35"/>
      <c r="C65" s="16" t="s">
        <v>10</v>
      </c>
      <c r="D65" s="16">
        <f>SUM(D63:D64)</f>
        <v>114</v>
      </c>
      <c r="E65" s="16">
        <f>SUM(E63:E64)</f>
        <v>67</v>
      </c>
      <c r="F65" s="16">
        <f t="shared" si="0"/>
        <v>181</v>
      </c>
      <c r="G65" s="16">
        <f>SUM(G63:G64)</f>
        <v>273</v>
      </c>
      <c r="H65" s="16">
        <f>SUM(H63:H64)</f>
        <v>164</v>
      </c>
      <c r="I65" s="16">
        <f t="shared" si="1"/>
        <v>437</v>
      </c>
      <c r="J65" s="16">
        <f>SUM(J63:J64)</f>
        <v>0</v>
      </c>
      <c r="K65" s="16">
        <f>SUM(K63:K64)</f>
        <v>0</v>
      </c>
      <c r="L65" s="16">
        <f t="shared" si="2"/>
        <v>0</v>
      </c>
    </row>
    <row r="66" spans="1:12" ht="27.75">
      <c r="A66" s="35" t="s">
        <v>136</v>
      </c>
      <c r="B66" s="35"/>
      <c r="C66" s="1" t="s">
        <v>18</v>
      </c>
      <c r="D66" s="1">
        <v>36</v>
      </c>
      <c r="E66" s="1">
        <v>42</v>
      </c>
      <c r="F66" s="16">
        <f t="shared" si="0"/>
        <v>78</v>
      </c>
      <c r="G66" s="17">
        <v>231</v>
      </c>
      <c r="H66" s="17">
        <v>207</v>
      </c>
      <c r="I66" s="16">
        <f t="shared" si="1"/>
        <v>438</v>
      </c>
      <c r="J66" s="17">
        <v>0</v>
      </c>
      <c r="K66" s="17">
        <v>0</v>
      </c>
      <c r="L66" s="16">
        <f t="shared" si="2"/>
        <v>0</v>
      </c>
    </row>
    <row r="67" spans="1:12" ht="27.75">
      <c r="A67" s="35"/>
      <c r="B67" s="35"/>
      <c r="C67" s="1" t="s">
        <v>79</v>
      </c>
      <c r="D67" s="5">
        <v>3</v>
      </c>
      <c r="E67" s="5">
        <v>0</v>
      </c>
      <c r="F67" s="16">
        <f t="shared" si="0"/>
        <v>3</v>
      </c>
      <c r="G67" s="17">
        <v>12</v>
      </c>
      <c r="H67" s="17">
        <v>16</v>
      </c>
      <c r="I67" s="16">
        <f t="shared" si="1"/>
        <v>28</v>
      </c>
      <c r="J67" s="17">
        <v>0</v>
      </c>
      <c r="K67" s="17">
        <v>0</v>
      </c>
      <c r="L67" s="16">
        <f t="shared" si="2"/>
        <v>0</v>
      </c>
    </row>
    <row r="68" spans="1:12" ht="27.75">
      <c r="A68" s="35"/>
      <c r="B68" s="35"/>
      <c r="C68" s="16" t="s">
        <v>10</v>
      </c>
      <c r="D68" s="16">
        <f>SUM(D66:D67)</f>
        <v>39</v>
      </c>
      <c r="E68" s="16">
        <f>SUM(E66:E67)</f>
        <v>42</v>
      </c>
      <c r="F68" s="16">
        <f t="shared" si="0"/>
        <v>81</v>
      </c>
      <c r="G68" s="16">
        <f>SUM(G66:G67)</f>
        <v>243</v>
      </c>
      <c r="H68" s="16">
        <f>SUM(H66:H67)</f>
        <v>223</v>
      </c>
      <c r="I68" s="16">
        <f t="shared" si="1"/>
        <v>466</v>
      </c>
      <c r="J68" s="16">
        <v>0</v>
      </c>
      <c r="K68" s="16">
        <v>0</v>
      </c>
      <c r="L68" s="16">
        <f t="shared" si="2"/>
        <v>0</v>
      </c>
    </row>
    <row r="69" spans="1:12" ht="27.75">
      <c r="A69" s="35" t="s">
        <v>154</v>
      </c>
      <c r="B69" s="35"/>
      <c r="C69" s="1" t="s">
        <v>70</v>
      </c>
      <c r="D69" s="1">
        <v>0</v>
      </c>
      <c r="E69" s="1">
        <v>0</v>
      </c>
      <c r="F69" s="16">
        <f t="shared" si="0"/>
        <v>0</v>
      </c>
      <c r="G69" s="17">
        <v>141</v>
      </c>
      <c r="H69" s="17">
        <v>49</v>
      </c>
      <c r="I69" s="16">
        <f t="shared" si="1"/>
        <v>190</v>
      </c>
      <c r="J69" s="19">
        <v>54</v>
      </c>
      <c r="K69" s="19">
        <v>20</v>
      </c>
      <c r="L69" s="16">
        <f t="shared" si="2"/>
        <v>74</v>
      </c>
    </row>
    <row r="70" spans="1:12" ht="27.75">
      <c r="A70" s="35"/>
      <c r="B70" s="35"/>
      <c r="C70" s="1" t="s">
        <v>81</v>
      </c>
      <c r="D70" s="1">
        <v>0</v>
      </c>
      <c r="E70" s="1">
        <v>0</v>
      </c>
      <c r="F70" s="16">
        <f t="shared" ref="F70:F101" si="6">D70+E70</f>
        <v>0</v>
      </c>
      <c r="G70" s="17">
        <v>62</v>
      </c>
      <c r="H70" s="17">
        <v>83</v>
      </c>
      <c r="I70" s="16">
        <f t="shared" ref="I70:I101" si="7">G70+H70</f>
        <v>145</v>
      </c>
      <c r="J70" s="19">
        <v>28</v>
      </c>
      <c r="K70" s="19">
        <v>45</v>
      </c>
      <c r="L70" s="16">
        <f t="shared" ref="L70:L101" si="8">J70+K70</f>
        <v>73</v>
      </c>
    </row>
    <row r="71" spans="1:12" ht="27.75">
      <c r="A71" s="35"/>
      <c r="B71" s="35"/>
      <c r="C71" s="16" t="s">
        <v>10</v>
      </c>
      <c r="D71" s="16">
        <f>SUM(D69:D70)</f>
        <v>0</v>
      </c>
      <c r="E71" s="16">
        <f>SUM(E69:E70)</f>
        <v>0</v>
      </c>
      <c r="F71" s="16">
        <f t="shared" si="6"/>
        <v>0</v>
      </c>
      <c r="G71" s="16">
        <f>SUM(G69:G70)</f>
        <v>203</v>
      </c>
      <c r="H71" s="16">
        <f>SUM(H69:H70)</f>
        <v>132</v>
      </c>
      <c r="I71" s="16">
        <f t="shared" si="7"/>
        <v>335</v>
      </c>
      <c r="J71" s="16">
        <f>SUM(J69:J70)</f>
        <v>82</v>
      </c>
      <c r="K71" s="16">
        <f>SUM(K69:K70)</f>
        <v>65</v>
      </c>
      <c r="L71" s="16">
        <f t="shared" si="8"/>
        <v>147</v>
      </c>
    </row>
    <row r="72" spans="1:12" ht="27.75">
      <c r="A72" s="35" t="s">
        <v>152</v>
      </c>
      <c r="B72" s="35"/>
      <c r="C72" s="1" t="s">
        <v>83</v>
      </c>
      <c r="D72" s="1">
        <v>40</v>
      </c>
      <c r="E72" s="1">
        <v>4</v>
      </c>
      <c r="F72" s="16">
        <f t="shared" si="6"/>
        <v>44</v>
      </c>
      <c r="G72" s="17">
        <v>350</v>
      </c>
      <c r="H72" s="17">
        <v>30</v>
      </c>
      <c r="I72" s="16">
        <f t="shared" si="7"/>
        <v>380</v>
      </c>
      <c r="J72" s="17">
        <v>0</v>
      </c>
      <c r="K72" s="17">
        <v>0</v>
      </c>
      <c r="L72" s="16">
        <f t="shared" si="8"/>
        <v>0</v>
      </c>
    </row>
    <row r="73" spans="1:12" ht="27.75">
      <c r="A73" s="35"/>
      <c r="B73" s="35"/>
      <c r="C73" s="1" t="s">
        <v>84</v>
      </c>
      <c r="D73" s="1">
        <v>9</v>
      </c>
      <c r="E73" s="1">
        <v>13</v>
      </c>
      <c r="F73" s="16">
        <f t="shared" si="6"/>
        <v>22</v>
      </c>
      <c r="G73" s="17">
        <v>93</v>
      </c>
      <c r="H73" s="17">
        <v>49</v>
      </c>
      <c r="I73" s="16">
        <f t="shared" si="7"/>
        <v>142</v>
      </c>
      <c r="J73" s="17">
        <v>0</v>
      </c>
      <c r="K73" s="17">
        <v>0</v>
      </c>
      <c r="L73" s="16">
        <f t="shared" si="8"/>
        <v>0</v>
      </c>
    </row>
    <row r="74" spans="1:12" ht="27.75">
      <c r="A74" s="35"/>
      <c r="B74" s="35"/>
      <c r="C74" s="1" t="s">
        <v>39</v>
      </c>
      <c r="D74" s="1">
        <v>50</v>
      </c>
      <c r="E74" s="1">
        <v>12</v>
      </c>
      <c r="F74" s="16">
        <f t="shared" si="6"/>
        <v>62</v>
      </c>
      <c r="G74" s="17">
        <v>309</v>
      </c>
      <c r="H74" s="17">
        <v>74</v>
      </c>
      <c r="I74" s="16">
        <f t="shared" si="7"/>
        <v>383</v>
      </c>
      <c r="J74" s="17">
        <v>18</v>
      </c>
      <c r="K74" s="17">
        <v>4</v>
      </c>
      <c r="L74" s="16">
        <f t="shared" si="8"/>
        <v>22</v>
      </c>
    </row>
    <row r="75" spans="1:12" ht="27.75">
      <c r="A75" s="35"/>
      <c r="B75" s="35"/>
      <c r="C75" s="16" t="s">
        <v>10</v>
      </c>
      <c r="D75" s="16">
        <f>SUM(D72:D74)</f>
        <v>99</v>
      </c>
      <c r="E75" s="16">
        <f>SUM(E72:E74)</f>
        <v>29</v>
      </c>
      <c r="F75" s="16">
        <f t="shared" si="6"/>
        <v>128</v>
      </c>
      <c r="G75" s="16">
        <f>SUM(G72:G74)</f>
        <v>752</v>
      </c>
      <c r="H75" s="16">
        <f>SUM(H72:H74)</f>
        <v>153</v>
      </c>
      <c r="I75" s="16">
        <f t="shared" si="7"/>
        <v>905</v>
      </c>
      <c r="J75" s="16">
        <f>SUM(J72:J74)</f>
        <v>18</v>
      </c>
      <c r="K75" s="16">
        <f>SUM(K72:K74)</f>
        <v>4</v>
      </c>
      <c r="L75" s="16">
        <f t="shared" si="8"/>
        <v>22</v>
      </c>
    </row>
    <row r="76" spans="1:12" ht="27.75">
      <c r="A76" s="35" t="s">
        <v>153</v>
      </c>
      <c r="B76" s="35"/>
      <c r="C76" s="1" t="s">
        <v>86</v>
      </c>
      <c r="D76" s="1">
        <v>19</v>
      </c>
      <c r="E76" s="1">
        <v>0</v>
      </c>
      <c r="F76" s="16">
        <f t="shared" si="6"/>
        <v>19</v>
      </c>
      <c r="G76" s="17">
        <v>29</v>
      </c>
      <c r="H76" s="17">
        <v>0</v>
      </c>
      <c r="I76" s="16">
        <f t="shared" si="7"/>
        <v>29</v>
      </c>
      <c r="J76" s="17">
        <v>0</v>
      </c>
      <c r="K76" s="17">
        <v>0</v>
      </c>
      <c r="L76" s="16">
        <f t="shared" si="8"/>
        <v>0</v>
      </c>
    </row>
    <row r="77" spans="1:12" ht="55.5">
      <c r="A77" s="35"/>
      <c r="B77" s="35"/>
      <c r="C77" s="1" t="s">
        <v>87</v>
      </c>
      <c r="D77" s="1">
        <v>8</v>
      </c>
      <c r="E77" s="1">
        <v>6</v>
      </c>
      <c r="F77" s="16">
        <f t="shared" si="6"/>
        <v>14</v>
      </c>
      <c r="G77" s="17">
        <v>25</v>
      </c>
      <c r="H77" s="17">
        <v>9</v>
      </c>
      <c r="I77" s="16">
        <f t="shared" si="7"/>
        <v>34</v>
      </c>
      <c r="J77" s="17">
        <v>0</v>
      </c>
      <c r="K77" s="17">
        <v>0</v>
      </c>
      <c r="L77" s="16">
        <f t="shared" si="8"/>
        <v>0</v>
      </c>
    </row>
    <row r="78" spans="1:12" ht="27.75">
      <c r="A78" s="35"/>
      <c r="B78" s="35"/>
      <c r="C78" s="16" t="s">
        <v>10</v>
      </c>
      <c r="D78" s="16">
        <f>SUM(D76:D77)</f>
        <v>27</v>
      </c>
      <c r="E78" s="16">
        <f>SUM(E76:E77)</f>
        <v>6</v>
      </c>
      <c r="F78" s="16">
        <f t="shared" si="6"/>
        <v>33</v>
      </c>
      <c r="G78" s="16">
        <f>SUM(G76:G77)</f>
        <v>54</v>
      </c>
      <c r="H78" s="16">
        <f>SUM(H76:H77)</f>
        <v>9</v>
      </c>
      <c r="I78" s="16">
        <f t="shared" si="7"/>
        <v>63</v>
      </c>
      <c r="J78" s="16">
        <f>SUM(J76:J77)</f>
        <v>0</v>
      </c>
      <c r="K78" s="16">
        <f>SUM(K76:K77)</f>
        <v>0</v>
      </c>
      <c r="L78" s="16">
        <f t="shared" si="8"/>
        <v>0</v>
      </c>
    </row>
    <row r="79" spans="1:12" ht="27.75">
      <c r="A79" s="35" t="s">
        <v>137</v>
      </c>
      <c r="B79" s="35"/>
      <c r="C79" s="1" t="s">
        <v>70</v>
      </c>
      <c r="D79" s="1">
        <v>15</v>
      </c>
      <c r="E79" s="1">
        <v>7</v>
      </c>
      <c r="F79" s="16">
        <f t="shared" si="6"/>
        <v>22</v>
      </c>
      <c r="G79" s="17">
        <v>231</v>
      </c>
      <c r="H79" s="17">
        <v>52</v>
      </c>
      <c r="I79" s="16">
        <f t="shared" si="7"/>
        <v>283</v>
      </c>
      <c r="J79" s="19">
        <v>50</v>
      </c>
      <c r="K79" s="19">
        <v>12</v>
      </c>
      <c r="L79" s="16">
        <f t="shared" si="8"/>
        <v>62</v>
      </c>
    </row>
    <row r="80" spans="1:12" ht="27.75">
      <c r="A80" s="35"/>
      <c r="B80" s="35"/>
      <c r="C80" s="1" t="s">
        <v>89</v>
      </c>
      <c r="D80" s="1">
        <v>7</v>
      </c>
      <c r="E80" s="1">
        <v>2</v>
      </c>
      <c r="F80" s="16">
        <f t="shared" si="6"/>
        <v>9</v>
      </c>
      <c r="G80" s="17">
        <v>133</v>
      </c>
      <c r="H80" s="17">
        <v>11</v>
      </c>
      <c r="I80" s="16">
        <f t="shared" si="7"/>
        <v>144</v>
      </c>
      <c r="J80" s="19">
        <v>41</v>
      </c>
      <c r="K80" s="19">
        <v>2</v>
      </c>
      <c r="L80" s="16">
        <f t="shared" si="8"/>
        <v>43</v>
      </c>
    </row>
    <row r="81" spans="1:12" ht="27.75">
      <c r="A81" s="35"/>
      <c r="B81" s="35"/>
      <c r="C81" s="1" t="s">
        <v>90</v>
      </c>
      <c r="D81" s="1">
        <v>19</v>
      </c>
      <c r="E81" s="1">
        <v>6</v>
      </c>
      <c r="F81" s="16">
        <f t="shared" si="6"/>
        <v>25</v>
      </c>
      <c r="G81" s="17">
        <v>164</v>
      </c>
      <c r="H81" s="17">
        <v>38</v>
      </c>
      <c r="I81" s="16">
        <f t="shared" si="7"/>
        <v>202</v>
      </c>
      <c r="J81" s="19">
        <v>31</v>
      </c>
      <c r="K81" s="19">
        <v>7</v>
      </c>
      <c r="L81" s="16">
        <f t="shared" si="8"/>
        <v>38</v>
      </c>
    </row>
    <row r="82" spans="1:12" ht="27.75">
      <c r="A82" s="35"/>
      <c r="B82" s="35"/>
      <c r="C82" s="16" t="s">
        <v>10</v>
      </c>
      <c r="D82" s="16">
        <f>SUM(D79:D81)</f>
        <v>41</v>
      </c>
      <c r="E82" s="16">
        <f>SUM(E79:E81)</f>
        <v>15</v>
      </c>
      <c r="F82" s="16">
        <f t="shared" si="6"/>
        <v>56</v>
      </c>
      <c r="G82" s="16">
        <f>SUM(G79:G81)</f>
        <v>528</v>
      </c>
      <c r="H82" s="16">
        <f>SUM(H79:H81)</f>
        <v>101</v>
      </c>
      <c r="I82" s="16">
        <f t="shared" si="7"/>
        <v>629</v>
      </c>
      <c r="J82" s="16">
        <f>SUM(J79:J81)</f>
        <v>122</v>
      </c>
      <c r="K82" s="16">
        <f>SUM(K79:K81)</f>
        <v>21</v>
      </c>
      <c r="L82" s="16">
        <f t="shared" si="8"/>
        <v>143</v>
      </c>
    </row>
    <row r="83" spans="1:12" ht="27.75">
      <c r="A83" s="35" t="s">
        <v>138</v>
      </c>
      <c r="B83" s="35"/>
      <c r="C83" s="1" t="s">
        <v>70</v>
      </c>
      <c r="D83" s="1">
        <v>42</v>
      </c>
      <c r="E83" s="1">
        <v>8</v>
      </c>
      <c r="F83" s="16">
        <f t="shared" si="6"/>
        <v>50</v>
      </c>
      <c r="G83" s="17">
        <v>339</v>
      </c>
      <c r="H83" s="17">
        <v>68</v>
      </c>
      <c r="I83" s="16">
        <f t="shared" si="7"/>
        <v>407</v>
      </c>
      <c r="J83" s="19">
        <v>33</v>
      </c>
      <c r="K83" s="19">
        <v>7</v>
      </c>
      <c r="L83" s="16">
        <f t="shared" si="8"/>
        <v>40</v>
      </c>
    </row>
    <row r="84" spans="1:12" ht="27.75">
      <c r="A84" s="35"/>
      <c r="B84" s="35"/>
      <c r="C84" s="1" t="s">
        <v>89</v>
      </c>
      <c r="D84" s="1">
        <v>11</v>
      </c>
      <c r="E84" s="1">
        <v>2</v>
      </c>
      <c r="F84" s="16">
        <f t="shared" si="6"/>
        <v>13</v>
      </c>
      <c r="G84" s="17">
        <v>191</v>
      </c>
      <c r="H84" s="17">
        <v>23</v>
      </c>
      <c r="I84" s="16">
        <f t="shared" si="7"/>
        <v>214</v>
      </c>
      <c r="J84" s="19">
        <v>11</v>
      </c>
      <c r="K84" s="19">
        <v>0</v>
      </c>
      <c r="L84" s="16">
        <f t="shared" si="8"/>
        <v>11</v>
      </c>
    </row>
    <row r="85" spans="1:12" ht="27.75">
      <c r="A85" s="35"/>
      <c r="B85" s="35"/>
      <c r="C85" s="1" t="s">
        <v>92</v>
      </c>
      <c r="D85" s="1">
        <v>18</v>
      </c>
      <c r="E85" s="1">
        <v>5</v>
      </c>
      <c r="F85" s="16">
        <f t="shared" si="6"/>
        <v>23</v>
      </c>
      <c r="G85" s="17">
        <v>176</v>
      </c>
      <c r="H85" s="17">
        <v>43</v>
      </c>
      <c r="I85" s="16">
        <f t="shared" si="7"/>
        <v>219</v>
      </c>
      <c r="J85" s="19">
        <v>25</v>
      </c>
      <c r="K85" s="19">
        <v>5</v>
      </c>
      <c r="L85" s="16">
        <f t="shared" si="8"/>
        <v>30</v>
      </c>
    </row>
    <row r="86" spans="1:12" ht="27.75">
      <c r="A86" s="35"/>
      <c r="B86" s="35"/>
      <c r="C86" s="16" t="s">
        <v>10</v>
      </c>
      <c r="D86" s="16">
        <f>SUM(D83:D85)</f>
        <v>71</v>
      </c>
      <c r="E86" s="16">
        <f t="shared" ref="E86:K86" si="9">SUM(E83:E85)</f>
        <v>15</v>
      </c>
      <c r="F86" s="16">
        <f t="shared" si="6"/>
        <v>86</v>
      </c>
      <c r="G86" s="16">
        <f t="shared" si="9"/>
        <v>706</v>
      </c>
      <c r="H86" s="16">
        <f t="shared" si="9"/>
        <v>134</v>
      </c>
      <c r="I86" s="16">
        <f t="shared" si="7"/>
        <v>840</v>
      </c>
      <c r="J86" s="16">
        <f t="shared" si="9"/>
        <v>69</v>
      </c>
      <c r="K86" s="16">
        <f t="shared" si="9"/>
        <v>12</v>
      </c>
      <c r="L86" s="16">
        <f t="shared" si="8"/>
        <v>81</v>
      </c>
    </row>
    <row r="87" spans="1:12" ht="55.5">
      <c r="A87" s="35" t="s">
        <v>139</v>
      </c>
      <c r="B87" s="35"/>
      <c r="C87" s="1" t="s">
        <v>94</v>
      </c>
      <c r="D87" s="1">
        <v>109</v>
      </c>
      <c r="E87" s="1">
        <v>23</v>
      </c>
      <c r="F87" s="16">
        <f t="shared" si="6"/>
        <v>132</v>
      </c>
      <c r="G87" s="17">
        <v>312</v>
      </c>
      <c r="H87" s="17">
        <v>43</v>
      </c>
      <c r="I87" s="16">
        <f t="shared" si="7"/>
        <v>355</v>
      </c>
      <c r="J87" s="17">
        <v>0</v>
      </c>
      <c r="K87" s="17">
        <v>0</v>
      </c>
      <c r="L87" s="16">
        <f t="shared" si="8"/>
        <v>0</v>
      </c>
    </row>
    <row r="88" spans="1:12" ht="55.5">
      <c r="A88" s="35"/>
      <c r="B88" s="35"/>
      <c r="C88" s="1" t="s">
        <v>95</v>
      </c>
      <c r="D88" s="1">
        <v>132</v>
      </c>
      <c r="E88" s="1">
        <v>40</v>
      </c>
      <c r="F88" s="16">
        <f t="shared" si="6"/>
        <v>172</v>
      </c>
      <c r="G88" s="17">
        <v>317</v>
      </c>
      <c r="H88" s="17">
        <v>80</v>
      </c>
      <c r="I88" s="16">
        <f t="shared" si="7"/>
        <v>397</v>
      </c>
      <c r="J88" s="17">
        <v>0</v>
      </c>
      <c r="K88" s="17">
        <v>0</v>
      </c>
      <c r="L88" s="16">
        <f t="shared" si="8"/>
        <v>0</v>
      </c>
    </row>
    <row r="89" spans="1:12" ht="27.75">
      <c r="A89" s="35"/>
      <c r="B89" s="35"/>
      <c r="C89" s="1" t="s">
        <v>96</v>
      </c>
      <c r="D89" s="1">
        <v>134</v>
      </c>
      <c r="E89" s="1">
        <v>39</v>
      </c>
      <c r="F89" s="16">
        <f t="shared" si="6"/>
        <v>173</v>
      </c>
      <c r="G89" s="17">
        <v>230</v>
      </c>
      <c r="H89" s="17">
        <v>69</v>
      </c>
      <c r="I89" s="16">
        <f t="shared" si="7"/>
        <v>299</v>
      </c>
      <c r="J89" s="17">
        <v>0</v>
      </c>
      <c r="K89" s="17">
        <v>0</v>
      </c>
      <c r="L89" s="16">
        <f t="shared" si="8"/>
        <v>0</v>
      </c>
    </row>
    <row r="90" spans="1:12" ht="27.75">
      <c r="A90" s="35"/>
      <c r="B90" s="35"/>
      <c r="C90" s="16" t="s">
        <v>10</v>
      </c>
      <c r="D90" s="16">
        <f>SUM(D87:D89)</f>
        <v>375</v>
      </c>
      <c r="E90" s="16">
        <f>SUM(E87:E89)</f>
        <v>102</v>
      </c>
      <c r="F90" s="16">
        <f t="shared" si="6"/>
        <v>477</v>
      </c>
      <c r="G90" s="16">
        <f>SUM(G87:G89)</f>
        <v>859</v>
      </c>
      <c r="H90" s="16">
        <f>SUM(H87:H89)</f>
        <v>192</v>
      </c>
      <c r="I90" s="16">
        <f t="shared" si="7"/>
        <v>1051</v>
      </c>
      <c r="J90" s="16">
        <f>SUM(J87:J89)</f>
        <v>0</v>
      </c>
      <c r="K90" s="16">
        <f>SUM(K87:K89)</f>
        <v>0</v>
      </c>
      <c r="L90" s="16">
        <f t="shared" si="8"/>
        <v>0</v>
      </c>
    </row>
    <row r="91" spans="1:12" ht="27.75">
      <c r="A91" s="35" t="s">
        <v>140</v>
      </c>
      <c r="B91" s="35"/>
      <c r="C91" s="1" t="s">
        <v>98</v>
      </c>
      <c r="D91" s="1">
        <v>37</v>
      </c>
      <c r="E91" s="1">
        <v>10</v>
      </c>
      <c r="F91" s="16">
        <f t="shared" si="6"/>
        <v>47</v>
      </c>
      <c r="G91" s="17">
        <v>114</v>
      </c>
      <c r="H91" s="17">
        <v>37</v>
      </c>
      <c r="I91" s="16">
        <f t="shared" si="7"/>
        <v>151</v>
      </c>
      <c r="J91" s="17">
        <v>0</v>
      </c>
      <c r="K91" s="17">
        <v>0</v>
      </c>
      <c r="L91" s="16">
        <f t="shared" si="8"/>
        <v>0</v>
      </c>
    </row>
    <row r="92" spans="1:12" ht="27.75">
      <c r="A92" s="35"/>
      <c r="B92" s="35"/>
      <c r="C92" s="1" t="s">
        <v>99</v>
      </c>
      <c r="D92" s="1">
        <v>16</v>
      </c>
      <c r="E92" s="1">
        <v>4</v>
      </c>
      <c r="F92" s="16">
        <f t="shared" si="6"/>
        <v>20</v>
      </c>
      <c r="G92" s="17">
        <v>55</v>
      </c>
      <c r="H92" s="17">
        <v>8</v>
      </c>
      <c r="I92" s="16">
        <f t="shared" si="7"/>
        <v>63</v>
      </c>
      <c r="J92" s="17">
        <v>0</v>
      </c>
      <c r="K92" s="17">
        <v>0</v>
      </c>
      <c r="L92" s="16">
        <f t="shared" si="8"/>
        <v>0</v>
      </c>
    </row>
    <row r="93" spans="1:12" ht="27.75">
      <c r="A93" s="35"/>
      <c r="B93" s="35"/>
      <c r="C93" s="16" t="s">
        <v>10</v>
      </c>
      <c r="D93" s="16">
        <f>SUM(D91:D92)</f>
        <v>53</v>
      </c>
      <c r="E93" s="16">
        <f>SUM(E91:E92)</f>
        <v>14</v>
      </c>
      <c r="F93" s="16">
        <f t="shared" si="6"/>
        <v>67</v>
      </c>
      <c r="G93" s="16">
        <f>SUM(G91:G92)</f>
        <v>169</v>
      </c>
      <c r="H93" s="16">
        <f>SUM(H91:H92)</f>
        <v>45</v>
      </c>
      <c r="I93" s="16">
        <f t="shared" si="7"/>
        <v>214</v>
      </c>
      <c r="J93" s="16">
        <f>SUM(J91:J92)</f>
        <v>0</v>
      </c>
      <c r="K93" s="16">
        <f>SUM(K91:K92)</f>
        <v>0</v>
      </c>
      <c r="L93" s="16">
        <f t="shared" si="8"/>
        <v>0</v>
      </c>
    </row>
    <row r="94" spans="1:12" ht="27.75">
      <c r="A94" s="35" t="s">
        <v>100</v>
      </c>
      <c r="B94" s="35"/>
      <c r="C94" s="1" t="s">
        <v>101</v>
      </c>
      <c r="D94" s="1">
        <v>144</v>
      </c>
      <c r="E94" s="1">
        <v>15</v>
      </c>
      <c r="F94" s="16">
        <f t="shared" si="6"/>
        <v>159</v>
      </c>
      <c r="G94" s="17">
        <v>326</v>
      </c>
      <c r="H94" s="17">
        <v>37</v>
      </c>
      <c r="I94" s="16">
        <f t="shared" si="7"/>
        <v>363</v>
      </c>
      <c r="J94" s="19">
        <v>25</v>
      </c>
      <c r="K94" s="19">
        <v>4</v>
      </c>
      <c r="L94" s="16">
        <f t="shared" si="8"/>
        <v>29</v>
      </c>
    </row>
    <row r="95" spans="1:12" ht="27.75">
      <c r="A95" s="35"/>
      <c r="B95" s="35"/>
      <c r="C95" s="1" t="s">
        <v>102</v>
      </c>
      <c r="D95" s="1">
        <v>106</v>
      </c>
      <c r="E95" s="1">
        <v>55</v>
      </c>
      <c r="F95" s="16">
        <f t="shared" si="6"/>
        <v>161</v>
      </c>
      <c r="G95" s="17">
        <v>316</v>
      </c>
      <c r="H95" s="17">
        <v>81</v>
      </c>
      <c r="I95" s="16">
        <f t="shared" si="7"/>
        <v>397</v>
      </c>
      <c r="J95" s="19">
        <v>48</v>
      </c>
      <c r="K95" s="19">
        <v>24</v>
      </c>
      <c r="L95" s="16">
        <f t="shared" si="8"/>
        <v>72</v>
      </c>
    </row>
    <row r="96" spans="1:12" ht="27.75">
      <c r="A96" s="35"/>
      <c r="B96" s="35"/>
      <c r="C96" s="1" t="s">
        <v>103</v>
      </c>
      <c r="D96" s="1">
        <v>54</v>
      </c>
      <c r="E96" s="1">
        <v>9</v>
      </c>
      <c r="F96" s="16">
        <f t="shared" si="6"/>
        <v>63</v>
      </c>
      <c r="G96" s="17">
        <v>186</v>
      </c>
      <c r="H96" s="17">
        <v>19</v>
      </c>
      <c r="I96" s="16">
        <f t="shared" si="7"/>
        <v>205</v>
      </c>
      <c r="J96" s="19">
        <v>21</v>
      </c>
      <c r="K96" s="19">
        <v>4</v>
      </c>
      <c r="L96" s="16">
        <f t="shared" si="8"/>
        <v>25</v>
      </c>
    </row>
    <row r="97" spans="1:12" ht="27.75">
      <c r="A97" s="35"/>
      <c r="B97" s="35"/>
      <c r="C97" s="16" t="s">
        <v>10</v>
      </c>
      <c r="D97" s="16">
        <f>SUM(D94:D96)</f>
        <v>304</v>
      </c>
      <c r="E97" s="16">
        <f>SUM(E94:E96)</f>
        <v>79</v>
      </c>
      <c r="F97" s="16">
        <f t="shared" si="6"/>
        <v>383</v>
      </c>
      <c r="G97" s="16">
        <f>SUM(G94:G96)</f>
        <v>828</v>
      </c>
      <c r="H97" s="16">
        <f>SUM(H94:H96)</f>
        <v>137</v>
      </c>
      <c r="I97" s="16">
        <f t="shared" si="7"/>
        <v>965</v>
      </c>
      <c r="J97" s="16">
        <f>SUM(J94:J96)</f>
        <v>94</v>
      </c>
      <c r="K97" s="16">
        <f>SUM(K94:K96)</f>
        <v>32</v>
      </c>
      <c r="L97" s="16">
        <f t="shared" si="8"/>
        <v>126</v>
      </c>
    </row>
    <row r="98" spans="1:12" ht="27.75">
      <c r="A98" s="35" t="s">
        <v>132</v>
      </c>
      <c r="B98" s="35"/>
      <c r="C98" s="1" t="s">
        <v>96</v>
      </c>
      <c r="D98" s="1">
        <v>44</v>
      </c>
      <c r="E98" s="1">
        <v>19</v>
      </c>
      <c r="F98" s="16">
        <f t="shared" si="6"/>
        <v>63</v>
      </c>
      <c r="G98" s="17">
        <v>44</v>
      </c>
      <c r="H98" s="17">
        <v>19</v>
      </c>
      <c r="I98" s="16">
        <f t="shared" si="7"/>
        <v>63</v>
      </c>
      <c r="J98" s="17">
        <v>0</v>
      </c>
      <c r="K98" s="17">
        <v>0</v>
      </c>
      <c r="L98" s="16">
        <f t="shared" si="8"/>
        <v>0</v>
      </c>
    </row>
    <row r="99" spans="1:12" ht="27.75">
      <c r="A99" s="35"/>
      <c r="B99" s="35"/>
      <c r="C99" s="1" t="s">
        <v>133</v>
      </c>
      <c r="D99" s="1">
        <v>26</v>
      </c>
      <c r="E99" s="1">
        <v>16</v>
      </c>
      <c r="F99" s="16">
        <f t="shared" si="6"/>
        <v>42</v>
      </c>
      <c r="G99" s="17">
        <v>26</v>
      </c>
      <c r="H99" s="17">
        <v>16</v>
      </c>
      <c r="I99" s="16">
        <f t="shared" si="7"/>
        <v>42</v>
      </c>
      <c r="J99" s="17">
        <v>0</v>
      </c>
      <c r="K99" s="17">
        <v>0</v>
      </c>
      <c r="L99" s="16">
        <f t="shared" si="8"/>
        <v>0</v>
      </c>
    </row>
    <row r="100" spans="1:12" ht="27.75">
      <c r="A100" s="35"/>
      <c r="B100" s="35"/>
      <c r="C100" s="16" t="s">
        <v>10</v>
      </c>
      <c r="D100" s="16">
        <f>SUM(D98:D99)</f>
        <v>70</v>
      </c>
      <c r="E100" s="16">
        <f>SUM(E98:E99)</f>
        <v>35</v>
      </c>
      <c r="F100" s="16">
        <f t="shared" si="6"/>
        <v>105</v>
      </c>
      <c r="G100" s="16">
        <f>SUM(G98:G99)</f>
        <v>70</v>
      </c>
      <c r="H100" s="16">
        <f>SUM(H98:H99)</f>
        <v>35</v>
      </c>
      <c r="I100" s="16">
        <f t="shared" si="7"/>
        <v>105</v>
      </c>
      <c r="J100" s="16">
        <v>0</v>
      </c>
      <c r="K100" s="16">
        <v>0</v>
      </c>
      <c r="L100" s="16">
        <f t="shared" si="8"/>
        <v>0</v>
      </c>
    </row>
    <row r="101" spans="1:12" ht="27.75">
      <c r="A101" s="30" t="s">
        <v>143</v>
      </c>
      <c r="B101" s="30"/>
      <c r="C101" s="30"/>
      <c r="D101" s="20">
        <f>D100+D97+D93+D90+D86+D82+D78+D75+D71+D68+D65+D62+D54+D36+D29+D22+D14</f>
        <v>3155</v>
      </c>
      <c r="E101" s="20">
        <f t="shared" ref="E101:K101" si="10">E100+E97+E93+E90+E86+E82+E78+E75+E71+E68+E65+E62+E54+E36+E29+E22+E14</f>
        <v>1604</v>
      </c>
      <c r="F101" s="16">
        <f t="shared" si="6"/>
        <v>4759</v>
      </c>
      <c r="G101" s="20">
        <f t="shared" si="10"/>
        <v>18956</v>
      </c>
      <c r="H101" s="20">
        <f t="shared" si="10"/>
        <v>8033</v>
      </c>
      <c r="I101" s="16">
        <f t="shared" si="7"/>
        <v>26989</v>
      </c>
      <c r="J101" s="20">
        <f t="shared" si="10"/>
        <v>2327</v>
      </c>
      <c r="K101" s="20">
        <f t="shared" si="10"/>
        <v>1100</v>
      </c>
      <c r="L101" s="16">
        <f t="shared" si="8"/>
        <v>3427</v>
      </c>
    </row>
  </sheetData>
  <mergeCells count="51">
    <mergeCell ref="A2:L2"/>
    <mergeCell ref="J51:J53"/>
    <mergeCell ref="K51:K53"/>
    <mergeCell ref="J55:J58"/>
    <mergeCell ref="K55:K58"/>
    <mergeCell ref="K18:K20"/>
    <mergeCell ref="J39:J42"/>
    <mergeCell ref="K39:K42"/>
    <mergeCell ref="K43:K45"/>
    <mergeCell ref="J3:L3"/>
    <mergeCell ref="J43:J45"/>
    <mergeCell ref="J46:J50"/>
    <mergeCell ref="K46:K50"/>
    <mergeCell ref="G3:I3"/>
    <mergeCell ref="D3:F3"/>
    <mergeCell ref="C3:C4"/>
    <mergeCell ref="J59:J61"/>
    <mergeCell ref="K59:K61"/>
    <mergeCell ref="J15:J17"/>
    <mergeCell ref="J18:J20"/>
    <mergeCell ref="K15:K17"/>
    <mergeCell ref="B18:B20"/>
    <mergeCell ref="B21:C21"/>
    <mergeCell ref="B22:C22"/>
    <mergeCell ref="B15:B17"/>
    <mergeCell ref="A15:A22"/>
    <mergeCell ref="A72:B75"/>
    <mergeCell ref="A76:B78"/>
    <mergeCell ref="B51:B53"/>
    <mergeCell ref="B54:C54"/>
    <mergeCell ref="B37:C37"/>
    <mergeCell ref="B38:C38"/>
    <mergeCell ref="B39:B42"/>
    <mergeCell ref="B43:B45"/>
    <mergeCell ref="B46:B50"/>
    <mergeCell ref="A101:C101"/>
    <mergeCell ref="A3:B4"/>
    <mergeCell ref="A79:B82"/>
    <mergeCell ref="A83:B86"/>
    <mergeCell ref="A87:B90"/>
    <mergeCell ref="A91:B93"/>
    <mergeCell ref="A94:B97"/>
    <mergeCell ref="A98:B100"/>
    <mergeCell ref="A37:A54"/>
    <mergeCell ref="A5:B14"/>
    <mergeCell ref="A23:B29"/>
    <mergeCell ref="A30:B36"/>
    <mergeCell ref="A55:B62"/>
    <mergeCell ref="A63:B65"/>
    <mergeCell ref="A66:B68"/>
    <mergeCell ref="A69:B7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15"/>
  <sheetViews>
    <sheetView rightToLeft="1" zoomScale="85" zoomScaleNormal="85" workbookViewId="0">
      <selection activeCell="Q20" sqref="A18:Q20"/>
    </sheetView>
  </sheetViews>
  <sheetFormatPr defaultColWidth="9" defaultRowHeight="15"/>
  <cols>
    <col min="1" max="1" width="5.42578125" style="22" bestFit="1" customWidth="1"/>
    <col min="2" max="2" width="15.5703125" style="22" customWidth="1"/>
    <col min="3" max="4" width="4.85546875" style="22" bestFit="1" customWidth="1"/>
    <col min="5" max="5" width="6.140625" style="22" bestFit="1" customWidth="1"/>
    <col min="6" max="10" width="4.85546875" style="22" bestFit="1" customWidth="1"/>
    <col min="11" max="11" width="6.140625" style="22" bestFit="1" customWidth="1"/>
    <col min="12" max="22" width="4.85546875" style="22" bestFit="1" customWidth="1"/>
    <col min="23" max="29" width="6.140625" style="22" bestFit="1" customWidth="1"/>
    <col min="30" max="30" width="5.5703125" style="22" customWidth="1"/>
    <col min="31" max="33" width="6.140625" style="22" bestFit="1" customWidth="1"/>
    <col min="34" max="16384" width="9" style="22"/>
  </cols>
  <sheetData>
    <row r="1" spans="1:33" ht="27.75">
      <c r="A1" s="11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ht="27.75">
      <c r="A2" s="11"/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33" ht="27.75">
      <c r="A3" s="11"/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34.5">
      <c r="A4" s="11"/>
      <c r="B4" s="54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</row>
    <row r="5" spans="1:33" ht="27.75">
      <c r="A5" s="11"/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27.75">
      <c r="A6" s="11"/>
      <c r="B6" s="55" t="s">
        <v>3</v>
      </c>
      <c r="C6" s="55" t="s">
        <v>4</v>
      </c>
      <c r="D6" s="55"/>
      <c r="E6" s="55"/>
      <c r="F6" s="55"/>
      <c r="G6" s="55" t="s">
        <v>5</v>
      </c>
      <c r="H6" s="55"/>
      <c r="I6" s="55"/>
      <c r="J6" s="55"/>
      <c r="K6" s="55" t="s">
        <v>6</v>
      </c>
      <c r="L6" s="55"/>
      <c r="M6" s="55"/>
      <c r="N6" s="55"/>
      <c r="O6" s="55" t="s">
        <v>7</v>
      </c>
      <c r="P6" s="55"/>
      <c r="Q6" s="55"/>
      <c r="R6" s="55"/>
      <c r="S6" s="55" t="s">
        <v>8</v>
      </c>
      <c r="T6" s="55"/>
      <c r="U6" s="55"/>
      <c r="V6" s="55"/>
      <c r="W6" s="55" t="s">
        <v>9</v>
      </c>
      <c r="X6" s="55"/>
      <c r="Y6" s="55"/>
      <c r="Z6" s="55"/>
      <c r="AA6" s="55" t="s">
        <v>10</v>
      </c>
      <c r="AB6" s="55"/>
      <c r="AC6" s="55"/>
      <c r="AD6" s="55"/>
      <c r="AE6" s="55"/>
      <c r="AF6" s="55"/>
      <c r="AG6" s="55"/>
    </row>
    <row r="7" spans="1:33" ht="27.75">
      <c r="A7" s="11"/>
      <c r="B7" s="55"/>
      <c r="C7" s="55" t="s">
        <v>11</v>
      </c>
      <c r="D7" s="55"/>
      <c r="E7" s="55" t="s">
        <v>12</v>
      </c>
      <c r="F7" s="55"/>
      <c r="G7" s="55" t="s">
        <v>11</v>
      </c>
      <c r="H7" s="55"/>
      <c r="I7" s="55" t="s">
        <v>12</v>
      </c>
      <c r="J7" s="55"/>
      <c r="K7" s="55" t="s">
        <v>11</v>
      </c>
      <c r="L7" s="55"/>
      <c r="M7" s="55" t="s">
        <v>12</v>
      </c>
      <c r="N7" s="55"/>
      <c r="O7" s="55" t="s">
        <v>11</v>
      </c>
      <c r="P7" s="55"/>
      <c r="Q7" s="55" t="s">
        <v>12</v>
      </c>
      <c r="R7" s="55"/>
      <c r="S7" s="55" t="s">
        <v>11</v>
      </c>
      <c r="T7" s="55"/>
      <c r="U7" s="55" t="s">
        <v>12</v>
      </c>
      <c r="V7" s="55"/>
      <c r="W7" s="55" t="s">
        <v>11</v>
      </c>
      <c r="X7" s="55"/>
      <c r="Y7" s="55" t="s">
        <v>12</v>
      </c>
      <c r="Z7" s="55"/>
      <c r="AA7" s="55" t="s">
        <v>11</v>
      </c>
      <c r="AB7" s="55"/>
      <c r="AC7" s="55" t="s">
        <v>12</v>
      </c>
      <c r="AD7" s="55"/>
      <c r="AE7" s="56" t="s">
        <v>13</v>
      </c>
      <c r="AF7" s="56"/>
      <c r="AG7" s="56"/>
    </row>
    <row r="8" spans="1:33" ht="27.75">
      <c r="A8" s="11"/>
      <c r="B8" s="55"/>
      <c r="C8" s="10" t="s">
        <v>14</v>
      </c>
      <c r="D8" s="10" t="s">
        <v>15</v>
      </c>
      <c r="E8" s="10" t="s">
        <v>14</v>
      </c>
      <c r="F8" s="10" t="s">
        <v>15</v>
      </c>
      <c r="G8" s="10" t="s">
        <v>14</v>
      </c>
      <c r="H8" s="10" t="s">
        <v>15</v>
      </c>
      <c r="I8" s="10" t="s">
        <v>14</v>
      </c>
      <c r="J8" s="10" t="s">
        <v>15</v>
      </c>
      <c r="K8" s="10" t="s">
        <v>14</v>
      </c>
      <c r="L8" s="10" t="s">
        <v>15</v>
      </c>
      <c r="M8" s="10" t="s">
        <v>14</v>
      </c>
      <c r="N8" s="10" t="s">
        <v>15</v>
      </c>
      <c r="O8" s="10" t="s">
        <v>14</v>
      </c>
      <c r="P8" s="10" t="s">
        <v>15</v>
      </c>
      <c r="Q8" s="10" t="s">
        <v>14</v>
      </c>
      <c r="R8" s="10" t="s">
        <v>15</v>
      </c>
      <c r="S8" s="10" t="s">
        <v>14</v>
      </c>
      <c r="T8" s="10" t="s">
        <v>15</v>
      </c>
      <c r="U8" s="10" t="s">
        <v>14</v>
      </c>
      <c r="V8" s="10" t="s">
        <v>15</v>
      </c>
      <c r="W8" s="10" t="s">
        <v>14</v>
      </c>
      <c r="X8" s="10" t="s">
        <v>15</v>
      </c>
      <c r="Y8" s="10" t="s">
        <v>14</v>
      </c>
      <c r="Z8" s="10" t="s">
        <v>15</v>
      </c>
      <c r="AA8" s="10" t="s">
        <v>14</v>
      </c>
      <c r="AB8" s="10" t="s">
        <v>15</v>
      </c>
      <c r="AC8" s="10" t="s">
        <v>14</v>
      </c>
      <c r="AD8" s="10" t="s">
        <v>15</v>
      </c>
      <c r="AE8" s="10" t="s">
        <v>14</v>
      </c>
      <c r="AF8" s="10" t="s">
        <v>15</v>
      </c>
      <c r="AG8" s="10" t="s">
        <v>13</v>
      </c>
    </row>
    <row r="9" spans="1:33" ht="27.75">
      <c r="A9" s="11"/>
      <c r="B9" s="1" t="s">
        <v>16</v>
      </c>
      <c r="C9" s="5">
        <v>0</v>
      </c>
      <c r="D9" s="5">
        <v>0</v>
      </c>
      <c r="E9" s="5">
        <v>21</v>
      </c>
      <c r="F9" s="5">
        <v>1</v>
      </c>
      <c r="G9" s="5">
        <v>180</v>
      </c>
      <c r="H9" s="5">
        <v>37</v>
      </c>
      <c r="I9" s="5">
        <v>0</v>
      </c>
      <c r="J9" s="5">
        <v>0</v>
      </c>
      <c r="K9" s="5">
        <v>154</v>
      </c>
      <c r="L9" s="5">
        <v>40</v>
      </c>
      <c r="M9" s="5">
        <v>0</v>
      </c>
      <c r="N9" s="5">
        <v>0</v>
      </c>
      <c r="O9" s="5">
        <v>138</v>
      </c>
      <c r="P9" s="5">
        <v>46</v>
      </c>
      <c r="Q9" s="5">
        <v>0</v>
      </c>
      <c r="R9" s="5">
        <v>0</v>
      </c>
      <c r="S9" s="5">
        <v>135</v>
      </c>
      <c r="T9" s="5">
        <v>27</v>
      </c>
      <c r="U9" s="5">
        <v>0</v>
      </c>
      <c r="V9" s="5">
        <v>0</v>
      </c>
      <c r="W9" s="5">
        <v>139</v>
      </c>
      <c r="X9" s="5">
        <v>44</v>
      </c>
      <c r="Y9" s="5">
        <v>0</v>
      </c>
      <c r="Z9" s="5">
        <v>0</v>
      </c>
      <c r="AA9" s="23">
        <f>W9+S9+O9+K9+G9+C9</f>
        <v>746</v>
      </c>
      <c r="AB9" s="23">
        <f t="shared" ref="AB9:AD9" si="0">X9+T9+P9+L9+H9+D9</f>
        <v>194</v>
      </c>
      <c r="AC9" s="23">
        <f t="shared" si="0"/>
        <v>21</v>
      </c>
      <c r="AD9" s="23">
        <f t="shared" si="0"/>
        <v>1</v>
      </c>
      <c r="AE9" s="4">
        <f t="shared" ref="AE9:AF17" si="1">AC9+AA9</f>
        <v>767</v>
      </c>
      <c r="AF9" s="4">
        <f t="shared" si="1"/>
        <v>195</v>
      </c>
      <c r="AG9" s="4">
        <f t="shared" ref="AG9:AG17" si="2">SUM(AE9:AF9)</f>
        <v>962</v>
      </c>
    </row>
    <row r="10" spans="1:33" ht="27.75">
      <c r="A10" s="11"/>
      <c r="B10" s="1" t="s">
        <v>17</v>
      </c>
      <c r="C10" s="5">
        <v>90</v>
      </c>
      <c r="D10" s="5">
        <v>35</v>
      </c>
      <c r="E10" s="5">
        <v>4</v>
      </c>
      <c r="F10" s="5">
        <v>1</v>
      </c>
      <c r="G10" s="5">
        <v>100</v>
      </c>
      <c r="H10" s="5">
        <v>42</v>
      </c>
      <c r="I10" s="5">
        <v>0</v>
      </c>
      <c r="J10" s="5">
        <v>0</v>
      </c>
      <c r="K10" s="5">
        <v>98</v>
      </c>
      <c r="L10" s="5">
        <v>30</v>
      </c>
      <c r="M10" s="5">
        <v>0</v>
      </c>
      <c r="N10" s="5">
        <v>0</v>
      </c>
      <c r="O10" s="5">
        <v>82</v>
      </c>
      <c r="P10" s="5">
        <v>32</v>
      </c>
      <c r="Q10" s="5">
        <v>0</v>
      </c>
      <c r="R10" s="5">
        <v>0</v>
      </c>
      <c r="S10" s="5">
        <v>73</v>
      </c>
      <c r="T10" s="5">
        <v>41</v>
      </c>
      <c r="U10" s="5">
        <v>0</v>
      </c>
      <c r="V10" s="5">
        <v>0</v>
      </c>
      <c r="W10" s="1">
        <v>0</v>
      </c>
      <c r="X10" s="1">
        <v>0</v>
      </c>
      <c r="Y10" s="1">
        <v>0</v>
      </c>
      <c r="Z10" s="1">
        <v>0</v>
      </c>
      <c r="AA10" s="23">
        <f>S10+O10+K10+G10+C10</f>
        <v>443</v>
      </c>
      <c r="AB10" s="23">
        <f>T10+P10+L10+H10+D10</f>
        <v>180</v>
      </c>
      <c r="AC10" s="23">
        <f>U10+Q10+M10+I10+E10</f>
        <v>4</v>
      </c>
      <c r="AD10" s="23">
        <f>V10+R10+N10+J10+F10</f>
        <v>1</v>
      </c>
      <c r="AE10" s="4">
        <f t="shared" si="1"/>
        <v>447</v>
      </c>
      <c r="AF10" s="4">
        <f t="shared" si="1"/>
        <v>181</v>
      </c>
      <c r="AG10" s="4">
        <f t="shared" si="2"/>
        <v>628</v>
      </c>
    </row>
    <row r="11" spans="1:33" ht="27.75">
      <c r="A11" s="11"/>
      <c r="B11" s="1" t="s">
        <v>18</v>
      </c>
      <c r="C11" s="1">
        <v>56</v>
      </c>
      <c r="D11" s="1">
        <v>92</v>
      </c>
      <c r="E11" s="1">
        <v>2</v>
      </c>
      <c r="F11" s="1">
        <v>3</v>
      </c>
      <c r="G11" s="1">
        <v>59</v>
      </c>
      <c r="H11" s="1">
        <v>99</v>
      </c>
      <c r="I11" s="1">
        <v>0</v>
      </c>
      <c r="J11" s="1">
        <v>0</v>
      </c>
      <c r="K11" s="1">
        <v>69</v>
      </c>
      <c r="L11" s="1">
        <v>88</v>
      </c>
      <c r="M11" s="1">
        <v>0</v>
      </c>
      <c r="N11" s="1">
        <v>0</v>
      </c>
      <c r="O11" s="1">
        <v>48</v>
      </c>
      <c r="P11" s="1">
        <v>75</v>
      </c>
      <c r="Q11" s="1">
        <v>0</v>
      </c>
      <c r="R11" s="1">
        <v>0</v>
      </c>
      <c r="S11" s="1">
        <v>87</v>
      </c>
      <c r="T11" s="1">
        <v>115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23">
        <f>S11+O11+K11+G11+C11</f>
        <v>319</v>
      </c>
      <c r="AB11" s="23">
        <f t="shared" ref="AB11:AB12" si="3">T11+P11+L11+H11+D11</f>
        <v>469</v>
      </c>
      <c r="AC11" s="23">
        <f>U11+Q11+M11+I11+E11</f>
        <v>2</v>
      </c>
      <c r="AD11" s="23">
        <f>V11+R11+N11+J11+F11</f>
        <v>3</v>
      </c>
      <c r="AE11" s="4">
        <f t="shared" si="1"/>
        <v>321</v>
      </c>
      <c r="AF11" s="4">
        <f t="shared" si="1"/>
        <v>472</v>
      </c>
      <c r="AG11" s="4">
        <f t="shared" si="2"/>
        <v>793</v>
      </c>
    </row>
    <row r="12" spans="1:33" ht="27.75">
      <c r="A12" s="11"/>
      <c r="B12" s="1" t="s">
        <v>19</v>
      </c>
      <c r="C12" s="1">
        <v>95</v>
      </c>
      <c r="D12" s="1">
        <v>33</v>
      </c>
      <c r="E12" s="1">
        <v>20</v>
      </c>
      <c r="F12" s="1">
        <v>1</v>
      </c>
      <c r="G12" s="1">
        <v>207</v>
      </c>
      <c r="H12" s="1">
        <v>47</v>
      </c>
      <c r="I12" s="1">
        <v>0</v>
      </c>
      <c r="J12" s="1">
        <v>0</v>
      </c>
      <c r="K12" s="1">
        <v>164</v>
      </c>
      <c r="L12" s="1">
        <v>34</v>
      </c>
      <c r="M12" s="1">
        <v>0</v>
      </c>
      <c r="N12" s="1">
        <v>0</v>
      </c>
      <c r="O12" s="1">
        <v>176</v>
      </c>
      <c r="P12" s="1">
        <v>21</v>
      </c>
      <c r="Q12" s="1">
        <v>0</v>
      </c>
      <c r="R12" s="1">
        <v>0</v>
      </c>
      <c r="S12" s="1">
        <v>128</v>
      </c>
      <c r="T12" s="1">
        <v>19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23">
        <f>S12+O12+K12+G12+C12</f>
        <v>770</v>
      </c>
      <c r="AB12" s="23">
        <f t="shared" si="3"/>
        <v>154</v>
      </c>
      <c r="AC12" s="23">
        <f>U12+Q12+M12+I12+E12</f>
        <v>20</v>
      </c>
      <c r="AD12" s="23">
        <f>V12+R12+N12+J12+F12</f>
        <v>1</v>
      </c>
      <c r="AE12" s="4">
        <f t="shared" si="1"/>
        <v>790</v>
      </c>
      <c r="AF12" s="4">
        <f t="shared" si="1"/>
        <v>155</v>
      </c>
      <c r="AG12" s="4">
        <f t="shared" si="2"/>
        <v>945</v>
      </c>
    </row>
    <row r="13" spans="1:33" ht="27.75">
      <c r="A13" s="11"/>
      <c r="B13" s="1" t="s">
        <v>20</v>
      </c>
      <c r="C13" s="1">
        <v>3</v>
      </c>
      <c r="D13" s="1">
        <v>21</v>
      </c>
      <c r="E13" s="1">
        <v>10</v>
      </c>
      <c r="F13" s="1">
        <v>10</v>
      </c>
      <c r="G13" s="1">
        <v>23</v>
      </c>
      <c r="H13" s="1">
        <v>33</v>
      </c>
      <c r="I13" s="1">
        <v>0</v>
      </c>
      <c r="J13" s="1">
        <v>0</v>
      </c>
      <c r="K13" s="1">
        <v>17</v>
      </c>
      <c r="L13" s="1">
        <v>48</v>
      </c>
      <c r="M13" s="1">
        <v>0</v>
      </c>
      <c r="N13" s="1">
        <v>0</v>
      </c>
      <c r="O13" s="1">
        <v>27</v>
      </c>
      <c r="P13" s="1">
        <v>32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23">
        <f>O13+K13+G13+C13</f>
        <v>70</v>
      </c>
      <c r="AB13" s="23">
        <f>P13+L13+H13+D13</f>
        <v>134</v>
      </c>
      <c r="AC13" s="23">
        <f>Q13+M13+I13+E13</f>
        <v>10</v>
      </c>
      <c r="AD13" s="23">
        <f>R13+N13+J13+F13</f>
        <v>10</v>
      </c>
      <c r="AE13" s="4">
        <f t="shared" si="1"/>
        <v>80</v>
      </c>
      <c r="AF13" s="4">
        <f t="shared" si="1"/>
        <v>144</v>
      </c>
      <c r="AG13" s="4">
        <f t="shared" si="2"/>
        <v>224</v>
      </c>
    </row>
    <row r="14" spans="1:33" ht="83.25">
      <c r="A14" s="11"/>
      <c r="B14" s="1" t="s">
        <v>21</v>
      </c>
      <c r="C14" s="1">
        <v>20</v>
      </c>
      <c r="D14" s="1">
        <v>10</v>
      </c>
      <c r="E14" s="1">
        <v>11</v>
      </c>
      <c r="F14" s="1">
        <v>2</v>
      </c>
      <c r="G14" s="1">
        <v>35</v>
      </c>
      <c r="H14" s="1">
        <v>14</v>
      </c>
      <c r="I14" s="1">
        <v>0</v>
      </c>
      <c r="J14" s="1">
        <v>0</v>
      </c>
      <c r="K14" s="1">
        <v>27</v>
      </c>
      <c r="L14" s="1">
        <v>20</v>
      </c>
      <c r="M14" s="1">
        <v>0</v>
      </c>
      <c r="N14" s="1">
        <v>0</v>
      </c>
      <c r="O14" s="1">
        <v>50</v>
      </c>
      <c r="P14" s="1">
        <v>25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23">
        <f>O14+K14+G14+C14</f>
        <v>132</v>
      </c>
      <c r="AB14" s="23">
        <f t="shared" ref="AB14:AD17" si="4">P14+L14+H14+D14</f>
        <v>69</v>
      </c>
      <c r="AC14" s="23">
        <f>Q14+M14+I14+E14</f>
        <v>11</v>
      </c>
      <c r="AD14" s="23">
        <f>R14+N14+J14+F14</f>
        <v>2</v>
      </c>
      <c r="AE14" s="4">
        <f t="shared" si="1"/>
        <v>143</v>
      </c>
      <c r="AF14" s="4">
        <f t="shared" si="1"/>
        <v>71</v>
      </c>
      <c r="AG14" s="4">
        <f t="shared" si="2"/>
        <v>214</v>
      </c>
    </row>
    <row r="15" spans="1:33" ht="27.75">
      <c r="A15" s="11"/>
      <c r="B15" s="1" t="s">
        <v>22</v>
      </c>
      <c r="C15" s="1">
        <v>86</v>
      </c>
      <c r="D15" s="1">
        <v>37</v>
      </c>
      <c r="E15" s="1">
        <v>16</v>
      </c>
      <c r="F15" s="1">
        <v>6</v>
      </c>
      <c r="G15" s="1">
        <v>152</v>
      </c>
      <c r="H15" s="1">
        <v>38</v>
      </c>
      <c r="I15" s="1">
        <v>0</v>
      </c>
      <c r="J15" s="1">
        <v>0</v>
      </c>
      <c r="K15" s="1">
        <v>109</v>
      </c>
      <c r="L15" s="1">
        <v>34</v>
      </c>
      <c r="M15" s="1">
        <v>0</v>
      </c>
      <c r="N15" s="1">
        <v>0</v>
      </c>
      <c r="O15" s="1">
        <v>152</v>
      </c>
      <c r="P15" s="1">
        <v>41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23">
        <f t="shared" ref="AA15:AA17" si="5">O15+K15+G15+C15</f>
        <v>499</v>
      </c>
      <c r="AB15" s="23">
        <f t="shared" si="4"/>
        <v>150</v>
      </c>
      <c r="AC15" s="23">
        <f t="shared" si="4"/>
        <v>16</v>
      </c>
      <c r="AD15" s="23">
        <f t="shared" si="4"/>
        <v>6</v>
      </c>
      <c r="AE15" s="4">
        <f t="shared" si="1"/>
        <v>515</v>
      </c>
      <c r="AF15" s="4">
        <f t="shared" si="1"/>
        <v>156</v>
      </c>
      <c r="AG15" s="4">
        <f t="shared" si="2"/>
        <v>671</v>
      </c>
    </row>
    <row r="16" spans="1:33" ht="27.75">
      <c r="A16" s="11"/>
      <c r="B16" s="1" t="s">
        <v>23</v>
      </c>
      <c r="C16" s="1">
        <v>32</v>
      </c>
      <c r="D16" s="1">
        <v>21</v>
      </c>
      <c r="E16" s="1">
        <v>4</v>
      </c>
      <c r="F16" s="1">
        <v>2</v>
      </c>
      <c r="G16" s="1">
        <v>32</v>
      </c>
      <c r="H16" s="1">
        <v>38</v>
      </c>
      <c r="I16" s="1">
        <v>0</v>
      </c>
      <c r="J16" s="1">
        <v>0</v>
      </c>
      <c r="K16" s="1">
        <v>18</v>
      </c>
      <c r="L16" s="1">
        <v>31</v>
      </c>
      <c r="M16" s="1">
        <v>0</v>
      </c>
      <c r="N16" s="1">
        <v>0</v>
      </c>
      <c r="O16" s="1">
        <v>17</v>
      </c>
      <c r="P16" s="1">
        <v>27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23">
        <f t="shared" si="5"/>
        <v>99</v>
      </c>
      <c r="AB16" s="23">
        <f t="shared" si="4"/>
        <v>117</v>
      </c>
      <c r="AC16" s="23">
        <f t="shared" si="4"/>
        <v>4</v>
      </c>
      <c r="AD16" s="23">
        <f t="shared" si="4"/>
        <v>2</v>
      </c>
      <c r="AE16" s="4">
        <f t="shared" si="1"/>
        <v>103</v>
      </c>
      <c r="AF16" s="4">
        <f t="shared" si="1"/>
        <v>119</v>
      </c>
      <c r="AG16" s="4">
        <f t="shared" si="2"/>
        <v>222</v>
      </c>
    </row>
    <row r="17" spans="1:33" ht="27.75">
      <c r="A17" s="11"/>
      <c r="B17" s="1" t="s">
        <v>24</v>
      </c>
      <c r="C17" s="1">
        <v>0</v>
      </c>
      <c r="D17" s="1">
        <v>0</v>
      </c>
      <c r="E17" s="1">
        <v>0</v>
      </c>
      <c r="F17" s="1">
        <v>0</v>
      </c>
      <c r="G17" s="1">
        <v>6</v>
      </c>
      <c r="H17" s="1">
        <v>0</v>
      </c>
      <c r="I17" s="1">
        <v>0</v>
      </c>
      <c r="J17" s="1">
        <v>0</v>
      </c>
      <c r="K17" s="1">
        <v>11</v>
      </c>
      <c r="L17" s="1">
        <v>0</v>
      </c>
      <c r="M17" s="1">
        <v>0</v>
      </c>
      <c r="N17" s="1">
        <v>0</v>
      </c>
      <c r="O17" s="1">
        <v>17</v>
      </c>
      <c r="P17" s="1">
        <v>4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23">
        <f t="shared" si="5"/>
        <v>34</v>
      </c>
      <c r="AB17" s="23">
        <f t="shared" si="4"/>
        <v>4</v>
      </c>
      <c r="AC17" s="23">
        <f t="shared" si="4"/>
        <v>0</v>
      </c>
      <c r="AD17" s="23">
        <f t="shared" si="4"/>
        <v>0</v>
      </c>
      <c r="AE17" s="4">
        <f t="shared" si="1"/>
        <v>34</v>
      </c>
      <c r="AF17" s="4">
        <f t="shared" si="1"/>
        <v>4</v>
      </c>
      <c r="AG17" s="4">
        <f t="shared" si="2"/>
        <v>38</v>
      </c>
    </row>
    <row r="18" spans="1:33" ht="27.75">
      <c r="A18" s="11"/>
      <c r="B18" s="10" t="s">
        <v>10</v>
      </c>
      <c r="C18" s="10">
        <f>SUM(C9:C17)</f>
        <v>382</v>
      </c>
      <c r="D18" s="10">
        <f t="shared" ref="D18:AG18" si="6">SUM(D9:D17)</f>
        <v>249</v>
      </c>
      <c r="E18" s="10">
        <f t="shared" si="6"/>
        <v>88</v>
      </c>
      <c r="F18" s="10">
        <f t="shared" si="6"/>
        <v>26</v>
      </c>
      <c r="G18" s="10">
        <f t="shared" si="6"/>
        <v>794</v>
      </c>
      <c r="H18" s="10">
        <f t="shared" si="6"/>
        <v>348</v>
      </c>
      <c r="I18" s="10">
        <f t="shared" si="6"/>
        <v>0</v>
      </c>
      <c r="J18" s="10">
        <f t="shared" si="6"/>
        <v>0</v>
      </c>
      <c r="K18" s="10">
        <f t="shared" si="6"/>
        <v>667</v>
      </c>
      <c r="L18" s="10">
        <f t="shared" si="6"/>
        <v>325</v>
      </c>
      <c r="M18" s="10">
        <f t="shared" si="6"/>
        <v>0</v>
      </c>
      <c r="N18" s="10">
        <f t="shared" si="6"/>
        <v>0</v>
      </c>
      <c r="O18" s="10">
        <f t="shared" si="6"/>
        <v>707</v>
      </c>
      <c r="P18" s="10">
        <f t="shared" si="6"/>
        <v>303</v>
      </c>
      <c r="Q18" s="10">
        <f t="shared" si="6"/>
        <v>0</v>
      </c>
      <c r="R18" s="10">
        <f t="shared" si="6"/>
        <v>0</v>
      </c>
      <c r="S18" s="10">
        <f t="shared" si="6"/>
        <v>423</v>
      </c>
      <c r="T18" s="10">
        <f t="shared" si="6"/>
        <v>202</v>
      </c>
      <c r="U18" s="10">
        <f t="shared" si="6"/>
        <v>0</v>
      </c>
      <c r="V18" s="10">
        <f t="shared" si="6"/>
        <v>0</v>
      </c>
      <c r="W18" s="10">
        <f t="shared" si="6"/>
        <v>139</v>
      </c>
      <c r="X18" s="10">
        <f t="shared" si="6"/>
        <v>44</v>
      </c>
      <c r="Y18" s="10">
        <f t="shared" si="6"/>
        <v>0</v>
      </c>
      <c r="Z18" s="10">
        <f t="shared" si="6"/>
        <v>0</v>
      </c>
      <c r="AA18" s="10">
        <f t="shared" si="6"/>
        <v>3112</v>
      </c>
      <c r="AB18" s="10">
        <f t="shared" si="6"/>
        <v>1471</v>
      </c>
      <c r="AC18" s="10">
        <f t="shared" si="6"/>
        <v>88</v>
      </c>
      <c r="AD18" s="10">
        <f t="shared" si="6"/>
        <v>26</v>
      </c>
      <c r="AE18" s="10">
        <f t="shared" si="6"/>
        <v>3200</v>
      </c>
      <c r="AF18" s="10">
        <f t="shared" si="6"/>
        <v>1497</v>
      </c>
      <c r="AG18" s="10">
        <f t="shared" si="6"/>
        <v>4697</v>
      </c>
    </row>
    <row r="19" spans="1:33" ht="27.7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ht="27.7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ht="27.75">
      <c r="A21" s="11"/>
      <c r="B21" s="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34.5">
      <c r="A22" s="11"/>
      <c r="B22" s="54" t="s">
        <v>25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11"/>
      <c r="AE22" s="11"/>
      <c r="AF22" s="11"/>
      <c r="AG22" s="11"/>
    </row>
    <row r="23" spans="1:33" ht="27.75">
      <c r="A23" s="11"/>
      <c r="B23" s="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27.75">
      <c r="A24" s="55" t="s">
        <v>3</v>
      </c>
      <c r="B24" s="55"/>
      <c r="C24" s="55" t="s">
        <v>4</v>
      </c>
      <c r="D24" s="55"/>
      <c r="E24" s="55"/>
      <c r="F24" s="55"/>
      <c r="G24" s="55" t="s">
        <v>5</v>
      </c>
      <c r="H24" s="55"/>
      <c r="I24" s="55"/>
      <c r="J24" s="55"/>
      <c r="K24" s="55" t="s">
        <v>6</v>
      </c>
      <c r="L24" s="55"/>
      <c r="M24" s="55"/>
      <c r="N24" s="55"/>
      <c r="O24" s="55" t="s">
        <v>7</v>
      </c>
      <c r="P24" s="55"/>
      <c r="Q24" s="55"/>
      <c r="R24" s="55"/>
      <c r="S24" s="55" t="s">
        <v>8</v>
      </c>
      <c r="T24" s="55"/>
      <c r="U24" s="55"/>
      <c r="V24" s="55"/>
      <c r="W24" s="55" t="s">
        <v>10</v>
      </c>
      <c r="X24" s="55"/>
      <c r="Y24" s="55"/>
      <c r="Z24" s="55"/>
      <c r="AA24" s="55"/>
      <c r="AB24" s="55"/>
      <c r="AC24" s="55"/>
      <c r="AD24" s="11"/>
      <c r="AE24" s="11"/>
      <c r="AF24" s="11"/>
      <c r="AG24" s="11"/>
    </row>
    <row r="25" spans="1:33" ht="27.75">
      <c r="A25" s="55"/>
      <c r="B25" s="55"/>
      <c r="C25" s="55" t="s">
        <v>11</v>
      </c>
      <c r="D25" s="55"/>
      <c r="E25" s="55" t="s">
        <v>12</v>
      </c>
      <c r="F25" s="55"/>
      <c r="G25" s="55" t="s">
        <v>11</v>
      </c>
      <c r="H25" s="55"/>
      <c r="I25" s="55" t="s">
        <v>12</v>
      </c>
      <c r="J25" s="55"/>
      <c r="K25" s="55" t="s">
        <v>11</v>
      </c>
      <c r="L25" s="55"/>
      <c r="M25" s="55" t="s">
        <v>12</v>
      </c>
      <c r="N25" s="55"/>
      <c r="O25" s="55" t="s">
        <v>11</v>
      </c>
      <c r="P25" s="55"/>
      <c r="Q25" s="55" t="s">
        <v>12</v>
      </c>
      <c r="R25" s="55"/>
      <c r="S25" s="55" t="s">
        <v>11</v>
      </c>
      <c r="T25" s="55"/>
      <c r="U25" s="55" t="s">
        <v>12</v>
      </c>
      <c r="V25" s="55"/>
      <c r="W25" s="55" t="s">
        <v>11</v>
      </c>
      <c r="X25" s="55"/>
      <c r="Y25" s="55" t="s">
        <v>12</v>
      </c>
      <c r="Z25" s="55"/>
      <c r="AA25" s="56" t="s">
        <v>13</v>
      </c>
      <c r="AB25" s="56"/>
      <c r="AC25" s="56"/>
      <c r="AD25" s="11"/>
      <c r="AE25" s="11"/>
      <c r="AF25" s="11"/>
      <c r="AG25" s="11"/>
    </row>
    <row r="26" spans="1:33" ht="27.75">
      <c r="A26" s="55"/>
      <c r="B26" s="55"/>
      <c r="C26" s="10" t="s">
        <v>14</v>
      </c>
      <c r="D26" s="10" t="s">
        <v>15</v>
      </c>
      <c r="E26" s="10" t="s">
        <v>14</v>
      </c>
      <c r="F26" s="10" t="s">
        <v>15</v>
      </c>
      <c r="G26" s="10" t="s">
        <v>14</v>
      </c>
      <c r="H26" s="10" t="s">
        <v>15</v>
      </c>
      <c r="I26" s="10" t="s">
        <v>14</v>
      </c>
      <c r="J26" s="10" t="s">
        <v>15</v>
      </c>
      <c r="K26" s="10" t="s">
        <v>14</v>
      </c>
      <c r="L26" s="10" t="s">
        <v>15</v>
      </c>
      <c r="M26" s="10" t="s">
        <v>14</v>
      </c>
      <c r="N26" s="10" t="s">
        <v>15</v>
      </c>
      <c r="O26" s="10" t="s">
        <v>14</v>
      </c>
      <c r="P26" s="10" t="s">
        <v>15</v>
      </c>
      <c r="Q26" s="10" t="s">
        <v>14</v>
      </c>
      <c r="R26" s="10" t="s">
        <v>15</v>
      </c>
      <c r="S26" s="10" t="s">
        <v>14</v>
      </c>
      <c r="T26" s="10" t="s">
        <v>15</v>
      </c>
      <c r="U26" s="10" t="s">
        <v>14</v>
      </c>
      <c r="V26" s="10" t="s">
        <v>15</v>
      </c>
      <c r="W26" s="10" t="s">
        <v>14</v>
      </c>
      <c r="X26" s="10" t="s">
        <v>15</v>
      </c>
      <c r="Y26" s="10" t="s">
        <v>14</v>
      </c>
      <c r="Z26" s="10" t="s">
        <v>15</v>
      </c>
      <c r="AA26" s="10" t="s">
        <v>14</v>
      </c>
      <c r="AB26" s="10" t="s">
        <v>15</v>
      </c>
      <c r="AC26" s="10" t="s">
        <v>13</v>
      </c>
      <c r="AD26" s="11"/>
      <c r="AE26" s="11"/>
      <c r="AF26" s="11"/>
      <c r="AG26" s="11"/>
    </row>
    <row r="27" spans="1:33" ht="27.75">
      <c r="A27" s="60" t="s">
        <v>26</v>
      </c>
      <c r="B27" s="1" t="s">
        <v>27</v>
      </c>
      <c r="C27" s="1">
        <v>15</v>
      </c>
      <c r="D27" s="1">
        <v>3</v>
      </c>
      <c r="E27" s="1">
        <v>8</v>
      </c>
      <c r="F27" s="1">
        <v>0</v>
      </c>
      <c r="G27" s="1">
        <v>3</v>
      </c>
      <c r="H27" s="1">
        <v>3</v>
      </c>
      <c r="I27" s="1">
        <v>10</v>
      </c>
      <c r="J27" s="1">
        <v>5</v>
      </c>
      <c r="K27" s="1">
        <v>1</v>
      </c>
      <c r="L27" s="1">
        <v>1</v>
      </c>
      <c r="M27" s="1">
        <v>33</v>
      </c>
      <c r="N27" s="1">
        <v>6</v>
      </c>
      <c r="O27" s="1">
        <v>12</v>
      </c>
      <c r="P27" s="1">
        <v>1</v>
      </c>
      <c r="Q27" s="1">
        <v>40</v>
      </c>
      <c r="R27" s="1">
        <v>1</v>
      </c>
      <c r="S27" s="1">
        <v>22</v>
      </c>
      <c r="T27" s="1">
        <v>5</v>
      </c>
      <c r="U27" s="1">
        <v>43</v>
      </c>
      <c r="V27" s="1">
        <v>5</v>
      </c>
      <c r="W27" s="2">
        <f t="shared" ref="W27:Z33" si="7">S27+O27+K27+G27+C27</f>
        <v>53</v>
      </c>
      <c r="X27" s="2">
        <f t="shared" si="7"/>
        <v>13</v>
      </c>
      <c r="Y27" s="2">
        <f t="shared" si="7"/>
        <v>134</v>
      </c>
      <c r="Z27" s="2">
        <f t="shared" si="7"/>
        <v>17</v>
      </c>
      <c r="AA27" s="4">
        <f>Y27+W27</f>
        <v>187</v>
      </c>
      <c r="AB27" s="4">
        <f>Z27+X27</f>
        <v>30</v>
      </c>
      <c r="AC27" s="4">
        <f>SUM(AA27:AB27)</f>
        <v>217</v>
      </c>
      <c r="AD27" s="11"/>
      <c r="AE27" s="11"/>
      <c r="AF27" s="11"/>
      <c r="AG27" s="11"/>
    </row>
    <row r="28" spans="1:33" ht="27.75">
      <c r="A28" s="60"/>
      <c r="B28" s="1" t="s">
        <v>28</v>
      </c>
      <c r="C28" s="1">
        <v>13</v>
      </c>
      <c r="D28" s="1">
        <v>4</v>
      </c>
      <c r="E28" s="1">
        <v>15</v>
      </c>
      <c r="F28" s="1">
        <v>1</v>
      </c>
      <c r="G28" s="1">
        <v>5</v>
      </c>
      <c r="H28" s="1">
        <v>2</v>
      </c>
      <c r="I28" s="1">
        <v>21</v>
      </c>
      <c r="J28" s="1">
        <v>2</v>
      </c>
      <c r="K28" s="1">
        <v>15</v>
      </c>
      <c r="L28" s="1">
        <v>2</v>
      </c>
      <c r="M28" s="1">
        <v>38</v>
      </c>
      <c r="N28" s="1">
        <v>3</v>
      </c>
      <c r="O28" s="1">
        <v>41</v>
      </c>
      <c r="P28" s="1">
        <v>2</v>
      </c>
      <c r="Q28" s="1">
        <v>49</v>
      </c>
      <c r="R28" s="1">
        <v>2</v>
      </c>
      <c r="S28" s="1">
        <v>40</v>
      </c>
      <c r="T28" s="1">
        <v>4</v>
      </c>
      <c r="U28" s="1">
        <v>41</v>
      </c>
      <c r="V28" s="1">
        <v>5</v>
      </c>
      <c r="W28" s="2">
        <f t="shared" si="7"/>
        <v>114</v>
      </c>
      <c r="X28" s="2">
        <f t="shared" si="7"/>
        <v>14</v>
      </c>
      <c r="Y28" s="2">
        <f t="shared" si="7"/>
        <v>164</v>
      </c>
      <c r="Z28" s="2">
        <f t="shared" si="7"/>
        <v>13</v>
      </c>
      <c r="AA28" s="4">
        <f t="shared" ref="AA28:AB33" si="8">Y28+W28</f>
        <v>278</v>
      </c>
      <c r="AB28" s="4">
        <f t="shared" si="8"/>
        <v>27</v>
      </c>
      <c r="AC28" s="4">
        <f t="shared" ref="AC28:AC33" si="9">SUM(AA28:AB28)</f>
        <v>305</v>
      </c>
      <c r="AD28" s="11"/>
      <c r="AE28" s="11"/>
      <c r="AF28" s="11"/>
      <c r="AG28" s="11"/>
    </row>
    <row r="29" spans="1:33" ht="27.75">
      <c r="A29" s="60"/>
      <c r="B29" s="1" t="s">
        <v>29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0</v>
      </c>
      <c r="L29" s="1">
        <v>0</v>
      </c>
      <c r="M29" s="1">
        <v>1</v>
      </c>
      <c r="N29" s="1">
        <v>0</v>
      </c>
      <c r="O29" s="1">
        <v>0</v>
      </c>
      <c r="P29" s="1">
        <v>0</v>
      </c>
      <c r="Q29" s="1">
        <v>6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2">
        <f t="shared" si="7"/>
        <v>0</v>
      </c>
      <c r="X29" s="2">
        <f t="shared" si="7"/>
        <v>0</v>
      </c>
      <c r="Y29" s="2">
        <f t="shared" si="7"/>
        <v>8</v>
      </c>
      <c r="Z29" s="2">
        <f t="shared" si="7"/>
        <v>0</v>
      </c>
      <c r="AA29" s="4">
        <f t="shared" si="8"/>
        <v>8</v>
      </c>
      <c r="AB29" s="4">
        <f t="shared" si="8"/>
        <v>0</v>
      </c>
      <c r="AC29" s="4">
        <f t="shared" si="9"/>
        <v>8</v>
      </c>
      <c r="AD29" s="11"/>
      <c r="AE29" s="11"/>
      <c r="AF29" s="11"/>
      <c r="AG29" s="11"/>
    </row>
    <row r="30" spans="1:33" ht="27.75">
      <c r="A30" s="60" t="s">
        <v>30</v>
      </c>
      <c r="B30" s="1" t="s">
        <v>31</v>
      </c>
      <c r="C30" s="1">
        <v>37</v>
      </c>
      <c r="D30" s="1">
        <v>16</v>
      </c>
      <c r="E30" s="1">
        <v>38</v>
      </c>
      <c r="F30" s="1">
        <v>16</v>
      </c>
      <c r="G30" s="1">
        <v>11</v>
      </c>
      <c r="H30" s="1">
        <v>3</v>
      </c>
      <c r="I30" s="1">
        <v>28</v>
      </c>
      <c r="J30" s="1">
        <v>3</v>
      </c>
      <c r="K30" s="1">
        <v>8</v>
      </c>
      <c r="L30" s="1">
        <v>2</v>
      </c>
      <c r="M30" s="1">
        <v>29</v>
      </c>
      <c r="N30" s="1">
        <v>2</v>
      </c>
      <c r="O30" s="1">
        <v>22</v>
      </c>
      <c r="P30" s="1">
        <v>2</v>
      </c>
      <c r="Q30" s="1">
        <v>25</v>
      </c>
      <c r="R30" s="1">
        <v>2</v>
      </c>
      <c r="S30" s="1">
        <v>0</v>
      </c>
      <c r="T30" s="1">
        <v>0</v>
      </c>
      <c r="U30" s="1">
        <v>0</v>
      </c>
      <c r="V30" s="1">
        <v>0</v>
      </c>
      <c r="W30" s="2">
        <f t="shared" si="7"/>
        <v>78</v>
      </c>
      <c r="X30" s="2">
        <f t="shared" si="7"/>
        <v>23</v>
      </c>
      <c r="Y30" s="2">
        <f t="shared" si="7"/>
        <v>120</v>
      </c>
      <c r="Z30" s="2">
        <f t="shared" si="7"/>
        <v>23</v>
      </c>
      <c r="AA30" s="4">
        <f t="shared" si="8"/>
        <v>198</v>
      </c>
      <c r="AB30" s="4">
        <f t="shared" si="8"/>
        <v>46</v>
      </c>
      <c r="AC30" s="4">
        <f t="shared" si="9"/>
        <v>244</v>
      </c>
      <c r="AD30" s="11"/>
      <c r="AE30" s="11"/>
      <c r="AF30" s="11"/>
      <c r="AG30" s="11"/>
    </row>
    <row r="31" spans="1:33" ht="55.5">
      <c r="A31" s="60"/>
      <c r="B31" s="1" t="s">
        <v>32</v>
      </c>
      <c r="C31" s="1">
        <v>7</v>
      </c>
      <c r="D31" s="1">
        <v>3</v>
      </c>
      <c r="E31" s="1">
        <v>2</v>
      </c>
      <c r="F31" s="1">
        <v>1</v>
      </c>
      <c r="G31" s="1">
        <v>9</v>
      </c>
      <c r="H31" s="1">
        <v>0</v>
      </c>
      <c r="I31" s="1">
        <v>8</v>
      </c>
      <c r="J31" s="1">
        <v>2</v>
      </c>
      <c r="K31" s="1">
        <v>11</v>
      </c>
      <c r="L31" s="1">
        <v>0</v>
      </c>
      <c r="M31" s="1">
        <v>8</v>
      </c>
      <c r="N31" s="1">
        <v>1</v>
      </c>
      <c r="O31" s="1">
        <v>1</v>
      </c>
      <c r="P31" s="1">
        <v>5</v>
      </c>
      <c r="Q31" s="1">
        <v>10</v>
      </c>
      <c r="R31" s="1">
        <v>2</v>
      </c>
      <c r="S31" s="1">
        <v>0</v>
      </c>
      <c r="T31" s="1">
        <v>0</v>
      </c>
      <c r="U31" s="1">
        <v>0</v>
      </c>
      <c r="V31" s="1">
        <v>0</v>
      </c>
      <c r="W31" s="2">
        <f t="shared" si="7"/>
        <v>28</v>
      </c>
      <c r="X31" s="2">
        <f t="shared" si="7"/>
        <v>8</v>
      </c>
      <c r="Y31" s="2">
        <f t="shared" si="7"/>
        <v>28</v>
      </c>
      <c r="Z31" s="2">
        <f t="shared" si="7"/>
        <v>6</v>
      </c>
      <c r="AA31" s="4">
        <f t="shared" si="8"/>
        <v>56</v>
      </c>
      <c r="AB31" s="4">
        <f t="shared" si="8"/>
        <v>14</v>
      </c>
      <c r="AC31" s="4">
        <f t="shared" si="9"/>
        <v>70</v>
      </c>
      <c r="AD31" s="11"/>
      <c r="AE31" s="11"/>
      <c r="AF31" s="11"/>
      <c r="AG31" s="11"/>
    </row>
    <row r="32" spans="1:33" ht="55.5">
      <c r="A32" s="60"/>
      <c r="B32" s="1" t="s">
        <v>33</v>
      </c>
      <c r="C32" s="1">
        <v>10</v>
      </c>
      <c r="D32" s="1">
        <v>4</v>
      </c>
      <c r="E32" s="1">
        <v>9</v>
      </c>
      <c r="F32" s="1">
        <v>0</v>
      </c>
      <c r="G32" s="1">
        <v>4</v>
      </c>
      <c r="H32" s="1">
        <v>2</v>
      </c>
      <c r="I32" s="1">
        <v>8</v>
      </c>
      <c r="J32" s="1">
        <v>3</v>
      </c>
      <c r="K32" s="1">
        <v>5</v>
      </c>
      <c r="L32" s="1">
        <v>0</v>
      </c>
      <c r="M32" s="1">
        <v>15</v>
      </c>
      <c r="N32" s="1">
        <v>2</v>
      </c>
      <c r="O32" s="1">
        <v>5</v>
      </c>
      <c r="P32" s="1">
        <v>1</v>
      </c>
      <c r="Q32" s="1">
        <v>15</v>
      </c>
      <c r="R32" s="1">
        <v>2</v>
      </c>
      <c r="S32" s="1">
        <v>0</v>
      </c>
      <c r="T32" s="1">
        <v>0</v>
      </c>
      <c r="U32" s="1">
        <v>0</v>
      </c>
      <c r="V32" s="1">
        <v>0</v>
      </c>
      <c r="W32" s="2">
        <f t="shared" si="7"/>
        <v>24</v>
      </c>
      <c r="X32" s="2">
        <f t="shared" si="7"/>
        <v>7</v>
      </c>
      <c r="Y32" s="2">
        <f t="shared" si="7"/>
        <v>47</v>
      </c>
      <c r="Z32" s="2">
        <f t="shared" si="7"/>
        <v>7</v>
      </c>
      <c r="AA32" s="4">
        <f t="shared" si="8"/>
        <v>71</v>
      </c>
      <c r="AB32" s="4">
        <f t="shared" si="8"/>
        <v>14</v>
      </c>
      <c r="AC32" s="4">
        <f t="shared" si="9"/>
        <v>85</v>
      </c>
      <c r="AD32" s="11"/>
      <c r="AE32" s="11"/>
      <c r="AF32" s="11"/>
      <c r="AG32" s="11"/>
    </row>
    <row r="33" spans="1:33" ht="27.75">
      <c r="A33" s="46" t="s">
        <v>34</v>
      </c>
      <c r="B33" s="46"/>
      <c r="C33" s="1">
        <v>19</v>
      </c>
      <c r="D33" s="1">
        <v>38</v>
      </c>
      <c r="E33" s="1">
        <v>4</v>
      </c>
      <c r="F33" s="1">
        <v>10</v>
      </c>
      <c r="G33" s="1">
        <v>17</v>
      </c>
      <c r="H33" s="1">
        <v>15</v>
      </c>
      <c r="I33" s="1">
        <v>12</v>
      </c>
      <c r="J33" s="1">
        <v>14</v>
      </c>
      <c r="K33" s="1">
        <v>8</v>
      </c>
      <c r="L33" s="1">
        <v>7</v>
      </c>
      <c r="M33" s="1">
        <v>14</v>
      </c>
      <c r="N33" s="1">
        <v>13</v>
      </c>
      <c r="O33" s="1">
        <v>10</v>
      </c>
      <c r="P33" s="1">
        <v>18</v>
      </c>
      <c r="Q33" s="1">
        <v>22</v>
      </c>
      <c r="R33" s="1">
        <v>19</v>
      </c>
      <c r="S33" s="1">
        <v>0</v>
      </c>
      <c r="T33" s="1">
        <v>0</v>
      </c>
      <c r="U33" s="1">
        <v>0</v>
      </c>
      <c r="V33" s="1">
        <v>0</v>
      </c>
      <c r="W33" s="2">
        <f t="shared" si="7"/>
        <v>54</v>
      </c>
      <c r="X33" s="2">
        <f t="shared" si="7"/>
        <v>78</v>
      </c>
      <c r="Y33" s="2">
        <f t="shared" si="7"/>
        <v>52</v>
      </c>
      <c r="Z33" s="2">
        <f t="shared" si="7"/>
        <v>56</v>
      </c>
      <c r="AA33" s="4">
        <f t="shared" si="8"/>
        <v>106</v>
      </c>
      <c r="AB33" s="4">
        <f t="shared" si="8"/>
        <v>134</v>
      </c>
      <c r="AC33" s="4">
        <f t="shared" si="9"/>
        <v>240</v>
      </c>
      <c r="AD33" s="11"/>
      <c r="AE33" s="11"/>
      <c r="AF33" s="11"/>
      <c r="AG33" s="11"/>
    </row>
    <row r="34" spans="1:33" ht="27.75">
      <c r="A34" s="55" t="s">
        <v>10</v>
      </c>
      <c r="B34" s="55"/>
      <c r="C34" s="10">
        <f>SUM(C27:C33)</f>
        <v>101</v>
      </c>
      <c r="D34" s="10">
        <f t="shared" ref="D34:AC34" si="10">SUM(D27:D33)</f>
        <v>68</v>
      </c>
      <c r="E34" s="10">
        <f t="shared" si="10"/>
        <v>76</v>
      </c>
      <c r="F34" s="10">
        <f t="shared" si="10"/>
        <v>28</v>
      </c>
      <c r="G34" s="10">
        <f t="shared" si="10"/>
        <v>49</v>
      </c>
      <c r="H34" s="10">
        <f t="shared" si="10"/>
        <v>25</v>
      </c>
      <c r="I34" s="10">
        <f t="shared" si="10"/>
        <v>88</v>
      </c>
      <c r="J34" s="10">
        <f t="shared" si="10"/>
        <v>29</v>
      </c>
      <c r="K34" s="10">
        <f t="shared" si="10"/>
        <v>48</v>
      </c>
      <c r="L34" s="10">
        <f t="shared" si="10"/>
        <v>12</v>
      </c>
      <c r="M34" s="10">
        <f t="shared" si="10"/>
        <v>138</v>
      </c>
      <c r="N34" s="10">
        <f t="shared" si="10"/>
        <v>27</v>
      </c>
      <c r="O34" s="10">
        <f t="shared" si="10"/>
        <v>91</v>
      </c>
      <c r="P34" s="10">
        <f t="shared" si="10"/>
        <v>29</v>
      </c>
      <c r="Q34" s="10">
        <f t="shared" si="10"/>
        <v>167</v>
      </c>
      <c r="R34" s="10">
        <f t="shared" si="10"/>
        <v>28</v>
      </c>
      <c r="S34" s="10">
        <f t="shared" si="10"/>
        <v>62</v>
      </c>
      <c r="T34" s="10">
        <f t="shared" si="10"/>
        <v>9</v>
      </c>
      <c r="U34" s="10">
        <f t="shared" si="10"/>
        <v>84</v>
      </c>
      <c r="V34" s="10">
        <f t="shared" si="10"/>
        <v>10</v>
      </c>
      <c r="W34" s="10">
        <f t="shared" si="10"/>
        <v>351</v>
      </c>
      <c r="X34" s="10">
        <f t="shared" si="10"/>
        <v>143</v>
      </c>
      <c r="Y34" s="10">
        <f t="shared" si="10"/>
        <v>553</v>
      </c>
      <c r="Z34" s="10">
        <f t="shared" si="10"/>
        <v>122</v>
      </c>
      <c r="AA34" s="10">
        <f t="shared" si="10"/>
        <v>904</v>
      </c>
      <c r="AB34" s="10">
        <f t="shared" si="10"/>
        <v>265</v>
      </c>
      <c r="AC34" s="10">
        <f t="shared" si="10"/>
        <v>1169</v>
      </c>
      <c r="AD34" s="11"/>
      <c r="AE34" s="11"/>
      <c r="AF34" s="11"/>
      <c r="AG34" s="11"/>
    </row>
    <row r="35" spans="1:33" ht="27.75">
      <c r="A35" s="11"/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11"/>
      <c r="AE35" s="11"/>
      <c r="AF35" s="11"/>
      <c r="AG35" s="11"/>
    </row>
    <row r="36" spans="1:33" ht="27.75">
      <c r="A36" s="11"/>
      <c r="B36" s="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1"/>
      <c r="AB36" s="11"/>
      <c r="AC36" s="11"/>
      <c r="AD36" s="11"/>
      <c r="AE36" s="11"/>
      <c r="AF36" s="11"/>
      <c r="AG36" s="11"/>
    </row>
    <row r="37" spans="1:33" ht="34.5">
      <c r="A37" s="11"/>
      <c r="B37" s="54" t="s">
        <v>35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11"/>
      <c r="AE37" s="11"/>
      <c r="AF37" s="11"/>
      <c r="AG37" s="11"/>
    </row>
    <row r="38" spans="1:33" ht="27.75">
      <c r="A38" s="11"/>
      <c r="B38" s="6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ht="27.75">
      <c r="A39" s="11"/>
      <c r="B39" s="55" t="s">
        <v>3</v>
      </c>
      <c r="C39" s="55" t="s">
        <v>4</v>
      </c>
      <c r="D39" s="55"/>
      <c r="E39" s="55"/>
      <c r="F39" s="55"/>
      <c r="G39" s="55" t="s">
        <v>5</v>
      </c>
      <c r="H39" s="55"/>
      <c r="I39" s="55"/>
      <c r="J39" s="55"/>
      <c r="K39" s="55" t="s">
        <v>6</v>
      </c>
      <c r="L39" s="55"/>
      <c r="M39" s="55"/>
      <c r="N39" s="55"/>
      <c r="O39" s="55" t="s">
        <v>7</v>
      </c>
      <c r="P39" s="55"/>
      <c r="Q39" s="55"/>
      <c r="R39" s="55"/>
      <c r="S39" s="55" t="s">
        <v>8</v>
      </c>
      <c r="T39" s="55"/>
      <c r="U39" s="55"/>
      <c r="V39" s="55"/>
      <c r="W39" s="55" t="s">
        <v>10</v>
      </c>
      <c r="X39" s="55"/>
      <c r="Y39" s="55"/>
      <c r="Z39" s="55"/>
      <c r="AA39" s="55"/>
      <c r="AB39" s="55"/>
      <c r="AC39" s="55"/>
      <c r="AD39" s="11"/>
      <c r="AE39" s="11"/>
      <c r="AF39" s="11"/>
      <c r="AG39" s="11"/>
    </row>
    <row r="40" spans="1:33" ht="27.75">
      <c r="A40" s="11"/>
      <c r="B40" s="55"/>
      <c r="C40" s="55" t="s">
        <v>11</v>
      </c>
      <c r="D40" s="55"/>
      <c r="E40" s="55" t="s">
        <v>12</v>
      </c>
      <c r="F40" s="55"/>
      <c r="G40" s="55" t="s">
        <v>11</v>
      </c>
      <c r="H40" s="55"/>
      <c r="I40" s="55" t="s">
        <v>12</v>
      </c>
      <c r="J40" s="55"/>
      <c r="K40" s="55" t="s">
        <v>11</v>
      </c>
      <c r="L40" s="55"/>
      <c r="M40" s="55" t="s">
        <v>12</v>
      </c>
      <c r="N40" s="55"/>
      <c r="O40" s="55" t="s">
        <v>11</v>
      </c>
      <c r="P40" s="55"/>
      <c r="Q40" s="55" t="s">
        <v>12</v>
      </c>
      <c r="R40" s="55"/>
      <c r="S40" s="55" t="s">
        <v>11</v>
      </c>
      <c r="T40" s="55"/>
      <c r="U40" s="55" t="s">
        <v>12</v>
      </c>
      <c r="V40" s="55"/>
      <c r="W40" s="55" t="s">
        <v>11</v>
      </c>
      <c r="X40" s="55"/>
      <c r="Y40" s="55" t="s">
        <v>12</v>
      </c>
      <c r="Z40" s="55"/>
      <c r="AA40" s="56" t="s">
        <v>13</v>
      </c>
      <c r="AB40" s="56"/>
      <c r="AC40" s="56"/>
      <c r="AD40" s="11"/>
      <c r="AE40" s="11"/>
      <c r="AF40" s="11"/>
      <c r="AG40" s="11"/>
    </row>
    <row r="41" spans="1:33" ht="27.75">
      <c r="A41" s="11"/>
      <c r="B41" s="55"/>
      <c r="C41" s="10" t="s">
        <v>14</v>
      </c>
      <c r="D41" s="10" t="s">
        <v>15</v>
      </c>
      <c r="E41" s="10" t="s">
        <v>14</v>
      </c>
      <c r="F41" s="10" t="s">
        <v>15</v>
      </c>
      <c r="G41" s="10" t="s">
        <v>14</v>
      </c>
      <c r="H41" s="10" t="s">
        <v>15</v>
      </c>
      <c r="I41" s="10" t="s">
        <v>14</v>
      </c>
      <c r="J41" s="10" t="s">
        <v>15</v>
      </c>
      <c r="K41" s="10" t="s">
        <v>14</v>
      </c>
      <c r="L41" s="10" t="s">
        <v>15</v>
      </c>
      <c r="M41" s="10" t="s">
        <v>14</v>
      </c>
      <c r="N41" s="10" t="s">
        <v>15</v>
      </c>
      <c r="O41" s="10" t="s">
        <v>14</v>
      </c>
      <c r="P41" s="10" t="s">
        <v>15</v>
      </c>
      <c r="Q41" s="10" t="s">
        <v>14</v>
      </c>
      <c r="R41" s="10" t="s">
        <v>15</v>
      </c>
      <c r="S41" s="10" t="s">
        <v>14</v>
      </c>
      <c r="T41" s="10" t="s">
        <v>15</v>
      </c>
      <c r="U41" s="10" t="s">
        <v>14</v>
      </c>
      <c r="V41" s="10" t="s">
        <v>15</v>
      </c>
      <c r="W41" s="10" t="s">
        <v>14</v>
      </c>
      <c r="X41" s="10" t="s">
        <v>15</v>
      </c>
      <c r="Y41" s="10" t="s">
        <v>14</v>
      </c>
      <c r="Z41" s="10" t="s">
        <v>15</v>
      </c>
      <c r="AA41" s="10" t="s">
        <v>14</v>
      </c>
      <c r="AB41" s="10" t="s">
        <v>15</v>
      </c>
      <c r="AC41" s="10" t="s">
        <v>13</v>
      </c>
      <c r="AD41" s="11"/>
      <c r="AE41" s="11"/>
      <c r="AF41" s="11"/>
      <c r="AG41" s="11"/>
    </row>
    <row r="42" spans="1:33" ht="27.75">
      <c r="A42" s="11"/>
      <c r="B42" s="1" t="s">
        <v>18</v>
      </c>
      <c r="C42" s="1">
        <v>126</v>
      </c>
      <c r="D42" s="1">
        <v>204</v>
      </c>
      <c r="E42" s="1">
        <v>140</v>
      </c>
      <c r="F42" s="1">
        <v>214</v>
      </c>
      <c r="G42" s="1">
        <v>1</v>
      </c>
      <c r="H42" s="1">
        <v>4</v>
      </c>
      <c r="I42" s="1">
        <v>97</v>
      </c>
      <c r="J42" s="1">
        <v>224</v>
      </c>
      <c r="K42" s="1">
        <v>0</v>
      </c>
      <c r="L42" s="1">
        <v>0</v>
      </c>
      <c r="M42" s="1">
        <v>113</v>
      </c>
      <c r="N42" s="1">
        <v>137</v>
      </c>
      <c r="O42" s="1">
        <v>0</v>
      </c>
      <c r="P42" s="1">
        <v>0</v>
      </c>
      <c r="Q42" s="1">
        <v>88</v>
      </c>
      <c r="R42" s="1">
        <v>138</v>
      </c>
      <c r="S42" s="1">
        <v>0</v>
      </c>
      <c r="T42" s="1">
        <v>0</v>
      </c>
      <c r="U42" s="1">
        <v>87</v>
      </c>
      <c r="V42" s="1">
        <v>93</v>
      </c>
      <c r="W42" s="2">
        <f t="shared" ref="W42:Z47" si="11">S42+O42+K42+G42+C42</f>
        <v>127</v>
      </c>
      <c r="X42" s="2">
        <f t="shared" si="11"/>
        <v>208</v>
      </c>
      <c r="Y42" s="2">
        <f t="shared" si="11"/>
        <v>525</v>
      </c>
      <c r="Z42" s="2">
        <f t="shared" si="11"/>
        <v>806</v>
      </c>
      <c r="AA42" s="4">
        <f>Y42+W42</f>
        <v>652</v>
      </c>
      <c r="AB42" s="4">
        <f>Z42+X42</f>
        <v>1014</v>
      </c>
      <c r="AC42" s="4">
        <f>SUM(AA42:AB42)</f>
        <v>1666</v>
      </c>
      <c r="AD42" s="11"/>
      <c r="AE42" s="11"/>
      <c r="AF42" s="11"/>
      <c r="AG42" s="11"/>
    </row>
    <row r="43" spans="1:33" ht="55.5">
      <c r="A43" s="11"/>
      <c r="B43" s="1" t="s">
        <v>36</v>
      </c>
      <c r="C43" s="1">
        <v>91</v>
      </c>
      <c r="D43" s="1">
        <v>20</v>
      </c>
      <c r="E43" s="1">
        <v>156</v>
      </c>
      <c r="F43" s="1">
        <v>23</v>
      </c>
      <c r="G43" s="1">
        <v>2</v>
      </c>
      <c r="H43" s="1">
        <v>1</v>
      </c>
      <c r="I43" s="1">
        <v>237</v>
      </c>
      <c r="J43" s="1">
        <v>22</v>
      </c>
      <c r="K43" s="1">
        <v>0</v>
      </c>
      <c r="L43" s="1">
        <v>0</v>
      </c>
      <c r="M43" s="1">
        <v>167</v>
      </c>
      <c r="N43" s="1">
        <v>17</v>
      </c>
      <c r="O43" s="1">
        <v>0</v>
      </c>
      <c r="P43" s="1">
        <v>0</v>
      </c>
      <c r="Q43" s="1">
        <v>155</v>
      </c>
      <c r="R43" s="1">
        <v>18</v>
      </c>
      <c r="S43" s="1">
        <v>0</v>
      </c>
      <c r="T43" s="1">
        <v>0</v>
      </c>
      <c r="U43" s="1">
        <v>137</v>
      </c>
      <c r="V43" s="1">
        <v>11</v>
      </c>
      <c r="W43" s="2">
        <f t="shared" si="11"/>
        <v>93</v>
      </c>
      <c r="X43" s="2">
        <f t="shared" si="11"/>
        <v>21</v>
      </c>
      <c r="Y43" s="2">
        <f t="shared" si="11"/>
        <v>852</v>
      </c>
      <c r="Z43" s="2">
        <f t="shared" si="11"/>
        <v>91</v>
      </c>
      <c r="AA43" s="4">
        <f>Y43+W43</f>
        <v>945</v>
      </c>
      <c r="AB43" s="4">
        <f>Z43+X43</f>
        <v>112</v>
      </c>
      <c r="AC43" s="4">
        <f>SUM(AA43:AB43)</f>
        <v>1057</v>
      </c>
      <c r="AD43" s="11"/>
      <c r="AE43" s="11"/>
      <c r="AF43" s="11"/>
      <c r="AG43" s="11"/>
    </row>
    <row r="44" spans="1:33" ht="55.5">
      <c r="A44" s="11"/>
      <c r="B44" s="1" t="s">
        <v>37</v>
      </c>
      <c r="C44" s="1">
        <v>56</v>
      </c>
      <c r="D44" s="1">
        <v>45</v>
      </c>
      <c r="E44" s="1">
        <v>106</v>
      </c>
      <c r="F44" s="1">
        <v>53</v>
      </c>
      <c r="G44" s="1">
        <v>0</v>
      </c>
      <c r="H44" s="1">
        <v>1</v>
      </c>
      <c r="I44" s="1">
        <v>111</v>
      </c>
      <c r="J44" s="1">
        <v>47</v>
      </c>
      <c r="K44" s="1">
        <v>2</v>
      </c>
      <c r="L44" s="1">
        <v>0</v>
      </c>
      <c r="M44" s="1">
        <v>91</v>
      </c>
      <c r="N44" s="1">
        <v>45</v>
      </c>
      <c r="O44" s="1">
        <v>0</v>
      </c>
      <c r="P44" s="1">
        <v>0</v>
      </c>
      <c r="Q44" s="1">
        <v>60</v>
      </c>
      <c r="R44" s="1">
        <v>18</v>
      </c>
      <c r="S44" s="1">
        <v>0</v>
      </c>
      <c r="T44" s="1">
        <v>0</v>
      </c>
      <c r="U44" s="1">
        <v>26</v>
      </c>
      <c r="V44" s="1">
        <v>8</v>
      </c>
      <c r="W44" s="2">
        <f t="shared" si="11"/>
        <v>58</v>
      </c>
      <c r="X44" s="2">
        <f t="shared" si="11"/>
        <v>46</v>
      </c>
      <c r="Y44" s="2">
        <f t="shared" si="11"/>
        <v>394</v>
      </c>
      <c r="Z44" s="2">
        <f t="shared" si="11"/>
        <v>171</v>
      </c>
      <c r="AA44" s="4">
        <f t="shared" ref="AA44:AB47" si="12">Y44+W44</f>
        <v>452</v>
      </c>
      <c r="AB44" s="4">
        <f t="shared" si="12"/>
        <v>217</v>
      </c>
      <c r="AC44" s="4">
        <f t="shared" ref="AC44:AC47" si="13">SUM(AA44:AB44)</f>
        <v>669</v>
      </c>
      <c r="AD44" s="11"/>
      <c r="AE44" s="11"/>
      <c r="AF44" s="11"/>
      <c r="AG44" s="11"/>
    </row>
    <row r="45" spans="1:33" ht="27.75">
      <c r="A45" s="11"/>
      <c r="B45" s="1" t="s">
        <v>38</v>
      </c>
      <c r="C45" s="1">
        <v>128</v>
      </c>
      <c r="D45" s="1">
        <v>12</v>
      </c>
      <c r="E45" s="1">
        <v>168</v>
      </c>
      <c r="F45" s="1">
        <v>12</v>
      </c>
      <c r="G45" s="1">
        <v>1</v>
      </c>
      <c r="H45" s="1">
        <v>0</v>
      </c>
      <c r="I45" s="1">
        <v>146</v>
      </c>
      <c r="J45" s="1">
        <v>8</v>
      </c>
      <c r="K45" s="1">
        <v>0</v>
      </c>
      <c r="L45" s="1">
        <v>0</v>
      </c>
      <c r="M45" s="1">
        <v>75</v>
      </c>
      <c r="N45" s="1">
        <v>3</v>
      </c>
      <c r="O45" s="1">
        <v>0</v>
      </c>
      <c r="P45" s="1">
        <v>0</v>
      </c>
      <c r="Q45" s="1">
        <v>26</v>
      </c>
      <c r="R45" s="1">
        <v>2</v>
      </c>
      <c r="S45" s="1">
        <v>0</v>
      </c>
      <c r="T45" s="1">
        <v>0</v>
      </c>
      <c r="U45" s="1">
        <v>1</v>
      </c>
      <c r="V45" s="1">
        <v>0</v>
      </c>
      <c r="W45" s="2">
        <f t="shared" si="11"/>
        <v>129</v>
      </c>
      <c r="X45" s="2">
        <f t="shared" si="11"/>
        <v>12</v>
      </c>
      <c r="Y45" s="2">
        <f t="shared" si="11"/>
        <v>416</v>
      </c>
      <c r="Z45" s="2">
        <f t="shared" si="11"/>
        <v>25</v>
      </c>
      <c r="AA45" s="4">
        <f t="shared" si="12"/>
        <v>545</v>
      </c>
      <c r="AB45" s="4">
        <f t="shared" si="12"/>
        <v>37</v>
      </c>
      <c r="AC45" s="4">
        <f t="shared" si="13"/>
        <v>582</v>
      </c>
      <c r="AD45" s="11"/>
      <c r="AE45" s="11"/>
      <c r="AF45" s="11"/>
      <c r="AG45" s="11"/>
    </row>
    <row r="46" spans="1:33" ht="27.75">
      <c r="A46" s="11"/>
      <c r="B46" s="1" t="s">
        <v>39</v>
      </c>
      <c r="C46" s="1">
        <v>214</v>
      </c>
      <c r="D46" s="1">
        <v>102</v>
      </c>
      <c r="E46" s="1">
        <v>372</v>
      </c>
      <c r="F46" s="1">
        <v>141</v>
      </c>
      <c r="G46" s="1">
        <v>0</v>
      </c>
      <c r="H46" s="1">
        <v>1</v>
      </c>
      <c r="I46" s="1">
        <v>238</v>
      </c>
      <c r="J46" s="1">
        <v>77</v>
      </c>
      <c r="K46" s="1">
        <v>0</v>
      </c>
      <c r="L46" s="1">
        <v>0</v>
      </c>
      <c r="M46" s="1">
        <v>157</v>
      </c>
      <c r="N46" s="1">
        <v>59</v>
      </c>
      <c r="O46" s="1">
        <v>0</v>
      </c>
      <c r="P46" s="1">
        <v>0</v>
      </c>
      <c r="Q46" s="1">
        <v>137</v>
      </c>
      <c r="R46" s="1">
        <v>55</v>
      </c>
      <c r="S46" s="1">
        <v>0</v>
      </c>
      <c r="T46" s="1">
        <v>0</v>
      </c>
      <c r="U46" s="1">
        <v>0</v>
      </c>
      <c r="V46" s="1">
        <v>0</v>
      </c>
      <c r="W46" s="2">
        <f t="shared" si="11"/>
        <v>214</v>
      </c>
      <c r="X46" s="2">
        <f t="shared" si="11"/>
        <v>103</v>
      </c>
      <c r="Y46" s="2">
        <f t="shared" si="11"/>
        <v>904</v>
      </c>
      <c r="Z46" s="2">
        <f t="shared" si="11"/>
        <v>332</v>
      </c>
      <c r="AA46" s="4">
        <f t="shared" si="12"/>
        <v>1118</v>
      </c>
      <c r="AB46" s="4">
        <f t="shared" si="12"/>
        <v>435</v>
      </c>
      <c r="AC46" s="4">
        <f t="shared" si="13"/>
        <v>1553</v>
      </c>
      <c r="AD46" s="11"/>
      <c r="AE46" s="11"/>
      <c r="AF46" s="11"/>
      <c r="AG46" s="11"/>
    </row>
    <row r="47" spans="1:33" ht="27.75">
      <c r="A47" s="11"/>
      <c r="B47" s="1" t="s">
        <v>40</v>
      </c>
      <c r="C47" s="1">
        <v>65</v>
      </c>
      <c r="D47" s="1">
        <v>59</v>
      </c>
      <c r="E47" s="1">
        <v>92</v>
      </c>
      <c r="F47" s="1">
        <v>77</v>
      </c>
      <c r="G47" s="1">
        <v>0</v>
      </c>
      <c r="H47" s="1">
        <v>0</v>
      </c>
      <c r="I47" s="1">
        <v>63</v>
      </c>
      <c r="J47" s="1">
        <v>63</v>
      </c>
      <c r="K47" s="1">
        <v>0</v>
      </c>
      <c r="L47" s="1">
        <v>1</v>
      </c>
      <c r="M47" s="1">
        <v>26</v>
      </c>
      <c r="N47" s="1">
        <v>63</v>
      </c>
      <c r="O47" s="1">
        <v>0</v>
      </c>
      <c r="P47" s="1">
        <v>0</v>
      </c>
      <c r="Q47" s="1">
        <v>31</v>
      </c>
      <c r="R47" s="1">
        <v>53</v>
      </c>
      <c r="S47" s="1">
        <v>0</v>
      </c>
      <c r="T47" s="1">
        <v>0</v>
      </c>
      <c r="U47" s="1">
        <v>0</v>
      </c>
      <c r="V47" s="1">
        <v>0</v>
      </c>
      <c r="W47" s="2">
        <f t="shared" si="11"/>
        <v>65</v>
      </c>
      <c r="X47" s="2">
        <f t="shared" si="11"/>
        <v>60</v>
      </c>
      <c r="Y47" s="2">
        <f t="shared" si="11"/>
        <v>212</v>
      </c>
      <c r="Z47" s="2">
        <f t="shared" si="11"/>
        <v>256</v>
      </c>
      <c r="AA47" s="4">
        <f t="shared" si="12"/>
        <v>277</v>
      </c>
      <c r="AB47" s="4">
        <f t="shared" si="12"/>
        <v>316</v>
      </c>
      <c r="AC47" s="4">
        <f t="shared" si="13"/>
        <v>593</v>
      </c>
      <c r="AD47" s="11"/>
      <c r="AE47" s="11"/>
      <c r="AF47" s="11"/>
      <c r="AG47" s="11"/>
    </row>
    <row r="48" spans="1:33" ht="27.75">
      <c r="A48" s="11"/>
      <c r="B48" s="10" t="s">
        <v>10</v>
      </c>
      <c r="C48" s="4">
        <f>SUM(C42:C47)</f>
        <v>680</v>
      </c>
      <c r="D48" s="4">
        <f t="shared" ref="D48:AC48" si="14">SUM(D42:D47)</f>
        <v>442</v>
      </c>
      <c r="E48" s="4">
        <f t="shared" si="14"/>
        <v>1034</v>
      </c>
      <c r="F48" s="4">
        <f t="shared" si="14"/>
        <v>520</v>
      </c>
      <c r="G48" s="4">
        <f t="shared" si="14"/>
        <v>4</v>
      </c>
      <c r="H48" s="4">
        <f t="shared" si="14"/>
        <v>7</v>
      </c>
      <c r="I48" s="4">
        <f t="shared" si="14"/>
        <v>892</v>
      </c>
      <c r="J48" s="4">
        <f t="shared" si="14"/>
        <v>441</v>
      </c>
      <c r="K48" s="4">
        <f t="shared" si="14"/>
        <v>2</v>
      </c>
      <c r="L48" s="4">
        <f t="shared" si="14"/>
        <v>1</v>
      </c>
      <c r="M48" s="4">
        <f t="shared" si="14"/>
        <v>629</v>
      </c>
      <c r="N48" s="4">
        <f t="shared" si="14"/>
        <v>324</v>
      </c>
      <c r="O48" s="4">
        <f t="shared" si="14"/>
        <v>0</v>
      </c>
      <c r="P48" s="4">
        <f t="shared" si="14"/>
        <v>0</v>
      </c>
      <c r="Q48" s="4">
        <f t="shared" si="14"/>
        <v>497</v>
      </c>
      <c r="R48" s="4">
        <f t="shared" si="14"/>
        <v>284</v>
      </c>
      <c r="S48" s="4">
        <f t="shared" si="14"/>
        <v>0</v>
      </c>
      <c r="T48" s="4">
        <f t="shared" si="14"/>
        <v>0</v>
      </c>
      <c r="U48" s="4">
        <f t="shared" si="14"/>
        <v>251</v>
      </c>
      <c r="V48" s="4">
        <f t="shared" si="14"/>
        <v>112</v>
      </c>
      <c r="W48" s="4">
        <f t="shared" si="14"/>
        <v>686</v>
      </c>
      <c r="X48" s="4">
        <f t="shared" si="14"/>
        <v>450</v>
      </c>
      <c r="Y48" s="4">
        <f t="shared" si="14"/>
        <v>3303</v>
      </c>
      <c r="Z48" s="4">
        <f t="shared" si="14"/>
        <v>1681</v>
      </c>
      <c r="AA48" s="4">
        <f t="shared" si="14"/>
        <v>3989</v>
      </c>
      <c r="AB48" s="4">
        <f t="shared" si="14"/>
        <v>2131</v>
      </c>
      <c r="AC48" s="4">
        <f t="shared" si="14"/>
        <v>6120</v>
      </c>
      <c r="AD48" s="11"/>
      <c r="AE48" s="11"/>
      <c r="AF48" s="11"/>
      <c r="AG48" s="11"/>
    </row>
    <row r="49" spans="1:33" ht="27.75">
      <c r="A49" s="11"/>
      <c r="B49" s="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ht="34.5">
      <c r="A50" s="11"/>
      <c r="B50" s="54" t="s">
        <v>41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11"/>
      <c r="AE50" s="11"/>
      <c r="AF50" s="11"/>
      <c r="AG50" s="11"/>
    </row>
    <row r="51" spans="1:33" ht="27.75">
      <c r="A51" s="11"/>
      <c r="B51" s="6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ht="27.75">
      <c r="A52" s="11"/>
      <c r="B52" s="55" t="s">
        <v>3</v>
      </c>
      <c r="C52" s="55" t="s">
        <v>4</v>
      </c>
      <c r="D52" s="55"/>
      <c r="E52" s="55"/>
      <c r="F52" s="55"/>
      <c r="G52" s="55" t="s">
        <v>5</v>
      </c>
      <c r="H52" s="55"/>
      <c r="I52" s="55"/>
      <c r="J52" s="55"/>
      <c r="K52" s="55" t="s">
        <v>6</v>
      </c>
      <c r="L52" s="55"/>
      <c r="M52" s="55"/>
      <c r="N52" s="55"/>
      <c r="O52" s="55" t="s">
        <v>7</v>
      </c>
      <c r="P52" s="55"/>
      <c r="Q52" s="55"/>
      <c r="R52" s="55"/>
      <c r="S52" s="55" t="s">
        <v>8</v>
      </c>
      <c r="T52" s="55"/>
      <c r="U52" s="55"/>
      <c r="V52" s="55"/>
      <c r="W52" s="55" t="s">
        <v>42</v>
      </c>
      <c r="X52" s="55"/>
      <c r="Y52" s="55"/>
      <c r="Z52" s="55"/>
      <c r="AA52" s="55" t="s">
        <v>10</v>
      </c>
      <c r="AB52" s="55"/>
      <c r="AC52" s="55"/>
      <c r="AD52" s="55"/>
      <c r="AE52" s="55"/>
      <c r="AF52" s="55"/>
      <c r="AG52" s="55"/>
    </row>
    <row r="53" spans="1:33" ht="27.75">
      <c r="A53" s="11"/>
      <c r="B53" s="55"/>
      <c r="C53" s="55" t="s">
        <v>11</v>
      </c>
      <c r="D53" s="55"/>
      <c r="E53" s="55" t="s">
        <v>12</v>
      </c>
      <c r="F53" s="55"/>
      <c r="G53" s="55" t="s">
        <v>11</v>
      </c>
      <c r="H53" s="55"/>
      <c r="I53" s="55" t="s">
        <v>12</v>
      </c>
      <c r="J53" s="55"/>
      <c r="K53" s="55" t="s">
        <v>11</v>
      </c>
      <c r="L53" s="55"/>
      <c r="M53" s="55" t="s">
        <v>12</v>
      </c>
      <c r="N53" s="55"/>
      <c r="O53" s="55" t="s">
        <v>11</v>
      </c>
      <c r="P53" s="55"/>
      <c r="Q53" s="55" t="s">
        <v>12</v>
      </c>
      <c r="R53" s="55"/>
      <c r="S53" s="55" t="s">
        <v>11</v>
      </c>
      <c r="T53" s="55"/>
      <c r="U53" s="55" t="s">
        <v>12</v>
      </c>
      <c r="V53" s="55"/>
      <c r="W53" s="55" t="s">
        <v>11</v>
      </c>
      <c r="X53" s="55"/>
      <c r="Y53" s="55" t="s">
        <v>12</v>
      </c>
      <c r="Z53" s="55"/>
      <c r="AA53" s="55" t="s">
        <v>11</v>
      </c>
      <c r="AB53" s="55"/>
      <c r="AC53" s="55" t="s">
        <v>12</v>
      </c>
      <c r="AD53" s="55"/>
      <c r="AE53" s="56" t="s">
        <v>13</v>
      </c>
      <c r="AF53" s="56"/>
      <c r="AG53" s="56"/>
    </row>
    <row r="54" spans="1:33" ht="27.75">
      <c r="A54" s="11"/>
      <c r="B54" s="55"/>
      <c r="C54" s="10" t="s">
        <v>14</v>
      </c>
      <c r="D54" s="10" t="s">
        <v>15</v>
      </c>
      <c r="E54" s="10" t="s">
        <v>14</v>
      </c>
      <c r="F54" s="10" t="s">
        <v>15</v>
      </c>
      <c r="G54" s="10" t="s">
        <v>14</v>
      </c>
      <c r="H54" s="10" t="s">
        <v>15</v>
      </c>
      <c r="I54" s="10" t="s">
        <v>14</v>
      </c>
      <c r="J54" s="10" t="s">
        <v>15</v>
      </c>
      <c r="K54" s="10" t="s">
        <v>14</v>
      </c>
      <c r="L54" s="10" t="s">
        <v>15</v>
      </c>
      <c r="M54" s="10" t="s">
        <v>14</v>
      </c>
      <c r="N54" s="10" t="s">
        <v>15</v>
      </c>
      <c r="O54" s="10" t="s">
        <v>14</v>
      </c>
      <c r="P54" s="10" t="s">
        <v>15</v>
      </c>
      <c r="Q54" s="10" t="s">
        <v>14</v>
      </c>
      <c r="R54" s="10" t="s">
        <v>15</v>
      </c>
      <c r="S54" s="10" t="s">
        <v>14</v>
      </c>
      <c r="T54" s="10" t="s">
        <v>15</v>
      </c>
      <c r="U54" s="10" t="s">
        <v>14</v>
      </c>
      <c r="V54" s="10" t="s">
        <v>15</v>
      </c>
      <c r="W54" s="10" t="s">
        <v>14</v>
      </c>
      <c r="X54" s="10" t="s">
        <v>15</v>
      </c>
      <c r="Y54" s="10" t="s">
        <v>14</v>
      </c>
      <c r="Z54" s="10" t="s">
        <v>15</v>
      </c>
      <c r="AA54" s="10" t="s">
        <v>14</v>
      </c>
      <c r="AB54" s="10" t="s">
        <v>15</v>
      </c>
      <c r="AC54" s="10" t="s">
        <v>14</v>
      </c>
      <c r="AD54" s="10" t="s">
        <v>15</v>
      </c>
      <c r="AE54" s="10" t="s">
        <v>14</v>
      </c>
      <c r="AF54" s="10" t="s">
        <v>15</v>
      </c>
      <c r="AG54" s="10" t="s">
        <v>13</v>
      </c>
    </row>
    <row r="55" spans="1:33" ht="27.75">
      <c r="A55" s="11"/>
      <c r="B55" s="1" t="s">
        <v>16</v>
      </c>
      <c r="C55" s="1">
        <v>0</v>
      </c>
      <c r="D55" s="1">
        <v>0</v>
      </c>
      <c r="E55" s="1">
        <v>0</v>
      </c>
      <c r="F55" s="1">
        <v>0</v>
      </c>
      <c r="G55" s="1">
        <v>125</v>
      </c>
      <c r="H55" s="1">
        <v>61</v>
      </c>
      <c r="I55" s="1">
        <v>0</v>
      </c>
      <c r="J55" s="1">
        <v>0</v>
      </c>
      <c r="K55" s="1">
        <v>224</v>
      </c>
      <c r="L55" s="1">
        <v>76</v>
      </c>
      <c r="M55" s="1">
        <v>0</v>
      </c>
      <c r="N55" s="1">
        <v>0</v>
      </c>
      <c r="O55" s="1">
        <v>149</v>
      </c>
      <c r="P55" s="1">
        <v>39</v>
      </c>
      <c r="Q55" s="1">
        <v>0</v>
      </c>
      <c r="R55" s="1">
        <v>0</v>
      </c>
      <c r="S55" s="1">
        <v>94</v>
      </c>
      <c r="T55" s="1">
        <v>27</v>
      </c>
      <c r="U55" s="1">
        <v>0</v>
      </c>
      <c r="V55" s="1">
        <v>0</v>
      </c>
      <c r="W55" s="1">
        <v>78</v>
      </c>
      <c r="X55" s="1">
        <v>22</v>
      </c>
      <c r="Y55" s="1">
        <v>0</v>
      </c>
      <c r="Z55" s="1">
        <v>0</v>
      </c>
      <c r="AA55" s="2">
        <f>W55+S55+O55+K55+G55+C55</f>
        <v>670</v>
      </c>
      <c r="AB55" s="2">
        <f t="shared" ref="AB55:AD60" si="15">X55+T55+P55+L55+H55+D55</f>
        <v>225</v>
      </c>
      <c r="AC55" s="2">
        <f t="shared" si="15"/>
        <v>0</v>
      </c>
      <c r="AD55" s="2">
        <f t="shared" si="15"/>
        <v>0</v>
      </c>
      <c r="AE55" s="4">
        <f>AA55+AC55</f>
        <v>670</v>
      </c>
      <c r="AF55" s="4">
        <f>AB55+AD55</f>
        <v>225</v>
      </c>
      <c r="AG55" s="4">
        <f>SUM(AE55:AF55)</f>
        <v>895</v>
      </c>
    </row>
    <row r="56" spans="1:33" ht="55.5">
      <c r="A56" s="11"/>
      <c r="B56" s="1" t="s">
        <v>43</v>
      </c>
      <c r="C56" s="1">
        <v>34</v>
      </c>
      <c r="D56" s="1">
        <v>18</v>
      </c>
      <c r="E56" s="1">
        <v>0</v>
      </c>
      <c r="F56" s="1">
        <v>0</v>
      </c>
      <c r="G56" s="1">
        <v>149</v>
      </c>
      <c r="H56" s="1">
        <v>55</v>
      </c>
      <c r="I56" s="1">
        <v>0</v>
      </c>
      <c r="J56" s="1">
        <v>0</v>
      </c>
      <c r="K56" s="1">
        <v>183</v>
      </c>
      <c r="L56" s="1">
        <v>77</v>
      </c>
      <c r="M56" s="1">
        <v>0</v>
      </c>
      <c r="N56" s="1">
        <v>0</v>
      </c>
      <c r="O56" s="1">
        <v>85</v>
      </c>
      <c r="P56" s="1">
        <v>33</v>
      </c>
      <c r="Q56" s="1">
        <v>0</v>
      </c>
      <c r="R56" s="1">
        <v>0</v>
      </c>
      <c r="S56" s="1">
        <v>59</v>
      </c>
      <c r="T56" s="1">
        <v>41</v>
      </c>
      <c r="U56" s="1">
        <v>9</v>
      </c>
      <c r="V56" s="1">
        <v>3</v>
      </c>
      <c r="W56" s="1">
        <v>0</v>
      </c>
      <c r="X56" s="1">
        <v>0</v>
      </c>
      <c r="Y56" s="1">
        <v>0</v>
      </c>
      <c r="Z56" s="1">
        <v>0</v>
      </c>
      <c r="AA56" s="2">
        <f t="shared" ref="AA56:AA60" si="16">W56+S56+O56+K56+G56+C56</f>
        <v>510</v>
      </c>
      <c r="AB56" s="2">
        <f t="shared" si="15"/>
        <v>224</v>
      </c>
      <c r="AC56" s="2">
        <f t="shared" si="15"/>
        <v>9</v>
      </c>
      <c r="AD56" s="2">
        <f t="shared" si="15"/>
        <v>3</v>
      </c>
      <c r="AE56" s="4">
        <f t="shared" ref="AE56:AF60" si="17">AA56+AC56</f>
        <v>519</v>
      </c>
      <c r="AF56" s="4">
        <f t="shared" si="17"/>
        <v>227</v>
      </c>
      <c r="AG56" s="4">
        <f t="shared" ref="AG56:AG60" si="18">SUM(AE56:AF56)</f>
        <v>746</v>
      </c>
    </row>
    <row r="57" spans="1:33" ht="27.75">
      <c r="A57" s="11"/>
      <c r="B57" s="1" t="s">
        <v>44</v>
      </c>
      <c r="C57" s="1">
        <v>1</v>
      </c>
      <c r="D57" s="1">
        <v>17</v>
      </c>
      <c r="E57" s="1">
        <v>0</v>
      </c>
      <c r="F57" s="1">
        <v>0</v>
      </c>
      <c r="G57" s="1">
        <v>122</v>
      </c>
      <c r="H57" s="1">
        <v>138</v>
      </c>
      <c r="I57" s="1">
        <v>0</v>
      </c>
      <c r="J57" s="1">
        <v>0</v>
      </c>
      <c r="K57" s="1">
        <v>152</v>
      </c>
      <c r="L57" s="1">
        <v>183</v>
      </c>
      <c r="M57" s="1">
        <v>0</v>
      </c>
      <c r="N57" s="1">
        <v>0</v>
      </c>
      <c r="O57" s="1">
        <v>105</v>
      </c>
      <c r="P57" s="1">
        <v>92</v>
      </c>
      <c r="Q57" s="1">
        <v>0</v>
      </c>
      <c r="R57" s="1">
        <v>0</v>
      </c>
      <c r="S57" s="1">
        <v>51</v>
      </c>
      <c r="T57" s="1">
        <v>81</v>
      </c>
      <c r="U57" s="1">
        <v>8</v>
      </c>
      <c r="V57" s="1">
        <v>4</v>
      </c>
      <c r="W57" s="1">
        <v>0</v>
      </c>
      <c r="X57" s="1">
        <v>0</v>
      </c>
      <c r="Y57" s="1">
        <v>0</v>
      </c>
      <c r="Z57" s="1">
        <v>0</v>
      </c>
      <c r="AA57" s="2">
        <f t="shared" si="16"/>
        <v>431</v>
      </c>
      <c r="AB57" s="2">
        <f t="shared" si="15"/>
        <v>511</v>
      </c>
      <c r="AC57" s="2">
        <f t="shared" si="15"/>
        <v>8</v>
      </c>
      <c r="AD57" s="2">
        <f t="shared" si="15"/>
        <v>4</v>
      </c>
      <c r="AE57" s="4">
        <f t="shared" si="17"/>
        <v>439</v>
      </c>
      <c r="AF57" s="4">
        <f t="shared" si="17"/>
        <v>515</v>
      </c>
      <c r="AG57" s="4">
        <f t="shared" si="18"/>
        <v>954</v>
      </c>
    </row>
    <row r="58" spans="1:33" ht="83.25">
      <c r="A58" s="11"/>
      <c r="B58" s="1" t="s">
        <v>45</v>
      </c>
      <c r="C58" s="1">
        <v>13</v>
      </c>
      <c r="D58" s="1">
        <v>9</v>
      </c>
      <c r="E58" s="1">
        <v>0</v>
      </c>
      <c r="F58" s="1">
        <v>0</v>
      </c>
      <c r="G58" s="1">
        <v>89</v>
      </c>
      <c r="H58" s="1">
        <v>23</v>
      </c>
      <c r="I58" s="1">
        <v>0</v>
      </c>
      <c r="J58" s="1">
        <v>0</v>
      </c>
      <c r="K58" s="1">
        <v>88</v>
      </c>
      <c r="L58" s="1">
        <v>27</v>
      </c>
      <c r="M58" s="1">
        <v>0</v>
      </c>
      <c r="N58" s="1">
        <v>0</v>
      </c>
      <c r="O58" s="1">
        <v>93</v>
      </c>
      <c r="P58" s="1">
        <v>31</v>
      </c>
      <c r="Q58" s="1">
        <v>0</v>
      </c>
      <c r="R58" s="1">
        <v>0</v>
      </c>
      <c r="S58" s="1">
        <v>54</v>
      </c>
      <c r="T58" s="1">
        <v>12</v>
      </c>
      <c r="U58" s="1">
        <v>7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2">
        <f t="shared" si="16"/>
        <v>337</v>
      </c>
      <c r="AB58" s="2">
        <f t="shared" si="15"/>
        <v>102</v>
      </c>
      <c r="AC58" s="2">
        <f t="shared" si="15"/>
        <v>7</v>
      </c>
      <c r="AD58" s="2">
        <f t="shared" si="15"/>
        <v>0</v>
      </c>
      <c r="AE58" s="4">
        <f t="shared" si="17"/>
        <v>344</v>
      </c>
      <c r="AF58" s="4">
        <f t="shared" si="17"/>
        <v>102</v>
      </c>
      <c r="AG58" s="4">
        <f t="shared" si="18"/>
        <v>446</v>
      </c>
    </row>
    <row r="59" spans="1:33" ht="27.75">
      <c r="A59" s="11"/>
      <c r="B59" s="1" t="s">
        <v>46</v>
      </c>
      <c r="C59" s="1">
        <v>35</v>
      </c>
      <c r="D59" s="1">
        <v>4</v>
      </c>
      <c r="E59" s="1">
        <v>0</v>
      </c>
      <c r="F59" s="1">
        <v>0</v>
      </c>
      <c r="G59" s="1">
        <v>120</v>
      </c>
      <c r="H59" s="1">
        <v>3</v>
      </c>
      <c r="I59" s="1">
        <v>0</v>
      </c>
      <c r="J59" s="1">
        <v>0</v>
      </c>
      <c r="K59" s="1">
        <v>128</v>
      </c>
      <c r="L59" s="1">
        <v>8</v>
      </c>
      <c r="M59" s="1">
        <v>0</v>
      </c>
      <c r="N59" s="1">
        <v>0</v>
      </c>
      <c r="O59" s="1">
        <v>105</v>
      </c>
      <c r="P59" s="1">
        <v>5</v>
      </c>
      <c r="Q59" s="1">
        <v>0</v>
      </c>
      <c r="R59" s="1">
        <v>0</v>
      </c>
      <c r="S59" s="1">
        <v>62</v>
      </c>
      <c r="T59" s="1">
        <v>1</v>
      </c>
      <c r="U59" s="1">
        <v>10</v>
      </c>
      <c r="V59" s="1">
        <v>1</v>
      </c>
      <c r="W59" s="1">
        <v>0</v>
      </c>
      <c r="X59" s="1">
        <v>0</v>
      </c>
      <c r="Y59" s="1">
        <v>0</v>
      </c>
      <c r="Z59" s="1">
        <v>0</v>
      </c>
      <c r="AA59" s="2">
        <f t="shared" si="16"/>
        <v>450</v>
      </c>
      <c r="AB59" s="2">
        <f t="shared" si="15"/>
        <v>21</v>
      </c>
      <c r="AC59" s="2">
        <f t="shared" si="15"/>
        <v>10</v>
      </c>
      <c r="AD59" s="2">
        <f t="shared" si="15"/>
        <v>1</v>
      </c>
      <c r="AE59" s="4">
        <f t="shared" si="17"/>
        <v>460</v>
      </c>
      <c r="AF59" s="4">
        <f t="shared" si="17"/>
        <v>22</v>
      </c>
      <c r="AG59" s="4">
        <f t="shared" si="18"/>
        <v>482</v>
      </c>
    </row>
    <row r="60" spans="1:33" ht="27.75">
      <c r="A60" s="11"/>
      <c r="B60" s="1" t="s">
        <v>47</v>
      </c>
      <c r="C60" s="1">
        <v>3</v>
      </c>
      <c r="D60" s="1">
        <v>5</v>
      </c>
      <c r="E60" s="1">
        <v>0</v>
      </c>
      <c r="F60" s="1">
        <v>0</v>
      </c>
      <c r="G60" s="1">
        <v>225</v>
      </c>
      <c r="H60" s="1">
        <v>79</v>
      </c>
      <c r="I60" s="1">
        <v>0</v>
      </c>
      <c r="J60" s="1">
        <v>0</v>
      </c>
      <c r="K60" s="1">
        <v>225</v>
      </c>
      <c r="L60" s="1">
        <v>85</v>
      </c>
      <c r="M60" s="1">
        <v>0</v>
      </c>
      <c r="N60" s="1">
        <v>0</v>
      </c>
      <c r="O60" s="1">
        <v>160</v>
      </c>
      <c r="P60" s="1">
        <v>46</v>
      </c>
      <c r="Q60" s="1">
        <v>57</v>
      </c>
      <c r="R60" s="1">
        <v>10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2">
        <f t="shared" si="16"/>
        <v>613</v>
      </c>
      <c r="AB60" s="2">
        <f t="shared" si="15"/>
        <v>215</v>
      </c>
      <c r="AC60" s="2">
        <f t="shared" si="15"/>
        <v>57</v>
      </c>
      <c r="AD60" s="2">
        <f t="shared" si="15"/>
        <v>10</v>
      </c>
      <c r="AE60" s="4">
        <f t="shared" si="17"/>
        <v>670</v>
      </c>
      <c r="AF60" s="4">
        <f t="shared" si="17"/>
        <v>225</v>
      </c>
      <c r="AG60" s="4">
        <f t="shared" si="18"/>
        <v>895</v>
      </c>
    </row>
    <row r="61" spans="1:33" ht="27.75">
      <c r="A61" s="11"/>
      <c r="B61" s="10" t="s">
        <v>10</v>
      </c>
      <c r="C61" s="4">
        <f>SUM(C55:C60)</f>
        <v>86</v>
      </c>
      <c r="D61" s="4">
        <f t="shared" ref="D61:AG61" si="19">SUM(D55:D60)</f>
        <v>53</v>
      </c>
      <c r="E61" s="4">
        <f t="shared" si="19"/>
        <v>0</v>
      </c>
      <c r="F61" s="4">
        <f t="shared" si="19"/>
        <v>0</v>
      </c>
      <c r="G61" s="4">
        <f t="shared" si="19"/>
        <v>830</v>
      </c>
      <c r="H61" s="4">
        <f t="shared" si="19"/>
        <v>359</v>
      </c>
      <c r="I61" s="4">
        <f t="shared" si="19"/>
        <v>0</v>
      </c>
      <c r="J61" s="4">
        <f t="shared" si="19"/>
        <v>0</v>
      </c>
      <c r="K61" s="4">
        <f t="shared" si="19"/>
        <v>1000</v>
      </c>
      <c r="L61" s="4">
        <f t="shared" si="19"/>
        <v>456</v>
      </c>
      <c r="M61" s="4">
        <f t="shared" si="19"/>
        <v>0</v>
      </c>
      <c r="N61" s="4">
        <f t="shared" si="19"/>
        <v>0</v>
      </c>
      <c r="O61" s="4">
        <f t="shared" si="19"/>
        <v>697</v>
      </c>
      <c r="P61" s="4">
        <f t="shared" si="19"/>
        <v>246</v>
      </c>
      <c r="Q61" s="4">
        <f t="shared" si="19"/>
        <v>57</v>
      </c>
      <c r="R61" s="4">
        <f t="shared" si="19"/>
        <v>10</v>
      </c>
      <c r="S61" s="4">
        <f t="shared" si="19"/>
        <v>320</v>
      </c>
      <c r="T61" s="4">
        <f t="shared" si="19"/>
        <v>162</v>
      </c>
      <c r="U61" s="4">
        <f t="shared" si="19"/>
        <v>34</v>
      </c>
      <c r="V61" s="4">
        <f t="shared" si="19"/>
        <v>8</v>
      </c>
      <c r="W61" s="4">
        <f t="shared" si="19"/>
        <v>78</v>
      </c>
      <c r="X61" s="4">
        <f t="shared" si="19"/>
        <v>22</v>
      </c>
      <c r="Y61" s="4">
        <f t="shared" si="19"/>
        <v>0</v>
      </c>
      <c r="Z61" s="4">
        <f t="shared" si="19"/>
        <v>0</v>
      </c>
      <c r="AA61" s="4">
        <f t="shared" si="19"/>
        <v>3011</v>
      </c>
      <c r="AB61" s="4">
        <f t="shared" si="19"/>
        <v>1298</v>
      </c>
      <c r="AC61" s="4">
        <f t="shared" si="19"/>
        <v>91</v>
      </c>
      <c r="AD61" s="4">
        <f t="shared" si="19"/>
        <v>18</v>
      </c>
      <c r="AE61" s="4">
        <f t="shared" si="19"/>
        <v>3102</v>
      </c>
      <c r="AF61" s="4">
        <f t="shared" si="19"/>
        <v>1316</v>
      </c>
      <c r="AG61" s="4">
        <f t="shared" si="19"/>
        <v>4418</v>
      </c>
    </row>
    <row r="62" spans="1:33" ht="27.75">
      <c r="A62" s="11"/>
      <c r="B62" s="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ht="34.5">
      <c r="A63" s="11"/>
      <c r="B63" s="54" t="s">
        <v>48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11"/>
      <c r="AE63" s="11"/>
      <c r="AF63" s="11"/>
      <c r="AG63" s="11"/>
    </row>
    <row r="64" spans="1:33" ht="27.75">
      <c r="A64" s="11"/>
      <c r="B64" s="6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ht="27.75">
      <c r="A65" s="55" t="s">
        <v>3</v>
      </c>
      <c r="B65" s="55"/>
      <c r="C65" s="55" t="s">
        <v>4</v>
      </c>
      <c r="D65" s="55"/>
      <c r="E65" s="55"/>
      <c r="F65" s="55"/>
      <c r="G65" s="55" t="s">
        <v>5</v>
      </c>
      <c r="H65" s="55"/>
      <c r="I65" s="55"/>
      <c r="J65" s="55"/>
      <c r="K65" s="55" t="s">
        <v>6</v>
      </c>
      <c r="L65" s="55"/>
      <c r="M65" s="55"/>
      <c r="N65" s="55"/>
      <c r="O65" s="55" t="s">
        <v>7</v>
      </c>
      <c r="P65" s="55"/>
      <c r="Q65" s="55"/>
      <c r="R65" s="55"/>
      <c r="S65" s="55" t="s">
        <v>8</v>
      </c>
      <c r="T65" s="55"/>
      <c r="U65" s="55"/>
      <c r="V65" s="55"/>
      <c r="W65" s="55" t="s">
        <v>10</v>
      </c>
      <c r="X65" s="55"/>
      <c r="Y65" s="55"/>
      <c r="Z65" s="55"/>
      <c r="AA65" s="55"/>
      <c r="AB65" s="55"/>
      <c r="AC65" s="55"/>
      <c r="AD65" s="11"/>
      <c r="AE65" s="11"/>
      <c r="AF65" s="11"/>
      <c r="AG65" s="11"/>
    </row>
    <row r="66" spans="1:33" ht="27.75">
      <c r="A66" s="55"/>
      <c r="B66" s="55"/>
      <c r="C66" s="55" t="s">
        <v>11</v>
      </c>
      <c r="D66" s="55"/>
      <c r="E66" s="55" t="s">
        <v>12</v>
      </c>
      <c r="F66" s="55"/>
      <c r="G66" s="55" t="s">
        <v>11</v>
      </c>
      <c r="H66" s="55"/>
      <c r="I66" s="55" t="s">
        <v>12</v>
      </c>
      <c r="J66" s="55"/>
      <c r="K66" s="55" t="s">
        <v>11</v>
      </c>
      <c r="L66" s="55"/>
      <c r="M66" s="55" t="s">
        <v>12</v>
      </c>
      <c r="N66" s="55"/>
      <c r="O66" s="55" t="s">
        <v>11</v>
      </c>
      <c r="P66" s="55"/>
      <c r="Q66" s="55" t="s">
        <v>12</v>
      </c>
      <c r="R66" s="55"/>
      <c r="S66" s="55" t="s">
        <v>11</v>
      </c>
      <c r="T66" s="55"/>
      <c r="U66" s="55" t="s">
        <v>12</v>
      </c>
      <c r="V66" s="55"/>
      <c r="W66" s="55" t="s">
        <v>11</v>
      </c>
      <c r="X66" s="55"/>
      <c r="Y66" s="55" t="s">
        <v>12</v>
      </c>
      <c r="Z66" s="55"/>
      <c r="AA66" s="56" t="s">
        <v>13</v>
      </c>
      <c r="AB66" s="56"/>
      <c r="AC66" s="56"/>
      <c r="AD66" s="11"/>
      <c r="AE66" s="11"/>
      <c r="AF66" s="11"/>
      <c r="AG66" s="11"/>
    </row>
    <row r="67" spans="1:33" ht="27.75">
      <c r="A67" s="55"/>
      <c r="B67" s="55"/>
      <c r="C67" s="10" t="s">
        <v>14</v>
      </c>
      <c r="D67" s="10" t="s">
        <v>15</v>
      </c>
      <c r="E67" s="10" t="s">
        <v>14</v>
      </c>
      <c r="F67" s="10" t="s">
        <v>15</v>
      </c>
      <c r="G67" s="10" t="s">
        <v>14</v>
      </c>
      <c r="H67" s="10" t="s">
        <v>15</v>
      </c>
      <c r="I67" s="10" t="s">
        <v>14</v>
      </c>
      <c r="J67" s="10" t="s">
        <v>15</v>
      </c>
      <c r="K67" s="10" t="s">
        <v>14</v>
      </c>
      <c r="L67" s="10" t="s">
        <v>15</v>
      </c>
      <c r="M67" s="10" t="s">
        <v>14</v>
      </c>
      <c r="N67" s="10" t="s">
        <v>15</v>
      </c>
      <c r="O67" s="10" t="s">
        <v>14</v>
      </c>
      <c r="P67" s="10" t="s">
        <v>15</v>
      </c>
      <c r="Q67" s="10" t="s">
        <v>14</v>
      </c>
      <c r="R67" s="10" t="s">
        <v>15</v>
      </c>
      <c r="S67" s="10" t="s">
        <v>14</v>
      </c>
      <c r="T67" s="10" t="s">
        <v>15</v>
      </c>
      <c r="U67" s="10" t="s">
        <v>14</v>
      </c>
      <c r="V67" s="10" t="s">
        <v>15</v>
      </c>
      <c r="W67" s="2" t="s">
        <v>14</v>
      </c>
      <c r="X67" s="2" t="s">
        <v>15</v>
      </c>
      <c r="Y67" s="2" t="s">
        <v>14</v>
      </c>
      <c r="Z67" s="2" t="s">
        <v>15</v>
      </c>
      <c r="AA67" s="10" t="s">
        <v>14</v>
      </c>
      <c r="AB67" s="10" t="s">
        <v>15</v>
      </c>
      <c r="AC67" s="10" t="s">
        <v>13</v>
      </c>
      <c r="AD67" s="11"/>
      <c r="AE67" s="11"/>
      <c r="AF67" s="11"/>
      <c r="AG67" s="11"/>
    </row>
    <row r="68" spans="1:33" ht="27.75">
      <c r="A68" s="45" t="s">
        <v>49</v>
      </c>
      <c r="B68" s="45"/>
      <c r="C68" s="5">
        <v>157</v>
      </c>
      <c r="D68" s="5">
        <v>67</v>
      </c>
      <c r="E68" s="5">
        <v>38</v>
      </c>
      <c r="F68" s="5">
        <v>14</v>
      </c>
      <c r="G68" s="5">
        <v>103</v>
      </c>
      <c r="H68" s="5">
        <v>40</v>
      </c>
      <c r="I68" s="5">
        <v>35</v>
      </c>
      <c r="J68" s="5">
        <v>8</v>
      </c>
      <c r="K68" s="5">
        <v>79</v>
      </c>
      <c r="L68" s="5">
        <v>33</v>
      </c>
      <c r="M68" s="5">
        <v>52</v>
      </c>
      <c r="N68" s="5">
        <v>10</v>
      </c>
      <c r="O68" s="5">
        <v>77</v>
      </c>
      <c r="P68" s="5">
        <v>26</v>
      </c>
      <c r="Q68" s="5">
        <v>17</v>
      </c>
      <c r="R68" s="5">
        <v>7</v>
      </c>
      <c r="S68" s="5">
        <v>63</v>
      </c>
      <c r="T68" s="5">
        <v>9</v>
      </c>
      <c r="U68" s="5">
        <v>5</v>
      </c>
      <c r="V68" s="5">
        <v>3</v>
      </c>
      <c r="W68" s="2">
        <f>C68+G68+K68+O68+S68</f>
        <v>479</v>
      </c>
      <c r="X68" s="2">
        <f t="shared" ref="X68:Z83" si="20">D68+H68+L68+P68+T68</f>
        <v>175</v>
      </c>
      <c r="Y68" s="2">
        <f t="shared" si="20"/>
        <v>147</v>
      </c>
      <c r="Z68" s="2">
        <f t="shared" si="20"/>
        <v>42</v>
      </c>
      <c r="AA68" s="4">
        <f>W68+Y68</f>
        <v>626</v>
      </c>
      <c r="AB68" s="4">
        <f>X68+Z68</f>
        <v>217</v>
      </c>
      <c r="AC68" s="4">
        <f>SUM(AA68:AB68)</f>
        <v>843</v>
      </c>
      <c r="AD68" s="11"/>
      <c r="AE68" s="11"/>
      <c r="AF68" s="11"/>
      <c r="AG68" s="11"/>
    </row>
    <row r="69" spans="1:33" ht="27.75">
      <c r="A69" s="45" t="s">
        <v>18</v>
      </c>
      <c r="B69" s="45"/>
      <c r="C69" s="5">
        <v>79</v>
      </c>
      <c r="D69" s="5">
        <v>105</v>
      </c>
      <c r="E69" s="5">
        <v>21</v>
      </c>
      <c r="F69" s="5">
        <v>27</v>
      </c>
      <c r="G69" s="5">
        <v>46</v>
      </c>
      <c r="H69" s="5">
        <v>101</v>
      </c>
      <c r="I69" s="5">
        <v>27</v>
      </c>
      <c r="J69" s="5">
        <v>21</v>
      </c>
      <c r="K69" s="5">
        <v>45</v>
      </c>
      <c r="L69" s="5">
        <v>77</v>
      </c>
      <c r="M69" s="5">
        <v>28</v>
      </c>
      <c r="N69" s="5">
        <v>14</v>
      </c>
      <c r="O69" s="5">
        <v>45</v>
      </c>
      <c r="P69" s="5">
        <v>80</v>
      </c>
      <c r="Q69" s="5">
        <v>17</v>
      </c>
      <c r="R69" s="5">
        <v>14</v>
      </c>
      <c r="S69" s="5">
        <v>36</v>
      </c>
      <c r="T69" s="5">
        <v>54</v>
      </c>
      <c r="U69" s="5">
        <v>16</v>
      </c>
      <c r="V69" s="5">
        <v>3</v>
      </c>
      <c r="W69" s="2">
        <f t="shared" ref="W69:Z84" si="21">C69+G69+K69+O69+S69</f>
        <v>251</v>
      </c>
      <c r="X69" s="2">
        <f t="shared" si="20"/>
        <v>417</v>
      </c>
      <c r="Y69" s="2">
        <f t="shared" si="20"/>
        <v>109</v>
      </c>
      <c r="Z69" s="2">
        <f t="shared" si="20"/>
        <v>79</v>
      </c>
      <c r="AA69" s="4">
        <f t="shared" ref="AA69:AB84" si="22">W69+Y69</f>
        <v>360</v>
      </c>
      <c r="AB69" s="4">
        <f t="shared" si="22"/>
        <v>496</v>
      </c>
      <c r="AC69" s="4">
        <f t="shared" ref="AC69:AC84" si="23">SUM(AA69:AB69)</f>
        <v>856</v>
      </c>
      <c r="AD69" s="11"/>
      <c r="AE69" s="11"/>
      <c r="AF69" s="11"/>
      <c r="AG69" s="11"/>
    </row>
    <row r="70" spans="1:33" ht="55.5">
      <c r="A70" s="60" t="s">
        <v>50</v>
      </c>
      <c r="B70" s="1" t="s">
        <v>51</v>
      </c>
      <c r="C70" s="5">
        <v>20</v>
      </c>
      <c r="D70" s="5">
        <v>1</v>
      </c>
      <c r="E70" s="5">
        <v>14</v>
      </c>
      <c r="F70" s="5">
        <v>2</v>
      </c>
      <c r="G70" s="5">
        <v>16</v>
      </c>
      <c r="H70" s="5">
        <v>0</v>
      </c>
      <c r="I70" s="5">
        <v>32</v>
      </c>
      <c r="J70" s="5">
        <v>1</v>
      </c>
      <c r="K70" s="5">
        <v>27</v>
      </c>
      <c r="L70" s="5">
        <v>2</v>
      </c>
      <c r="M70" s="5">
        <v>19</v>
      </c>
      <c r="N70" s="5">
        <v>0</v>
      </c>
      <c r="O70" s="5">
        <v>15</v>
      </c>
      <c r="P70" s="5">
        <v>0</v>
      </c>
      <c r="Q70" s="5">
        <v>13</v>
      </c>
      <c r="R70" s="5">
        <v>0</v>
      </c>
      <c r="S70" s="5">
        <v>12</v>
      </c>
      <c r="T70" s="5">
        <v>0</v>
      </c>
      <c r="U70" s="5">
        <v>0</v>
      </c>
      <c r="V70" s="5">
        <v>0</v>
      </c>
      <c r="W70" s="2">
        <f t="shared" si="21"/>
        <v>90</v>
      </c>
      <c r="X70" s="2">
        <f t="shared" si="20"/>
        <v>3</v>
      </c>
      <c r="Y70" s="2">
        <f t="shared" si="20"/>
        <v>78</v>
      </c>
      <c r="Z70" s="2">
        <f t="shared" si="20"/>
        <v>3</v>
      </c>
      <c r="AA70" s="4">
        <f t="shared" si="22"/>
        <v>168</v>
      </c>
      <c r="AB70" s="4">
        <f t="shared" si="22"/>
        <v>6</v>
      </c>
      <c r="AC70" s="4">
        <f t="shared" si="23"/>
        <v>174</v>
      </c>
      <c r="AD70" s="11"/>
      <c r="AE70" s="11"/>
      <c r="AF70" s="11"/>
      <c r="AG70" s="11"/>
    </row>
    <row r="71" spans="1:33" ht="27.75">
      <c r="A71" s="60"/>
      <c r="B71" s="1" t="s">
        <v>52</v>
      </c>
      <c r="C71" s="5">
        <v>78</v>
      </c>
      <c r="D71" s="5">
        <v>2</v>
      </c>
      <c r="E71" s="5">
        <v>37</v>
      </c>
      <c r="F71" s="5">
        <v>0</v>
      </c>
      <c r="G71" s="5">
        <v>45</v>
      </c>
      <c r="H71" s="5">
        <v>2</v>
      </c>
      <c r="I71" s="5">
        <v>54</v>
      </c>
      <c r="J71" s="5">
        <v>1</v>
      </c>
      <c r="K71" s="5">
        <v>30</v>
      </c>
      <c r="L71" s="5">
        <v>5</v>
      </c>
      <c r="M71" s="5">
        <v>28</v>
      </c>
      <c r="N71" s="5">
        <v>0</v>
      </c>
      <c r="O71" s="5">
        <v>20</v>
      </c>
      <c r="P71" s="5">
        <v>3</v>
      </c>
      <c r="Q71" s="5">
        <v>2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2">
        <f t="shared" si="21"/>
        <v>173</v>
      </c>
      <c r="X71" s="2">
        <f t="shared" si="20"/>
        <v>12</v>
      </c>
      <c r="Y71" s="2">
        <f t="shared" si="20"/>
        <v>121</v>
      </c>
      <c r="Z71" s="2">
        <f t="shared" si="20"/>
        <v>1</v>
      </c>
      <c r="AA71" s="4">
        <f t="shared" si="22"/>
        <v>294</v>
      </c>
      <c r="AB71" s="4">
        <f t="shared" si="22"/>
        <v>13</v>
      </c>
      <c r="AC71" s="4">
        <f t="shared" si="23"/>
        <v>307</v>
      </c>
      <c r="AD71" s="11"/>
      <c r="AE71" s="11"/>
      <c r="AF71" s="11"/>
      <c r="AG71" s="11"/>
    </row>
    <row r="72" spans="1:33" ht="55.5">
      <c r="A72" s="60"/>
      <c r="B72" s="1" t="s">
        <v>53</v>
      </c>
      <c r="C72" s="5">
        <v>39</v>
      </c>
      <c r="D72" s="5">
        <v>28</v>
      </c>
      <c r="E72" s="5">
        <v>32</v>
      </c>
      <c r="F72" s="5">
        <v>15</v>
      </c>
      <c r="G72" s="5">
        <v>23</v>
      </c>
      <c r="H72" s="5">
        <v>18</v>
      </c>
      <c r="I72" s="5">
        <v>34</v>
      </c>
      <c r="J72" s="5">
        <v>9</v>
      </c>
      <c r="K72" s="5">
        <v>21</v>
      </c>
      <c r="L72" s="5">
        <v>9</v>
      </c>
      <c r="M72" s="5">
        <v>24</v>
      </c>
      <c r="N72" s="5">
        <v>7</v>
      </c>
      <c r="O72" s="5">
        <v>16</v>
      </c>
      <c r="P72" s="5">
        <v>14</v>
      </c>
      <c r="Q72" s="5">
        <v>22</v>
      </c>
      <c r="R72" s="5">
        <v>3</v>
      </c>
      <c r="S72" s="5">
        <v>13</v>
      </c>
      <c r="T72" s="5">
        <v>6</v>
      </c>
      <c r="U72" s="5">
        <v>9</v>
      </c>
      <c r="V72" s="5">
        <v>5</v>
      </c>
      <c r="W72" s="2">
        <f t="shared" si="21"/>
        <v>112</v>
      </c>
      <c r="X72" s="2">
        <f t="shared" si="20"/>
        <v>75</v>
      </c>
      <c r="Y72" s="2">
        <f t="shared" si="20"/>
        <v>121</v>
      </c>
      <c r="Z72" s="2">
        <f t="shared" si="20"/>
        <v>39</v>
      </c>
      <c r="AA72" s="4">
        <f t="shared" si="22"/>
        <v>233</v>
      </c>
      <c r="AB72" s="4">
        <f t="shared" si="22"/>
        <v>114</v>
      </c>
      <c r="AC72" s="4">
        <f t="shared" si="23"/>
        <v>347</v>
      </c>
      <c r="AD72" s="11"/>
      <c r="AE72" s="11"/>
      <c r="AF72" s="11"/>
      <c r="AG72" s="11"/>
    </row>
    <row r="73" spans="1:33" ht="27.75">
      <c r="A73" s="60"/>
      <c r="B73" s="1" t="s">
        <v>54</v>
      </c>
      <c r="C73" s="5">
        <v>14</v>
      </c>
      <c r="D73" s="5">
        <v>2</v>
      </c>
      <c r="E73" s="5">
        <v>10</v>
      </c>
      <c r="F73" s="5">
        <v>4</v>
      </c>
      <c r="G73" s="5">
        <v>4</v>
      </c>
      <c r="H73" s="5">
        <v>2</v>
      </c>
      <c r="I73" s="5">
        <v>8</v>
      </c>
      <c r="J73" s="5">
        <v>1</v>
      </c>
      <c r="K73" s="5">
        <v>11</v>
      </c>
      <c r="L73" s="5">
        <v>4</v>
      </c>
      <c r="M73" s="5">
        <v>13</v>
      </c>
      <c r="N73" s="5">
        <v>2</v>
      </c>
      <c r="O73" s="5">
        <v>9</v>
      </c>
      <c r="P73" s="5">
        <v>1</v>
      </c>
      <c r="Q73" s="5">
        <v>4</v>
      </c>
      <c r="R73" s="5">
        <v>2</v>
      </c>
      <c r="S73" s="5">
        <v>7</v>
      </c>
      <c r="T73" s="5">
        <v>3</v>
      </c>
      <c r="U73" s="5">
        <v>0</v>
      </c>
      <c r="V73" s="5">
        <v>0</v>
      </c>
      <c r="W73" s="2">
        <f t="shared" si="21"/>
        <v>45</v>
      </c>
      <c r="X73" s="2">
        <f t="shared" si="20"/>
        <v>12</v>
      </c>
      <c r="Y73" s="2">
        <f t="shared" si="20"/>
        <v>35</v>
      </c>
      <c r="Z73" s="2">
        <f t="shared" si="20"/>
        <v>9</v>
      </c>
      <c r="AA73" s="4">
        <f t="shared" si="22"/>
        <v>80</v>
      </c>
      <c r="AB73" s="4">
        <f t="shared" si="22"/>
        <v>21</v>
      </c>
      <c r="AC73" s="4">
        <f t="shared" si="23"/>
        <v>101</v>
      </c>
      <c r="AD73" s="11"/>
      <c r="AE73" s="11"/>
      <c r="AF73" s="11"/>
      <c r="AG73" s="11"/>
    </row>
    <row r="74" spans="1:33" ht="27.75">
      <c r="A74" s="60" t="s">
        <v>55</v>
      </c>
      <c r="B74" s="1" t="s">
        <v>56</v>
      </c>
      <c r="C74" s="5">
        <v>12</v>
      </c>
      <c r="D74" s="5">
        <v>3</v>
      </c>
      <c r="E74" s="5">
        <v>6</v>
      </c>
      <c r="F74" s="5">
        <v>2</v>
      </c>
      <c r="G74" s="5">
        <v>4</v>
      </c>
      <c r="H74" s="5">
        <v>1</v>
      </c>
      <c r="I74" s="5">
        <v>5</v>
      </c>
      <c r="J74" s="5">
        <v>2</v>
      </c>
      <c r="K74" s="5">
        <v>3</v>
      </c>
      <c r="L74" s="5">
        <v>0</v>
      </c>
      <c r="M74" s="5">
        <v>5</v>
      </c>
      <c r="N74" s="5">
        <v>0</v>
      </c>
      <c r="O74" s="5">
        <v>7</v>
      </c>
      <c r="P74" s="5">
        <v>2</v>
      </c>
      <c r="Q74" s="5">
        <v>5</v>
      </c>
      <c r="R74" s="5">
        <v>1</v>
      </c>
      <c r="S74" s="5">
        <v>0</v>
      </c>
      <c r="T74" s="5">
        <v>0</v>
      </c>
      <c r="U74" s="5">
        <v>0</v>
      </c>
      <c r="V74" s="5">
        <v>0</v>
      </c>
      <c r="W74" s="2">
        <f t="shared" si="21"/>
        <v>26</v>
      </c>
      <c r="X74" s="2">
        <f t="shared" si="20"/>
        <v>6</v>
      </c>
      <c r="Y74" s="2">
        <f t="shared" si="20"/>
        <v>21</v>
      </c>
      <c r="Z74" s="2">
        <f t="shared" si="20"/>
        <v>5</v>
      </c>
      <c r="AA74" s="4">
        <f t="shared" si="22"/>
        <v>47</v>
      </c>
      <c r="AB74" s="4">
        <f t="shared" si="22"/>
        <v>11</v>
      </c>
      <c r="AC74" s="4">
        <f t="shared" si="23"/>
        <v>58</v>
      </c>
      <c r="AD74" s="11"/>
      <c r="AE74" s="11"/>
      <c r="AF74" s="11"/>
      <c r="AG74" s="11"/>
    </row>
    <row r="75" spans="1:33" ht="55.5">
      <c r="A75" s="60"/>
      <c r="B75" s="1" t="s">
        <v>57</v>
      </c>
      <c r="C75" s="5">
        <v>10</v>
      </c>
      <c r="D75" s="5">
        <v>3</v>
      </c>
      <c r="E75" s="5">
        <v>5</v>
      </c>
      <c r="F75" s="5">
        <v>1</v>
      </c>
      <c r="G75" s="5">
        <v>6</v>
      </c>
      <c r="H75" s="5">
        <v>1</v>
      </c>
      <c r="I75" s="5">
        <v>3</v>
      </c>
      <c r="J75" s="5">
        <v>0</v>
      </c>
      <c r="K75" s="5">
        <v>4</v>
      </c>
      <c r="L75" s="5">
        <v>0</v>
      </c>
      <c r="M75" s="5">
        <v>0</v>
      </c>
      <c r="N75" s="5">
        <v>1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2">
        <f t="shared" si="21"/>
        <v>20</v>
      </c>
      <c r="X75" s="2">
        <f t="shared" si="20"/>
        <v>4</v>
      </c>
      <c r="Y75" s="2">
        <f t="shared" si="20"/>
        <v>8</v>
      </c>
      <c r="Z75" s="2">
        <f t="shared" si="20"/>
        <v>2</v>
      </c>
      <c r="AA75" s="4">
        <f t="shared" si="22"/>
        <v>28</v>
      </c>
      <c r="AB75" s="4">
        <f t="shared" si="22"/>
        <v>6</v>
      </c>
      <c r="AC75" s="4">
        <f t="shared" si="23"/>
        <v>34</v>
      </c>
      <c r="AD75" s="11"/>
      <c r="AE75" s="11"/>
      <c r="AF75" s="11"/>
      <c r="AG75" s="11"/>
    </row>
    <row r="76" spans="1:33" ht="55.5">
      <c r="A76" s="60"/>
      <c r="B76" s="1" t="s">
        <v>58</v>
      </c>
      <c r="C76" s="5">
        <v>5</v>
      </c>
      <c r="D76" s="5">
        <v>0</v>
      </c>
      <c r="E76" s="5">
        <v>3</v>
      </c>
      <c r="F76" s="5">
        <v>0</v>
      </c>
      <c r="G76" s="5">
        <v>0</v>
      </c>
      <c r="H76" s="5">
        <v>0</v>
      </c>
      <c r="I76" s="5">
        <v>3</v>
      </c>
      <c r="J76" s="5">
        <v>0</v>
      </c>
      <c r="K76" s="5">
        <v>1</v>
      </c>
      <c r="L76" s="5">
        <v>2</v>
      </c>
      <c r="M76" s="5">
        <v>1</v>
      </c>
      <c r="N76" s="5">
        <v>0</v>
      </c>
      <c r="O76" s="5">
        <v>0</v>
      </c>
      <c r="P76" s="5">
        <v>1</v>
      </c>
      <c r="Q76" s="5">
        <v>4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2">
        <f t="shared" si="21"/>
        <v>6</v>
      </c>
      <c r="X76" s="2">
        <f t="shared" si="20"/>
        <v>3</v>
      </c>
      <c r="Y76" s="2">
        <f t="shared" si="20"/>
        <v>11</v>
      </c>
      <c r="Z76" s="2">
        <f t="shared" si="20"/>
        <v>0</v>
      </c>
      <c r="AA76" s="4">
        <f t="shared" si="22"/>
        <v>17</v>
      </c>
      <c r="AB76" s="4">
        <f t="shared" si="22"/>
        <v>3</v>
      </c>
      <c r="AC76" s="4">
        <f t="shared" si="23"/>
        <v>20</v>
      </c>
      <c r="AD76" s="11"/>
      <c r="AE76" s="11"/>
      <c r="AF76" s="11"/>
      <c r="AG76" s="11"/>
    </row>
    <row r="77" spans="1:33" ht="27.75">
      <c r="A77" s="60" t="s">
        <v>59</v>
      </c>
      <c r="B77" s="1" t="s">
        <v>60</v>
      </c>
      <c r="C77" s="5">
        <v>74</v>
      </c>
      <c r="D77" s="5">
        <v>38</v>
      </c>
      <c r="E77" s="5">
        <v>55</v>
      </c>
      <c r="F77" s="5">
        <v>17</v>
      </c>
      <c r="G77" s="5">
        <v>20</v>
      </c>
      <c r="H77" s="5">
        <v>9</v>
      </c>
      <c r="I77" s="5">
        <v>24</v>
      </c>
      <c r="J77" s="5">
        <v>9</v>
      </c>
      <c r="K77" s="5">
        <v>14</v>
      </c>
      <c r="L77" s="5">
        <v>6</v>
      </c>
      <c r="M77" s="5">
        <v>24</v>
      </c>
      <c r="N77" s="5">
        <v>6</v>
      </c>
      <c r="O77" s="5">
        <v>15</v>
      </c>
      <c r="P77" s="5">
        <v>4</v>
      </c>
      <c r="Q77" s="5">
        <v>9</v>
      </c>
      <c r="R77" s="5">
        <v>2</v>
      </c>
      <c r="S77" s="5">
        <v>0</v>
      </c>
      <c r="T77" s="5">
        <v>0</v>
      </c>
      <c r="U77" s="5">
        <v>0</v>
      </c>
      <c r="V77" s="5">
        <v>0</v>
      </c>
      <c r="W77" s="2">
        <f t="shared" si="21"/>
        <v>123</v>
      </c>
      <c r="X77" s="2">
        <f t="shared" si="20"/>
        <v>57</v>
      </c>
      <c r="Y77" s="2">
        <f t="shared" si="20"/>
        <v>112</v>
      </c>
      <c r="Z77" s="2">
        <f t="shared" si="20"/>
        <v>34</v>
      </c>
      <c r="AA77" s="4">
        <f t="shared" si="22"/>
        <v>235</v>
      </c>
      <c r="AB77" s="4">
        <f t="shared" si="22"/>
        <v>91</v>
      </c>
      <c r="AC77" s="4">
        <f t="shared" si="23"/>
        <v>326</v>
      </c>
      <c r="AD77" s="11"/>
      <c r="AE77" s="11"/>
      <c r="AF77" s="11"/>
      <c r="AG77" s="11"/>
    </row>
    <row r="78" spans="1:33" ht="27.75">
      <c r="A78" s="60"/>
      <c r="B78" s="1" t="s">
        <v>61</v>
      </c>
      <c r="C78" s="5">
        <v>12</v>
      </c>
      <c r="D78" s="5">
        <v>5</v>
      </c>
      <c r="E78" s="5">
        <v>14</v>
      </c>
      <c r="F78" s="5">
        <v>7</v>
      </c>
      <c r="G78" s="5">
        <v>3</v>
      </c>
      <c r="H78" s="5">
        <v>3</v>
      </c>
      <c r="I78" s="5">
        <v>21</v>
      </c>
      <c r="J78" s="5">
        <v>3</v>
      </c>
      <c r="K78" s="5">
        <v>5</v>
      </c>
      <c r="L78" s="5">
        <v>0</v>
      </c>
      <c r="M78" s="5">
        <v>8</v>
      </c>
      <c r="N78" s="5">
        <v>4</v>
      </c>
      <c r="O78" s="5">
        <v>0</v>
      </c>
      <c r="P78" s="5">
        <v>8</v>
      </c>
      <c r="Q78" s="5">
        <v>3</v>
      </c>
      <c r="R78" s="5">
        <v>1</v>
      </c>
      <c r="S78" s="5">
        <v>0</v>
      </c>
      <c r="T78" s="5">
        <v>0</v>
      </c>
      <c r="U78" s="5">
        <v>0</v>
      </c>
      <c r="V78" s="5">
        <v>0</v>
      </c>
      <c r="W78" s="2">
        <f t="shared" si="21"/>
        <v>20</v>
      </c>
      <c r="X78" s="2">
        <f t="shared" si="20"/>
        <v>16</v>
      </c>
      <c r="Y78" s="2">
        <f t="shared" si="20"/>
        <v>46</v>
      </c>
      <c r="Z78" s="2">
        <f t="shared" si="20"/>
        <v>15</v>
      </c>
      <c r="AA78" s="4">
        <f t="shared" si="22"/>
        <v>66</v>
      </c>
      <c r="AB78" s="4">
        <f t="shared" si="22"/>
        <v>31</v>
      </c>
      <c r="AC78" s="4">
        <f t="shared" si="23"/>
        <v>97</v>
      </c>
      <c r="AD78" s="11"/>
      <c r="AE78" s="11"/>
      <c r="AF78" s="11"/>
      <c r="AG78" s="11"/>
    </row>
    <row r="79" spans="1:33" ht="55.5">
      <c r="A79" s="60"/>
      <c r="B79" s="1" t="s">
        <v>62</v>
      </c>
      <c r="C79" s="5">
        <v>20</v>
      </c>
      <c r="D79" s="5">
        <v>6</v>
      </c>
      <c r="E79" s="5">
        <v>12</v>
      </c>
      <c r="F79" s="5">
        <v>3</v>
      </c>
      <c r="G79" s="5">
        <v>6</v>
      </c>
      <c r="H79" s="5">
        <v>6</v>
      </c>
      <c r="I79" s="5">
        <v>7</v>
      </c>
      <c r="J79" s="5">
        <v>7</v>
      </c>
      <c r="K79" s="5">
        <v>11</v>
      </c>
      <c r="L79" s="5">
        <v>6</v>
      </c>
      <c r="M79" s="5">
        <v>9</v>
      </c>
      <c r="N79" s="5">
        <v>2</v>
      </c>
      <c r="O79" s="5">
        <v>8</v>
      </c>
      <c r="P79" s="5">
        <v>4</v>
      </c>
      <c r="Q79" s="5">
        <v>3</v>
      </c>
      <c r="R79" s="5">
        <v>2</v>
      </c>
      <c r="S79" s="5">
        <v>0</v>
      </c>
      <c r="T79" s="5">
        <v>0</v>
      </c>
      <c r="U79" s="5">
        <v>0</v>
      </c>
      <c r="V79" s="5">
        <v>0</v>
      </c>
      <c r="W79" s="2">
        <f t="shared" si="21"/>
        <v>45</v>
      </c>
      <c r="X79" s="2">
        <f t="shared" si="20"/>
        <v>22</v>
      </c>
      <c r="Y79" s="2">
        <f t="shared" si="20"/>
        <v>31</v>
      </c>
      <c r="Z79" s="2">
        <f t="shared" si="20"/>
        <v>14</v>
      </c>
      <c r="AA79" s="4">
        <f t="shared" si="22"/>
        <v>76</v>
      </c>
      <c r="AB79" s="4">
        <f t="shared" si="22"/>
        <v>36</v>
      </c>
      <c r="AC79" s="4">
        <f t="shared" si="23"/>
        <v>112</v>
      </c>
      <c r="AD79" s="11"/>
      <c r="AE79" s="11"/>
      <c r="AF79" s="11"/>
      <c r="AG79" s="11"/>
    </row>
    <row r="80" spans="1:33" ht="27.75">
      <c r="A80" s="60"/>
      <c r="B80" s="1" t="s">
        <v>63</v>
      </c>
      <c r="C80" s="5">
        <v>7</v>
      </c>
      <c r="D80" s="5">
        <v>3</v>
      </c>
      <c r="E80" s="5">
        <v>4</v>
      </c>
      <c r="F80" s="5">
        <v>1</v>
      </c>
      <c r="G80" s="5">
        <v>1</v>
      </c>
      <c r="H80" s="5">
        <v>5</v>
      </c>
      <c r="I80" s="5">
        <v>1</v>
      </c>
      <c r="J80" s="5">
        <v>0</v>
      </c>
      <c r="K80" s="5">
        <v>6</v>
      </c>
      <c r="L80" s="5">
        <v>0</v>
      </c>
      <c r="M80" s="5">
        <v>4</v>
      </c>
      <c r="N80" s="5">
        <v>0</v>
      </c>
      <c r="O80" s="5">
        <v>10</v>
      </c>
      <c r="P80" s="5">
        <v>1</v>
      </c>
      <c r="Q80" s="5">
        <v>3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2">
        <f t="shared" si="21"/>
        <v>24</v>
      </c>
      <c r="X80" s="2">
        <f t="shared" si="20"/>
        <v>9</v>
      </c>
      <c r="Y80" s="2">
        <f t="shared" si="20"/>
        <v>12</v>
      </c>
      <c r="Z80" s="2">
        <f t="shared" si="20"/>
        <v>1</v>
      </c>
      <c r="AA80" s="4">
        <f t="shared" si="22"/>
        <v>36</v>
      </c>
      <c r="AB80" s="4">
        <f t="shared" si="22"/>
        <v>10</v>
      </c>
      <c r="AC80" s="4">
        <f t="shared" si="23"/>
        <v>46</v>
      </c>
      <c r="AD80" s="11"/>
      <c r="AE80" s="11"/>
      <c r="AF80" s="11"/>
      <c r="AG80" s="11"/>
    </row>
    <row r="81" spans="1:33" ht="55.5">
      <c r="A81" s="60"/>
      <c r="B81" s="1" t="s">
        <v>64</v>
      </c>
      <c r="C81" s="5">
        <v>11</v>
      </c>
      <c r="D81" s="5">
        <v>1</v>
      </c>
      <c r="E81" s="5">
        <v>9</v>
      </c>
      <c r="F81" s="5">
        <v>0</v>
      </c>
      <c r="G81" s="5">
        <v>5</v>
      </c>
      <c r="H81" s="5">
        <v>2</v>
      </c>
      <c r="I81" s="5">
        <v>2</v>
      </c>
      <c r="J81" s="5">
        <v>1</v>
      </c>
      <c r="K81" s="5">
        <v>2</v>
      </c>
      <c r="L81" s="5">
        <v>0</v>
      </c>
      <c r="M81" s="5">
        <v>2</v>
      </c>
      <c r="N81" s="5">
        <v>0</v>
      </c>
      <c r="O81" s="5">
        <v>7</v>
      </c>
      <c r="P81" s="5">
        <v>1</v>
      </c>
      <c r="Q81" s="5">
        <v>3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2">
        <f t="shared" si="21"/>
        <v>25</v>
      </c>
      <c r="X81" s="2">
        <f t="shared" si="20"/>
        <v>4</v>
      </c>
      <c r="Y81" s="2">
        <f t="shared" si="20"/>
        <v>16</v>
      </c>
      <c r="Z81" s="2">
        <f t="shared" si="20"/>
        <v>1</v>
      </c>
      <c r="AA81" s="4">
        <f t="shared" si="22"/>
        <v>41</v>
      </c>
      <c r="AB81" s="4">
        <f t="shared" si="22"/>
        <v>5</v>
      </c>
      <c r="AC81" s="4">
        <f t="shared" si="23"/>
        <v>46</v>
      </c>
      <c r="AD81" s="11"/>
      <c r="AE81" s="11"/>
      <c r="AF81" s="11"/>
      <c r="AG81" s="11"/>
    </row>
    <row r="82" spans="1:33" ht="27.75">
      <c r="A82" s="57" t="s">
        <v>65</v>
      </c>
      <c r="B82" s="1" t="s">
        <v>66</v>
      </c>
      <c r="C82" s="5">
        <v>32</v>
      </c>
      <c r="D82" s="5">
        <v>43</v>
      </c>
      <c r="E82" s="5">
        <v>13</v>
      </c>
      <c r="F82" s="5">
        <v>16</v>
      </c>
      <c r="G82" s="5">
        <v>16</v>
      </c>
      <c r="H82" s="5">
        <v>33</v>
      </c>
      <c r="I82" s="5">
        <v>14</v>
      </c>
      <c r="J82" s="5">
        <v>16</v>
      </c>
      <c r="K82" s="5">
        <v>18</v>
      </c>
      <c r="L82" s="5">
        <v>30</v>
      </c>
      <c r="M82" s="5">
        <v>13</v>
      </c>
      <c r="N82" s="5">
        <v>11</v>
      </c>
      <c r="O82" s="5">
        <v>5</v>
      </c>
      <c r="P82" s="5">
        <v>12</v>
      </c>
      <c r="Q82" s="5">
        <v>8</v>
      </c>
      <c r="R82" s="5">
        <v>16</v>
      </c>
      <c r="S82" s="5">
        <v>0</v>
      </c>
      <c r="T82" s="5">
        <v>0</v>
      </c>
      <c r="U82" s="5">
        <v>0</v>
      </c>
      <c r="V82" s="5">
        <v>0</v>
      </c>
      <c r="W82" s="2">
        <f t="shared" si="21"/>
        <v>71</v>
      </c>
      <c r="X82" s="2">
        <f t="shared" si="20"/>
        <v>118</v>
      </c>
      <c r="Y82" s="2">
        <f t="shared" si="20"/>
        <v>48</v>
      </c>
      <c r="Z82" s="2">
        <f t="shared" si="20"/>
        <v>59</v>
      </c>
      <c r="AA82" s="4">
        <f t="shared" si="22"/>
        <v>119</v>
      </c>
      <c r="AB82" s="4">
        <f t="shared" si="22"/>
        <v>177</v>
      </c>
      <c r="AC82" s="4">
        <f t="shared" si="23"/>
        <v>296</v>
      </c>
      <c r="AD82" s="11"/>
      <c r="AE82" s="11"/>
      <c r="AF82" s="11"/>
      <c r="AG82" s="11"/>
    </row>
    <row r="83" spans="1:33" ht="55.5">
      <c r="A83" s="58"/>
      <c r="B83" s="1" t="s">
        <v>67</v>
      </c>
      <c r="C83" s="5">
        <v>14</v>
      </c>
      <c r="D83" s="5">
        <v>20</v>
      </c>
      <c r="E83" s="5">
        <v>8</v>
      </c>
      <c r="F83" s="5">
        <v>8</v>
      </c>
      <c r="G83" s="5">
        <v>8</v>
      </c>
      <c r="H83" s="5">
        <v>5</v>
      </c>
      <c r="I83" s="5">
        <v>7</v>
      </c>
      <c r="J83" s="5">
        <v>8</v>
      </c>
      <c r="K83" s="5">
        <v>8</v>
      </c>
      <c r="L83" s="5">
        <v>12</v>
      </c>
      <c r="M83" s="5">
        <v>3</v>
      </c>
      <c r="N83" s="5">
        <v>2</v>
      </c>
      <c r="O83" s="5">
        <v>6</v>
      </c>
      <c r="P83" s="5">
        <v>11</v>
      </c>
      <c r="Q83" s="5">
        <v>1</v>
      </c>
      <c r="R83" s="5">
        <v>6</v>
      </c>
      <c r="S83" s="5">
        <v>0</v>
      </c>
      <c r="T83" s="5">
        <v>0</v>
      </c>
      <c r="U83" s="5">
        <v>0</v>
      </c>
      <c r="V83" s="5">
        <v>0</v>
      </c>
      <c r="W83" s="2">
        <f t="shared" si="21"/>
        <v>36</v>
      </c>
      <c r="X83" s="2">
        <f t="shared" si="20"/>
        <v>48</v>
      </c>
      <c r="Y83" s="2">
        <f t="shared" si="20"/>
        <v>19</v>
      </c>
      <c r="Z83" s="2">
        <f t="shared" si="20"/>
        <v>24</v>
      </c>
      <c r="AA83" s="4">
        <f t="shared" si="22"/>
        <v>55</v>
      </c>
      <c r="AB83" s="4">
        <f t="shared" si="22"/>
        <v>72</v>
      </c>
      <c r="AC83" s="4">
        <f t="shared" si="23"/>
        <v>127</v>
      </c>
      <c r="AD83" s="11"/>
      <c r="AE83" s="11"/>
      <c r="AF83" s="11"/>
      <c r="AG83" s="11"/>
    </row>
    <row r="84" spans="1:33" ht="55.5">
      <c r="A84" s="59"/>
      <c r="B84" s="1" t="s">
        <v>68</v>
      </c>
      <c r="C84" s="5">
        <v>8</v>
      </c>
      <c r="D84" s="5">
        <v>31</v>
      </c>
      <c r="E84" s="5">
        <v>1</v>
      </c>
      <c r="F84" s="5">
        <v>1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2">
        <f t="shared" si="21"/>
        <v>8</v>
      </c>
      <c r="X84" s="2">
        <f t="shared" si="21"/>
        <v>31</v>
      </c>
      <c r="Y84" s="2">
        <f t="shared" si="21"/>
        <v>1</v>
      </c>
      <c r="Z84" s="2">
        <f t="shared" si="21"/>
        <v>1</v>
      </c>
      <c r="AA84" s="4">
        <f t="shared" si="22"/>
        <v>9</v>
      </c>
      <c r="AB84" s="4">
        <f t="shared" si="22"/>
        <v>32</v>
      </c>
      <c r="AC84" s="4">
        <f t="shared" si="23"/>
        <v>41</v>
      </c>
      <c r="AD84" s="11"/>
      <c r="AE84" s="11"/>
      <c r="AF84" s="11"/>
      <c r="AG84" s="11"/>
    </row>
    <row r="85" spans="1:33" ht="27.75">
      <c r="A85" s="56" t="s">
        <v>10</v>
      </c>
      <c r="B85" s="56"/>
      <c r="C85" s="4">
        <f>SUM(C68:C84)</f>
        <v>592</v>
      </c>
      <c r="D85" s="4">
        <f t="shared" ref="D85:AC85" si="24">SUM(D68:D84)</f>
        <v>358</v>
      </c>
      <c r="E85" s="4">
        <f t="shared" si="24"/>
        <v>282</v>
      </c>
      <c r="F85" s="4">
        <f t="shared" si="24"/>
        <v>118</v>
      </c>
      <c r="G85" s="4">
        <f t="shared" si="24"/>
        <v>306</v>
      </c>
      <c r="H85" s="4">
        <f t="shared" si="24"/>
        <v>228</v>
      </c>
      <c r="I85" s="4">
        <f t="shared" si="24"/>
        <v>277</v>
      </c>
      <c r="J85" s="4">
        <f t="shared" si="24"/>
        <v>87</v>
      </c>
      <c r="K85" s="4">
        <f t="shared" si="24"/>
        <v>285</v>
      </c>
      <c r="L85" s="4">
        <f t="shared" si="24"/>
        <v>186</v>
      </c>
      <c r="M85" s="4">
        <f t="shared" si="24"/>
        <v>233</v>
      </c>
      <c r="N85" s="4">
        <f t="shared" si="24"/>
        <v>59</v>
      </c>
      <c r="O85" s="4">
        <f t="shared" si="24"/>
        <v>240</v>
      </c>
      <c r="P85" s="4">
        <f t="shared" si="24"/>
        <v>168</v>
      </c>
      <c r="Q85" s="4">
        <f t="shared" si="24"/>
        <v>114</v>
      </c>
      <c r="R85" s="4">
        <f t="shared" si="24"/>
        <v>54</v>
      </c>
      <c r="S85" s="4">
        <f t="shared" si="24"/>
        <v>131</v>
      </c>
      <c r="T85" s="4">
        <f t="shared" si="24"/>
        <v>72</v>
      </c>
      <c r="U85" s="4">
        <f t="shared" si="24"/>
        <v>30</v>
      </c>
      <c r="V85" s="4">
        <f t="shared" si="24"/>
        <v>11</v>
      </c>
      <c r="W85" s="4">
        <f t="shared" si="24"/>
        <v>1554</v>
      </c>
      <c r="X85" s="4">
        <f t="shared" si="24"/>
        <v>1012</v>
      </c>
      <c r="Y85" s="4">
        <f t="shared" si="24"/>
        <v>936</v>
      </c>
      <c r="Z85" s="4">
        <f t="shared" si="24"/>
        <v>329</v>
      </c>
      <c r="AA85" s="4">
        <f t="shared" si="24"/>
        <v>2490</v>
      </c>
      <c r="AB85" s="4">
        <f t="shared" si="24"/>
        <v>1341</v>
      </c>
      <c r="AC85" s="4">
        <f t="shared" si="24"/>
        <v>3831</v>
      </c>
      <c r="AD85" s="11"/>
      <c r="AE85" s="11"/>
      <c r="AF85" s="11"/>
      <c r="AG85" s="11"/>
    </row>
    <row r="86" spans="1:33" ht="27.75">
      <c r="A86" s="11"/>
      <c r="B86" s="6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ht="27.75">
      <c r="A87" s="11"/>
      <c r="B87" s="6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ht="27.75">
      <c r="A88" s="11"/>
      <c r="B88" s="6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:33" ht="34.5">
      <c r="A89" s="11"/>
      <c r="B89" s="54" t="s">
        <v>69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11"/>
      <c r="AE89" s="11"/>
      <c r="AF89" s="11"/>
      <c r="AG89" s="11"/>
    </row>
    <row r="90" spans="1:33" ht="27.75">
      <c r="A90" s="11"/>
      <c r="B90" s="6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:33" ht="27.75">
      <c r="A91" s="11"/>
      <c r="B91" s="55" t="s">
        <v>3</v>
      </c>
      <c r="C91" s="55" t="s">
        <v>4</v>
      </c>
      <c r="D91" s="55"/>
      <c r="E91" s="55"/>
      <c r="F91" s="55"/>
      <c r="G91" s="55" t="s">
        <v>5</v>
      </c>
      <c r="H91" s="55"/>
      <c r="I91" s="55"/>
      <c r="J91" s="55"/>
      <c r="K91" s="55" t="s">
        <v>6</v>
      </c>
      <c r="L91" s="55"/>
      <c r="M91" s="55"/>
      <c r="N91" s="55"/>
      <c r="O91" s="55" t="s">
        <v>7</v>
      </c>
      <c r="P91" s="55"/>
      <c r="Q91" s="55"/>
      <c r="R91" s="55"/>
      <c r="S91" s="55" t="s">
        <v>8</v>
      </c>
      <c r="T91" s="55"/>
      <c r="U91" s="55"/>
      <c r="V91" s="55"/>
      <c r="W91" s="55" t="s">
        <v>10</v>
      </c>
      <c r="X91" s="55"/>
      <c r="Y91" s="55"/>
      <c r="Z91" s="55"/>
      <c r="AA91" s="55"/>
      <c r="AB91" s="55"/>
      <c r="AC91" s="55"/>
      <c r="AD91" s="11"/>
      <c r="AE91" s="11"/>
      <c r="AF91" s="11"/>
      <c r="AG91" s="11"/>
    </row>
    <row r="92" spans="1:33" ht="27.75">
      <c r="A92" s="11"/>
      <c r="B92" s="55"/>
      <c r="C92" s="55" t="s">
        <v>11</v>
      </c>
      <c r="D92" s="55"/>
      <c r="E92" s="55" t="s">
        <v>12</v>
      </c>
      <c r="F92" s="55"/>
      <c r="G92" s="55" t="s">
        <v>11</v>
      </c>
      <c r="H92" s="55"/>
      <c r="I92" s="55" t="s">
        <v>12</v>
      </c>
      <c r="J92" s="55"/>
      <c r="K92" s="55" t="s">
        <v>11</v>
      </c>
      <c r="L92" s="55"/>
      <c r="M92" s="55" t="s">
        <v>12</v>
      </c>
      <c r="N92" s="55"/>
      <c r="O92" s="55" t="s">
        <v>11</v>
      </c>
      <c r="P92" s="55"/>
      <c r="Q92" s="55" t="s">
        <v>12</v>
      </c>
      <c r="R92" s="55"/>
      <c r="S92" s="55" t="s">
        <v>11</v>
      </c>
      <c r="T92" s="55"/>
      <c r="U92" s="55" t="s">
        <v>12</v>
      </c>
      <c r="V92" s="55"/>
      <c r="W92" s="55" t="s">
        <v>11</v>
      </c>
      <c r="X92" s="55"/>
      <c r="Y92" s="55" t="s">
        <v>12</v>
      </c>
      <c r="Z92" s="55"/>
      <c r="AA92" s="56" t="s">
        <v>13</v>
      </c>
      <c r="AB92" s="56"/>
      <c r="AC92" s="56"/>
      <c r="AD92" s="11"/>
      <c r="AE92" s="11"/>
      <c r="AF92" s="11"/>
      <c r="AG92" s="11"/>
    </row>
    <row r="93" spans="1:33" ht="27.75">
      <c r="A93" s="11"/>
      <c r="B93" s="55"/>
      <c r="C93" s="10" t="s">
        <v>14</v>
      </c>
      <c r="D93" s="10" t="s">
        <v>15</v>
      </c>
      <c r="E93" s="10" t="s">
        <v>14</v>
      </c>
      <c r="F93" s="10" t="s">
        <v>15</v>
      </c>
      <c r="G93" s="10" t="s">
        <v>14</v>
      </c>
      <c r="H93" s="10" t="s">
        <v>15</v>
      </c>
      <c r="I93" s="10" t="s">
        <v>14</v>
      </c>
      <c r="J93" s="10" t="s">
        <v>15</v>
      </c>
      <c r="K93" s="10" t="s">
        <v>14</v>
      </c>
      <c r="L93" s="10" t="s">
        <v>15</v>
      </c>
      <c r="M93" s="10" t="s">
        <v>14</v>
      </c>
      <c r="N93" s="10" t="s">
        <v>15</v>
      </c>
      <c r="O93" s="10" t="s">
        <v>14</v>
      </c>
      <c r="P93" s="10" t="s">
        <v>15</v>
      </c>
      <c r="Q93" s="10" t="s">
        <v>14</v>
      </c>
      <c r="R93" s="10" t="s">
        <v>15</v>
      </c>
      <c r="S93" s="10" t="s">
        <v>14</v>
      </c>
      <c r="T93" s="10" t="s">
        <v>15</v>
      </c>
      <c r="U93" s="10" t="s">
        <v>14</v>
      </c>
      <c r="V93" s="10" t="s">
        <v>15</v>
      </c>
      <c r="W93" s="10" t="s">
        <v>14</v>
      </c>
      <c r="X93" s="10" t="s">
        <v>15</v>
      </c>
      <c r="Y93" s="10" t="s">
        <v>14</v>
      </c>
      <c r="Z93" s="10" t="s">
        <v>15</v>
      </c>
      <c r="AA93" s="10" t="s">
        <v>14</v>
      </c>
      <c r="AB93" s="10" t="s">
        <v>15</v>
      </c>
      <c r="AC93" s="10" t="s">
        <v>13</v>
      </c>
      <c r="AD93" s="11"/>
      <c r="AE93" s="11"/>
      <c r="AF93" s="11"/>
      <c r="AG93" s="11"/>
    </row>
    <row r="94" spans="1:33" ht="55.5">
      <c r="A94" s="11"/>
      <c r="B94" s="1" t="s">
        <v>70</v>
      </c>
      <c r="C94" s="1">
        <v>62</v>
      </c>
      <c r="D94" s="1">
        <v>7</v>
      </c>
      <c r="E94" s="1">
        <v>0</v>
      </c>
      <c r="F94" s="1">
        <v>0</v>
      </c>
      <c r="G94" s="1">
        <v>66</v>
      </c>
      <c r="H94" s="1">
        <v>14</v>
      </c>
      <c r="I94" s="1">
        <v>0</v>
      </c>
      <c r="J94" s="1">
        <v>0</v>
      </c>
      <c r="K94" s="1">
        <v>30</v>
      </c>
      <c r="L94" s="1">
        <v>10</v>
      </c>
      <c r="M94" s="1">
        <v>0</v>
      </c>
      <c r="N94" s="1">
        <v>0</v>
      </c>
      <c r="O94" s="1">
        <v>25</v>
      </c>
      <c r="P94" s="1">
        <v>11</v>
      </c>
      <c r="Q94" s="1">
        <v>0</v>
      </c>
      <c r="R94" s="1">
        <v>0</v>
      </c>
      <c r="S94" s="1">
        <v>8</v>
      </c>
      <c r="T94" s="1">
        <v>2</v>
      </c>
      <c r="U94" s="1">
        <v>11</v>
      </c>
      <c r="V94" s="1">
        <v>0</v>
      </c>
      <c r="W94" s="2">
        <f>S94+O94+K94+G94+C94</f>
        <v>191</v>
      </c>
      <c r="X94" s="2">
        <f t="shared" ref="X94:Z100" si="25">T94+P94+L94+H94+D94</f>
        <v>44</v>
      </c>
      <c r="Y94" s="2">
        <f t="shared" si="25"/>
        <v>11</v>
      </c>
      <c r="Z94" s="2">
        <f t="shared" si="25"/>
        <v>0</v>
      </c>
      <c r="AA94" s="4">
        <f>W94+Y94</f>
        <v>202</v>
      </c>
      <c r="AB94" s="4">
        <f>X94+Z94</f>
        <v>44</v>
      </c>
      <c r="AC94" s="4">
        <f>SUM(AA94:AB94)</f>
        <v>246</v>
      </c>
      <c r="AD94" s="11"/>
      <c r="AE94" s="11"/>
      <c r="AF94" s="11"/>
      <c r="AG94" s="11"/>
    </row>
    <row r="95" spans="1:33" ht="55.5">
      <c r="A95" s="11"/>
      <c r="B95" s="1" t="s">
        <v>71</v>
      </c>
      <c r="C95" s="1">
        <v>9</v>
      </c>
      <c r="D95" s="1">
        <v>0</v>
      </c>
      <c r="E95" s="1">
        <v>0</v>
      </c>
      <c r="F95" s="1">
        <v>0</v>
      </c>
      <c r="G95" s="1">
        <v>5</v>
      </c>
      <c r="H95" s="1">
        <v>0</v>
      </c>
      <c r="I95" s="1">
        <v>0</v>
      </c>
      <c r="J95" s="1">
        <v>0</v>
      </c>
      <c r="K95" s="1">
        <v>13</v>
      </c>
      <c r="L95" s="1">
        <v>0</v>
      </c>
      <c r="M95" s="1">
        <v>0</v>
      </c>
      <c r="N95" s="1">
        <v>0</v>
      </c>
      <c r="O95" s="1">
        <v>14</v>
      </c>
      <c r="P95" s="1">
        <v>0</v>
      </c>
      <c r="Q95" s="1">
        <v>0</v>
      </c>
      <c r="R95" s="1">
        <v>0</v>
      </c>
      <c r="S95" s="1">
        <v>9</v>
      </c>
      <c r="T95" s="1">
        <v>0</v>
      </c>
      <c r="U95" s="1">
        <v>7</v>
      </c>
      <c r="V95" s="1">
        <v>0</v>
      </c>
      <c r="W95" s="2">
        <f>S95+O95+K95+G95+C95</f>
        <v>50</v>
      </c>
      <c r="X95" s="2">
        <f t="shared" si="25"/>
        <v>0</v>
      </c>
      <c r="Y95" s="2">
        <f t="shared" si="25"/>
        <v>7</v>
      </c>
      <c r="Z95" s="2">
        <f t="shared" si="25"/>
        <v>0</v>
      </c>
      <c r="AA95" s="4">
        <f t="shared" ref="AA95:AB100" si="26">W95+Y95</f>
        <v>57</v>
      </c>
      <c r="AB95" s="4">
        <f t="shared" si="26"/>
        <v>0</v>
      </c>
      <c r="AC95" s="4">
        <f t="shared" ref="AC95:AC100" si="27">SUM(AA95:AB95)</f>
        <v>57</v>
      </c>
      <c r="AD95" s="11"/>
      <c r="AE95" s="11"/>
      <c r="AF95" s="11"/>
      <c r="AG95" s="11"/>
    </row>
    <row r="96" spans="1:33" ht="83.25">
      <c r="A96" s="11"/>
      <c r="B96" s="1" t="s">
        <v>72</v>
      </c>
      <c r="C96" s="1">
        <v>5</v>
      </c>
      <c r="D96" s="1">
        <v>2</v>
      </c>
      <c r="E96" s="1">
        <v>0</v>
      </c>
      <c r="F96" s="1">
        <v>0</v>
      </c>
      <c r="G96" s="1">
        <v>21</v>
      </c>
      <c r="H96" s="1">
        <v>1</v>
      </c>
      <c r="I96" s="1">
        <v>0</v>
      </c>
      <c r="J96" s="1">
        <v>0</v>
      </c>
      <c r="K96" s="1">
        <v>23</v>
      </c>
      <c r="L96" s="1">
        <v>9</v>
      </c>
      <c r="M96" s="1">
        <v>0</v>
      </c>
      <c r="N96" s="1">
        <v>0</v>
      </c>
      <c r="O96" s="1">
        <v>25</v>
      </c>
      <c r="P96" s="1">
        <v>2</v>
      </c>
      <c r="Q96" s="1">
        <v>0</v>
      </c>
      <c r="R96" s="1">
        <v>0</v>
      </c>
      <c r="S96" s="1">
        <v>18</v>
      </c>
      <c r="T96" s="1">
        <v>4</v>
      </c>
      <c r="U96" s="1">
        <v>25</v>
      </c>
      <c r="V96" s="1">
        <v>3</v>
      </c>
      <c r="W96" s="2">
        <f t="shared" ref="W96:W100" si="28">S96+O96+K96+G96+C96</f>
        <v>92</v>
      </c>
      <c r="X96" s="2">
        <f t="shared" si="25"/>
        <v>18</v>
      </c>
      <c r="Y96" s="2">
        <f t="shared" si="25"/>
        <v>25</v>
      </c>
      <c r="Z96" s="2">
        <f t="shared" si="25"/>
        <v>3</v>
      </c>
      <c r="AA96" s="4">
        <f t="shared" si="26"/>
        <v>117</v>
      </c>
      <c r="AB96" s="4">
        <f t="shared" si="26"/>
        <v>21</v>
      </c>
      <c r="AC96" s="4">
        <f t="shared" si="27"/>
        <v>138</v>
      </c>
      <c r="AD96" s="11"/>
      <c r="AE96" s="11"/>
      <c r="AF96" s="11"/>
      <c r="AG96" s="11"/>
    </row>
    <row r="97" spans="1:33" ht="55.5">
      <c r="A97" s="11"/>
      <c r="B97" s="1" t="s">
        <v>73</v>
      </c>
      <c r="C97" s="1">
        <v>5</v>
      </c>
      <c r="D97" s="1">
        <v>0</v>
      </c>
      <c r="E97" s="1">
        <v>0</v>
      </c>
      <c r="F97" s="1">
        <v>0</v>
      </c>
      <c r="G97" s="1">
        <v>6</v>
      </c>
      <c r="H97" s="1">
        <v>1</v>
      </c>
      <c r="I97" s="1">
        <v>0</v>
      </c>
      <c r="J97" s="1">
        <v>0</v>
      </c>
      <c r="K97" s="1">
        <v>5</v>
      </c>
      <c r="L97" s="1">
        <v>0</v>
      </c>
      <c r="M97" s="1">
        <v>0</v>
      </c>
      <c r="N97" s="1">
        <v>0</v>
      </c>
      <c r="O97" s="1">
        <v>7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2">
        <f t="shared" si="28"/>
        <v>23</v>
      </c>
      <c r="X97" s="2">
        <f t="shared" si="25"/>
        <v>1</v>
      </c>
      <c r="Y97" s="2">
        <f t="shared" si="25"/>
        <v>0</v>
      </c>
      <c r="Z97" s="2">
        <f t="shared" si="25"/>
        <v>0</v>
      </c>
      <c r="AA97" s="4">
        <f t="shared" si="26"/>
        <v>23</v>
      </c>
      <c r="AB97" s="4">
        <f t="shared" si="26"/>
        <v>1</v>
      </c>
      <c r="AC97" s="4">
        <f t="shared" si="27"/>
        <v>24</v>
      </c>
      <c r="AD97" s="11"/>
      <c r="AE97" s="11"/>
      <c r="AF97" s="11"/>
      <c r="AG97" s="11"/>
    </row>
    <row r="98" spans="1:33" ht="55.5">
      <c r="A98" s="11"/>
      <c r="B98" s="1" t="s">
        <v>74</v>
      </c>
      <c r="C98" s="1">
        <v>27</v>
      </c>
      <c r="D98" s="1">
        <v>8</v>
      </c>
      <c r="E98" s="1">
        <v>0</v>
      </c>
      <c r="F98" s="1">
        <v>0</v>
      </c>
      <c r="G98" s="1">
        <v>25</v>
      </c>
      <c r="H98" s="1">
        <v>20</v>
      </c>
      <c r="I98" s="1">
        <v>0</v>
      </c>
      <c r="J98" s="1">
        <v>0</v>
      </c>
      <c r="K98" s="1">
        <v>20</v>
      </c>
      <c r="L98" s="1">
        <v>10</v>
      </c>
      <c r="M98" s="1">
        <v>0</v>
      </c>
      <c r="N98" s="1">
        <v>0</v>
      </c>
      <c r="O98" s="1">
        <v>25</v>
      </c>
      <c r="P98" s="1">
        <v>7</v>
      </c>
      <c r="Q98" s="1">
        <v>16</v>
      </c>
      <c r="R98" s="1">
        <v>5</v>
      </c>
      <c r="S98" s="1">
        <v>0</v>
      </c>
      <c r="T98" s="1">
        <v>0</v>
      </c>
      <c r="U98" s="1">
        <v>0</v>
      </c>
      <c r="V98" s="1">
        <v>0</v>
      </c>
      <c r="W98" s="2">
        <f t="shared" si="28"/>
        <v>97</v>
      </c>
      <c r="X98" s="2">
        <f t="shared" si="25"/>
        <v>45</v>
      </c>
      <c r="Y98" s="2">
        <f t="shared" si="25"/>
        <v>16</v>
      </c>
      <c r="Z98" s="2">
        <f t="shared" si="25"/>
        <v>5</v>
      </c>
      <c r="AA98" s="4">
        <f t="shared" si="26"/>
        <v>113</v>
      </c>
      <c r="AB98" s="4">
        <f t="shared" si="26"/>
        <v>50</v>
      </c>
      <c r="AC98" s="4">
        <f t="shared" si="27"/>
        <v>163</v>
      </c>
      <c r="AD98" s="11"/>
      <c r="AE98" s="11"/>
      <c r="AF98" s="11"/>
      <c r="AG98" s="11"/>
    </row>
    <row r="99" spans="1:33" ht="138.75">
      <c r="A99" s="11"/>
      <c r="B99" s="1" t="s">
        <v>75</v>
      </c>
      <c r="C99" s="1">
        <v>4</v>
      </c>
      <c r="D99" s="1">
        <v>5</v>
      </c>
      <c r="E99" s="1">
        <v>0</v>
      </c>
      <c r="F99" s="1">
        <v>0</v>
      </c>
      <c r="G99" s="1">
        <v>2</v>
      </c>
      <c r="H99" s="1">
        <v>6</v>
      </c>
      <c r="I99" s="1">
        <v>0</v>
      </c>
      <c r="J99" s="1">
        <v>0</v>
      </c>
      <c r="K99" s="1">
        <v>6</v>
      </c>
      <c r="L99" s="1">
        <v>1</v>
      </c>
      <c r="M99" s="1">
        <v>0</v>
      </c>
      <c r="N99" s="1">
        <v>0</v>
      </c>
      <c r="O99" s="1">
        <v>8</v>
      </c>
      <c r="P99" s="1">
        <v>1</v>
      </c>
      <c r="Q99" s="1">
        <v>10</v>
      </c>
      <c r="R99" s="1">
        <v>3</v>
      </c>
      <c r="S99" s="1">
        <v>0</v>
      </c>
      <c r="T99" s="1">
        <v>0</v>
      </c>
      <c r="U99" s="1">
        <v>0</v>
      </c>
      <c r="V99" s="1">
        <v>0</v>
      </c>
      <c r="W99" s="2">
        <f t="shared" si="28"/>
        <v>20</v>
      </c>
      <c r="X99" s="2">
        <f t="shared" si="25"/>
        <v>13</v>
      </c>
      <c r="Y99" s="2">
        <f t="shared" si="25"/>
        <v>10</v>
      </c>
      <c r="Z99" s="2">
        <f t="shared" si="25"/>
        <v>3</v>
      </c>
      <c r="AA99" s="4">
        <f t="shared" si="26"/>
        <v>30</v>
      </c>
      <c r="AB99" s="4">
        <f t="shared" si="26"/>
        <v>16</v>
      </c>
      <c r="AC99" s="4">
        <f t="shared" si="27"/>
        <v>46</v>
      </c>
      <c r="AD99" s="11"/>
      <c r="AE99" s="11"/>
      <c r="AF99" s="11"/>
      <c r="AG99" s="11"/>
    </row>
    <row r="100" spans="1:33" ht="83.25">
      <c r="A100" s="11"/>
      <c r="B100" s="1" t="s">
        <v>76</v>
      </c>
      <c r="C100" s="1">
        <v>9</v>
      </c>
      <c r="D100" s="1">
        <v>8</v>
      </c>
      <c r="E100" s="1">
        <v>0</v>
      </c>
      <c r="F100" s="1">
        <v>0</v>
      </c>
      <c r="G100" s="1">
        <v>11</v>
      </c>
      <c r="H100" s="1">
        <v>4</v>
      </c>
      <c r="I100" s="1">
        <v>0</v>
      </c>
      <c r="J100" s="1">
        <v>0</v>
      </c>
      <c r="K100" s="1">
        <v>6</v>
      </c>
      <c r="L100" s="1">
        <v>2</v>
      </c>
      <c r="M100" s="1">
        <v>0</v>
      </c>
      <c r="N100" s="1">
        <v>0</v>
      </c>
      <c r="O100" s="1">
        <v>4</v>
      </c>
      <c r="P100" s="1">
        <v>3</v>
      </c>
      <c r="Q100" s="1">
        <v>14</v>
      </c>
      <c r="R100" s="1">
        <v>9</v>
      </c>
      <c r="S100" s="1">
        <v>0</v>
      </c>
      <c r="T100" s="1">
        <v>0</v>
      </c>
      <c r="U100" s="1">
        <v>0</v>
      </c>
      <c r="V100" s="1">
        <v>0</v>
      </c>
      <c r="W100" s="2">
        <f t="shared" si="28"/>
        <v>30</v>
      </c>
      <c r="X100" s="2">
        <f t="shared" si="25"/>
        <v>17</v>
      </c>
      <c r="Y100" s="2">
        <f t="shared" si="25"/>
        <v>14</v>
      </c>
      <c r="Z100" s="2">
        <f t="shared" si="25"/>
        <v>9</v>
      </c>
      <c r="AA100" s="4">
        <f t="shared" si="26"/>
        <v>44</v>
      </c>
      <c r="AB100" s="4">
        <f t="shared" si="26"/>
        <v>26</v>
      </c>
      <c r="AC100" s="4">
        <f t="shared" si="27"/>
        <v>70</v>
      </c>
      <c r="AD100" s="11"/>
      <c r="AE100" s="11"/>
      <c r="AF100" s="11"/>
      <c r="AG100" s="11"/>
    </row>
    <row r="101" spans="1:33" ht="27.75">
      <c r="A101" s="11"/>
      <c r="B101" s="10" t="s">
        <v>10</v>
      </c>
      <c r="C101" s="4">
        <f>SUM(C94:C100)</f>
        <v>121</v>
      </c>
      <c r="D101" s="4">
        <f t="shared" ref="D101:AC101" si="29">SUM(D94:D100)</f>
        <v>30</v>
      </c>
      <c r="E101" s="4">
        <f t="shared" si="29"/>
        <v>0</v>
      </c>
      <c r="F101" s="4">
        <f t="shared" si="29"/>
        <v>0</v>
      </c>
      <c r="G101" s="4">
        <f t="shared" si="29"/>
        <v>136</v>
      </c>
      <c r="H101" s="4">
        <f t="shared" si="29"/>
        <v>46</v>
      </c>
      <c r="I101" s="4">
        <f t="shared" si="29"/>
        <v>0</v>
      </c>
      <c r="J101" s="4">
        <f t="shared" si="29"/>
        <v>0</v>
      </c>
      <c r="K101" s="4">
        <f t="shared" si="29"/>
        <v>103</v>
      </c>
      <c r="L101" s="4">
        <f t="shared" si="29"/>
        <v>32</v>
      </c>
      <c r="M101" s="4">
        <f t="shared" si="29"/>
        <v>0</v>
      </c>
      <c r="N101" s="4">
        <f t="shared" si="29"/>
        <v>0</v>
      </c>
      <c r="O101" s="4">
        <f t="shared" si="29"/>
        <v>108</v>
      </c>
      <c r="P101" s="4">
        <f t="shared" si="29"/>
        <v>24</v>
      </c>
      <c r="Q101" s="4">
        <f t="shared" si="29"/>
        <v>40</v>
      </c>
      <c r="R101" s="4">
        <f t="shared" si="29"/>
        <v>17</v>
      </c>
      <c r="S101" s="4">
        <f t="shared" si="29"/>
        <v>35</v>
      </c>
      <c r="T101" s="4">
        <f t="shared" si="29"/>
        <v>6</v>
      </c>
      <c r="U101" s="4">
        <f t="shared" si="29"/>
        <v>43</v>
      </c>
      <c r="V101" s="4">
        <f t="shared" si="29"/>
        <v>3</v>
      </c>
      <c r="W101" s="4">
        <f t="shared" si="29"/>
        <v>503</v>
      </c>
      <c r="X101" s="4">
        <f t="shared" si="29"/>
        <v>138</v>
      </c>
      <c r="Y101" s="4">
        <f t="shared" si="29"/>
        <v>83</v>
      </c>
      <c r="Z101" s="4">
        <f t="shared" si="29"/>
        <v>20</v>
      </c>
      <c r="AA101" s="4">
        <f t="shared" si="29"/>
        <v>586</v>
      </c>
      <c r="AB101" s="4">
        <f t="shared" si="29"/>
        <v>158</v>
      </c>
      <c r="AC101" s="4">
        <f t="shared" si="29"/>
        <v>744</v>
      </c>
      <c r="AD101" s="11"/>
      <c r="AE101" s="11"/>
      <c r="AF101" s="11"/>
      <c r="AG101" s="11"/>
    </row>
    <row r="102" spans="1:33" ht="27.75">
      <c r="A102" s="11"/>
      <c r="B102" s="6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:33" ht="27.75">
      <c r="A103" s="11"/>
      <c r="B103" s="6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1:33" ht="34.5">
      <c r="A104" s="11"/>
      <c r="B104" s="54" t="s">
        <v>77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11"/>
      <c r="AE104" s="11"/>
      <c r="AF104" s="11"/>
      <c r="AG104" s="11"/>
    </row>
    <row r="105" spans="1:33" ht="27.75">
      <c r="A105" s="11"/>
      <c r="B105" s="6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:33" ht="27.75">
      <c r="A106" s="11"/>
      <c r="B106" s="55" t="s">
        <v>3</v>
      </c>
      <c r="C106" s="55" t="s">
        <v>4</v>
      </c>
      <c r="D106" s="55"/>
      <c r="E106" s="55"/>
      <c r="F106" s="55"/>
      <c r="G106" s="55" t="s">
        <v>5</v>
      </c>
      <c r="H106" s="55"/>
      <c r="I106" s="55"/>
      <c r="J106" s="55"/>
      <c r="K106" s="55" t="s">
        <v>6</v>
      </c>
      <c r="L106" s="55"/>
      <c r="M106" s="55"/>
      <c r="N106" s="55"/>
      <c r="O106" s="55" t="s">
        <v>7</v>
      </c>
      <c r="P106" s="55"/>
      <c r="Q106" s="55"/>
      <c r="R106" s="55"/>
      <c r="S106" s="55" t="s">
        <v>8</v>
      </c>
      <c r="T106" s="55"/>
      <c r="U106" s="55"/>
      <c r="V106" s="55"/>
      <c r="W106" s="55" t="s">
        <v>10</v>
      </c>
      <c r="X106" s="55"/>
      <c r="Y106" s="55"/>
      <c r="Z106" s="55"/>
      <c r="AA106" s="55"/>
      <c r="AB106" s="55"/>
      <c r="AC106" s="55"/>
      <c r="AD106" s="11"/>
      <c r="AE106" s="11"/>
      <c r="AF106" s="11"/>
      <c r="AG106" s="11"/>
    </row>
    <row r="107" spans="1:33" ht="27.75">
      <c r="A107" s="11"/>
      <c r="B107" s="55"/>
      <c r="C107" s="55" t="s">
        <v>11</v>
      </c>
      <c r="D107" s="55"/>
      <c r="E107" s="55" t="s">
        <v>12</v>
      </c>
      <c r="F107" s="55"/>
      <c r="G107" s="55" t="s">
        <v>11</v>
      </c>
      <c r="H107" s="55"/>
      <c r="I107" s="55" t="s">
        <v>12</v>
      </c>
      <c r="J107" s="55"/>
      <c r="K107" s="55" t="s">
        <v>11</v>
      </c>
      <c r="L107" s="55"/>
      <c r="M107" s="55" t="s">
        <v>12</v>
      </c>
      <c r="N107" s="55"/>
      <c r="O107" s="55" t="s">
        <v>11</v>
      </c>
      <c r="P107" s="55"/>
      <c r="Q107" s="55" t="s">
        <v>12</v>
      </c>
      <c r="R107" s="55"/>
      <c r="S107" s="55" t="s">
        <v>11</v>
      </c>
      <c r="T107" s="55"/>
      <c r="U107" s="55" t="s">
        <v>12</v>
      </c>
      <c r="V107" s="55"/>
      <c r="W107" s="55" t="s">
        <v>11</v>
      </c>
      <c r="X107" s="55"/>
      <c r="Y107" s="55" t="s">
        <v>12</v>
      </c>
      <c r="Z107" s="55"/>
      <c r="AA107" s="56" t="s">
        <v>13</v>
      </c>
      <c r="AB107" s="56"/>
      <c r="AC107" s="56"/>
      <c r="AD107" s="11"/>
      <c r="AE107" s="11"/>
      <c r="AF107" s="11"/>
      <c r="AG107" s="11"/>
    </row>
    <row r="108" spans="1:33" ht="27.75">
      <c r="A108" s="11"/>
      <c r="B108" s="55"/>
      <c r="C108" s="10" t="s">
        <v>14</v>
      </c>
      <c r="D108" s="10" t="s">
        <v>15</v>
      </c>
      <c r="E108" s="10" t="s">
        <v>14</v>
      </c>
      <c r="F108" s="10" t="s">
        <v>15</v>
      </c>
      <c r="G108" s="10" t="s">
        <v>14</v>
      </c>
      <c r="H108" s="10" t="s">
        <v>15</v>
      </c>
      <c r="I108" s="10" t="s">
        <v>14</v>
      </c>
      <c r="J108" s="10" t="s">
        <v>15</v>
      </c>
      <c r="K108" s="10" t="s">
        <v>14</v>
      </c>
      <c r="L108" s="10" t="s">
        <v>15</v>
      </c>
      <c r="M108" s="10" t="s">
        <v>14</v>
      </c>
      <c r="N108" s="10" t="s">
        <v>15</v>
      </c>
      <c r="O108" s="10" t="s">
        <v>14</v>
      </c>
      <c r="P108" s="10" t="s">
        <v>15</v>
      </c>
      <c r="Q108" s="10" t="s">
        <v>14</v>
      </c>
      <c r="R108" s="10" t="s">
        <v>15</v>
      </c>
      <c r="S108" s="10" t="s">
        <v>14</v>
      </c>
      <c r="T108" s="10" t="s">
        <v>15</v>
      </c>
      <c r="U108" s="10" t="s">
        <v>14</v>
      </c>
      <c r="V108" s="10" t="s">
        <v>15</v>
      </c>
      <c r="W108" s="10" t="s">
        <v>14</v>
      </c>
      <c r="X108" s="10" t="s">
        <v>15</v>
      </c>
      <c r="Y108" s="10" t="s">
        <v>14</v>
      </c>
      <c r="Z108" s="10" t="s">
        <v>15</v>
      </c>
      <c r="AA108" s="10" t="s">
        <v>14</v>
      </c>
      <c r="AB108" s="10" t="s">
        <v>15</v>
      </c>
      <c r="AC108" s="10" t="s">
        <v>13</v>
      </c>
      <c r="AD108" s="11"/>
      <c r="AE108" s="11"/>
      <c r="AF108" s="11"/>
      <c r="AG108" s="11"/>
    </row>
    <row r="109" spans="1:33" ht="27.75">
      <c r="A109" s="11"/>
      <c r="B109" s="1" t="s">
        <v>18</v>
      </c>
      <c r="C109" s="1">
        <v>46</v>
      </c>
      <c r="D109" s="1">
        <v>43</v>
      </c>
      <c r="E109" s="1">
        <v>2</v>
      </c>
      <c r="F109" s="1">
        <v>2</v>
      </c>
      <c r="G109" s="1">
        <v>24</v>
      </c>
      <c r="H109" s="1">
        <v>33</v>
      </c>
      <c r="I109" s="1">
        <v>4</v>
      </c>
      <c r="J109" s="1">
        <v>0</v>
      </c>
      <c r="K109" s="1">
        <v>1</v>
      </c>
      <c r="L109" s="1">
        <v>18</v>
      </c>
      <c r="M109" s="1">
        <v>3</v>
      </c>
      <c r="N109" s="1">
        <v>3</v>
      </c>
      <c r="O109" s="1">
        <v>7</v>
      </c>
      <c r="P109" s="1">
        <v>11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2">
        <f>C109+G109+K109+O109+S109</f>
        <v>78</v>
      </c>
      <c r="X109" s="2">
        <f t="shared" ref="X109:Z110" si="30">D109+H109+L109+P109+T109</f>
        <v>105</v>
      </c>
      <c r="Y109" s="2">
        <f t="shared" si="30"/>
        <v>9</v>
      </c>
      <c r="Z109" s="2">
        <f t="shared" si="30"/>
        <v>5</v>
      </c>
      <c r="AA109" s="4">
        <f>W109+Y109</f>
        <v>87</v>
      </c>
      <c r="AB109" s="4">
        <f>X109+Z109</f>
        <v>110</v>
      </c>
      <c r="AC109" s="4">
        <f>SUM(AA109:AB109)</f>
        <v>197</v>
      </c>
      <c r="AD109" s="11"/>
      <c r="AE109" s="11"/>
      <c r="AF109" s="11"/>
      <c r="AG109" s="11"/>
    </row>
    <row r="110" spans="1:33" ht="27.75">
      <c r="A110" s="11"/>
      <c r="B110" s="1" t="s">
        <v>49</v>
      </c>
      <c r="C110" s="1">
        <v>68</v>
      </c>
      <c r="D110" s="1">
        <v>24</v>
      </c>
      <c r="E110" s="1">
        <v>14</v>
      </c>
      <c r="F110" s="1">
        <v>2</v>
      </c>
      <c r="G110" s="1">
        <v>40</v>
      </c>
      <c r="H110" s="1">
        <v>12</v>
      </c>
      <c r="I110" s="1">
        <v>4</v>
      </c>
      <c r="J110" s="1">
        <v>0</v>
      </c>
      <c r="K110" s="1">
        <v>30</v>
      </c>
      <c r="L110" s="1">
        <v>9</v>
      </c>
      <c r="M110" s="1">
        <v>4</v>
      </c>
      <c r="N110" s="1">
        <v>0</v>
      </c>
      <c r="O110" s="1">
        <v>26</v>
      </c>
      <c r="P110" s="1">
        <v>7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2">
        <f>C110+G110+K110+O110+S110</f>
        <v>164</v>
      </c>
      <c r="X110" s="2">
        <f t="shared" si="30"/>
        <v>52</v>
      </c>
      <c r="Y110" s="2">
        <f t="shared" si="30"/>
        <v>22</v>
      </c>
      <c r="Z110" s="2">
        <f t="shared" si="30"/>
        <v>2</v>
      </c>
      <c r="AA110" s="4">
        <f>W110+Y110</f>
        <v>186</v>
      </c>
      <c r="AB110" s="4">
        <f>X110+Z110</f>
        <v>54</v>
      </c>
      <c r="AC110" s="4">
        <f>SUM(AA110:AB110)</f>
        <v>240</v>
      </c>
      <c r="AD110" s="11"/>
      <c r="AE110" s="11"/>
      <c r="AF110" s="11"/>
      <c r="AG110" s="11"/>
    </row>
    <row r="111" spans="1:33" ht="27.75">
      <c r="A111" s="11"/>
      <c r="B111" s="10" t="s">
        <v>10</v>
      </c>
      <c r="C111" s="4">
        <f>SUM(C109:C110)</f>
        <v>114</v>
      </c>
      <c r="D111" s="4">
        <f t="shared" ref="D111:AC111" si="31">SUM(D109:D110)</f>
        <v>67</v>
      </c>
      <c r="E111" s="4">
        <f t="shared" si="31"/>
        <v>16</v>
      </c>
      <c r="F111" s="4">
        <f t="shared" si="31"/>
        <v>4</v>
      </c>
      <c r="G111" s="4">
        <f t="shared" si="31"/>
        <v>64</v>
      </c>
      <c r="H111" s="4">
        <f t="shared" si="31"/>
        <v>45</v>
      </c>
      <c r="I111" s="4">
        <f t="shared" si="31"/>
        <v>8</v>
      </c>
      <c r="J111" s="4">
        <f t="shared" si="31"/>
        <v>0</v>
      </c>
      <c r="K111" s="4">
        <f t="shared" si="31"/>
        <v>31</v>
      </c>
      <c r="L111" s="4">
        <f t="shared" si="31"/>
        <v>27</v>
      </c>
      <c r="M111" s="4">
        <f t="shared" si="31"/>
        <v>7</v>
      </c>
      <c r="N111" s="4">
        <f t="shared" si="31"/>
        <v>3</v>
      </c>
      <c r="O111" s="4">
        <f t="shared" si="31"/>
        <v>33</v>
      </c>
      <c r="P111" s="4">
        <f t="shared" si="31"/>
        <v>18</v>
      </c>
      <c r="Q111" s="4">
        <f t="shared" si="31"/>
        <v>0</v>
      </c>
      <c r="R111" s="4">
        <f t="shared" si="31"/>
        <v>0</v>
      </c>
      <c r="S111" s="4">
        <f t="shared" si="31"/>
        <v>0</v>
      </c>
      <c r="T111" s="4">
        <f t="shared" si="31"/>
        <v>0</v>
      </c>
      <c r="U111" s="4">
        <f t="shared" si="31"/>
        <v>0</v>
      </c>
      <c r="V111" s="4">
        <f t="shared" si="31"/>
        <v>0</v>
      </c>
      <c r="W111" s="4">
        <f t="shared" si="31"/>
        <v>242</v>
      </c>
      <c r="X111" s="4">
        <f t="shared" si="31"/>
        <v>157</v>
      </c>
      <c r="Y111" s="4">
        <f t="shared" si="31"/>
        <v>31</v>
      </c>
      <c r="Z111" s="4">
        <f t="shared" si="31"/>
        <v>7</v>
      </c>
      <c r="AA111" s="4">
        <f t="shared" si="31"/>
        <v>273</v>
      </c>
      <c r="AB111" s="4">
        <f t="shared" si="31"/>
        <v>164</v>
      </c>
      <c r="AC111" s="4">
        <f t="shared" si="31"/>
        <v>437</v>
      </c>
      <c r="AD111" s="11"/>
      <c r="AE111" s="11"/>
      <c r="AF111" s="11"/>
      <c r="AG111" s="11"/>
    </row>
    <row r="112" spans="1:33" ht="27.75">
      <c r="A112" s="11"/>
      <c r="B112" s="6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1:33" ht="27.75">
      <c r="A113" s="11"/>
      <c r="B113" s="6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1:33" ht="34.5">
      <c r="A114" s="11"/>
      <c r="B114" s="54" t="s">
        <v>78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11"/>
      <c r="AE114" s="11"/>
      <c r="AF114" s="11"/>
      <c r="AG114" s="11"/>
    </row>
    <row r="115" spans="1:33" ht="27.75">
      <c r="A115" s="11"/>
      <c r="B115" s="6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1:33" ht="27.75">
      <c r="A116" s="11"/>
      <c r="B116" s="55" t="s">
        <v>3</v>
      </c>
      <c r="C116" s="55" t="s">
        <v>4</v>
      </c>
      <c r="D116" s="55"/>
      <c r="E116" s="55"/>
      <c r="F116" s="55"/>
      <c r="G116" s="55" t="s">
        <v>5</v>
      </c>
      <c r="H116" s="55"/>
      <c r="I116" s="55"/>
      <c r="J116" s="55"/>
      <c r="K116" s="55" t="s">
        <v>6</v>
      </c>
      <c r="L116" s="55"/>
      <c r="M116" s="55"/>
      <c r="N116" s="55"/>
      <c r="O116" s="55" t="s">
        <v>7</v>
      </c>
      <c r="P116" s="55"/>
      <c r="Q116" s="55"/>
      <c r="R116" s="55"/>
      <c r="S116" s="55" t="s">
        <v>8</v>
      </c>
      <c r="T116" s="55"/>
      <c r="U116" s="55"/>
      <c r="V116" s="55"/>
      <c r="W116" s="55" t="s">
        <v>10</v>
      </c>
      <c r="X116" s="55"/>
      <c r="Y116" s="55"/>
      <c r="Z116" s="55"/>
      <c r="AA116" s="55"/>
      <c r="AB116" s="55"/>
      <c r="AC116" s="55"/>
      <c r="AD116" s="11"/>
      <c r="AE116" s="11"/>
      <c r="AF116" s="11"/>
      <c r="AG116" s="11"/>
    </row>
    <row r="117" spans="1:33" ht="27.75">
      <c r="A117" s="11"/>
      <c r="B117" s="55"/>
      <c r="C117" s="55" t="s">
        <v>11</v>
      </c>
      <c r="D117" s="55"/>
      <c r="E117" s="55" t="s">
        <v>12</v>
      </c>
      <c r="F117" s="55"/>
      <c r="G117" s="55" t="s">
        <v>11</v>
      </c>
      <c r="H117" s="55"/>
      <c r="I117" s="55" t="s">
        <v>12</v>
      </c>
      <c r="J117" s="55"/>
      <c r="K117" s="55" t="s">
        <v>11</v>
      </c>
      <c r="L117" s="55"/>
      <c r="M117" s="55" t="s">
        <v>12</v>
      </c>
      <c r="N117" s="55"/>
      <c r="O117" s="55" t="s">
        <v>11</v>
      </c>
      <c r="P117" s="55"/>
      <c r="Q117" s="55" t="s">
        <v>12</v>
      </c>
      <c r="R117" s="55"/>
      <c r="S117" s="55" t="s">
        <v>11</v>
      </c>
      <c r="T117" s="55"/>
      <c r="U117" s="55" t="s">
        <v>12</v>
      </c>
      <c r="V117" s="55"/>
      <c r="W117" s="55" t="s">
        <v>11</v>
      </c>
      <c r="X117" s="55"/>
      <c r="Y117" s="55" t="s">
        <v>12</v>
      </c>
      <c r="Z117" s="55"/>
      <c r="AA117" s="56" t="s">
        <v>13</v>
      </c>
      <c r="AB117" s="56"/>
      <c r="AC117" s="56"/>
      <c r="AD117" s="11"/>
      <c r="AE117" s="11"/>
      <c r="AF117" s="11"/>
      <c r="AG117" s="11"/>
    </row>
    <row r="118" spans="1:33" ht="27.75">
      <c r="A118" s="11"/>
      <c r="B118" s="55"/>
      <c r="C118" s="10" t="s">
        <v>14</v>
      </c>
      <c r="D118" s="10" t="s">
        <v>15</v>
      </c>
      <c r="E118" s="10" t="s">
        <v>14</v>
      </c>
      <c r="F118" s="10" t="s">
        <v>15</v>
      </c>
      <c r="G118" s="10" t="s">
        <v>14</v>
      </c>
      <c r="H118" s="10" t="s">
        <v>15</v>
      </c>
      <c r="I118" s="10" t="s">
        <v>14</v>
      </c>
      <c r="J118" s="10" t="s">
        <v>15</v>
      </c>
      <c r="K118" s="10" t="s">
        <v>14</v>
      </c>
      <c r="L118" s="10" t="s">
        <v>15</v>
      </c>
      <c r="M118" s="10" t="s">
        <v>14</v>
      </c>
      <c r="N118" s="10" t="s">
        <v>15</v>
      </c>
      <c r="O118" s="10" t="s">
        <v>14</v>
      </c>
      <c r="P118" s="10" t="s">
        <v>15</v>
      </c>
      <c r="Q118" s="10" t="s">
        <v>14</v>
      </c>
      <c r="R118" s="10" t="s">
        <v>15</v>
      </c>
      <c r="S118" s="10" t="s">
        <v>14</v>
      </c>
      <c r="T118" s="10" t="s">
        <v>15</v>
      </c>
      <c r="U118" s="10" t="s">
        <v>14</v>
      </c>
      <c r="V118" s="10" t="s">
        <v>15</v>
      </c>
      <c r="W118" s="10" t="s">
        <v>14</v>
      </c>
      <c r="X118" s="10" t="s">
        <v>15</v>
      </c>
      <c r="Y118" s="10" t="s">
        <v>14</v>
      </c>
      <c r="Z118" s="10" t="s">
        <v>15</v>
      </c>
      <c r="AA118" s="10" t="s">
        <v>14</v>
      </c>
      <c r="AB118" s="10" t="s">
        <v>15</v>
      </c>
      <c r="AC118" s="10" t="s">
        <v>13</v>
      </c>
      <c r="AD118" s="11"/>
      <c r="AE118" s="11"/>
      <c r="AF118" s="11"/>
      <c r="AG118" s="11"/>
    </row>
    <row r="119" spans="1:33" ht="27.75">
      <c r="A119" s="11"/>
      <c r="B119" s="1" t="s">
        <v>18</v>
      </c>
      <c r="C119" s="1">
        <v>36</v>
      </c>
      <c r="D119" s="1">
        <v>42</v>
      </c>
      <c r="E119" s="1">
        <v>0</v>
      </c>
      <c r="F119" s="1">
        <v>0</v>
      </c>
      <c r="G119" s="1">
        <v>79</v>
      </c>
      <c r="H119" s="1">
        <v>81</v>
      </c>
      <c r="I119" s="1">
        <v>0</v>
      </c>
      <c r="J119" s="1">
        <v>0</v>
      </c>
      <c r="K119" s="1">
        <v>86</v>
      </c>
      <c r="L119" s="1">
        <v>66</v>
      </c>
      <c r="M119" s="1">
        <v>0</v>
      </c>
      <c r="N119" s="1">
        <v>0</v>
      </c>
      <c r="O119" s="1">
        <v>30</v>
      </c>
      <c r="P119" s="1">
        <v>18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2">
        <f>S119+O119+K119+G119+C119</f>
        <v>231</v>
      </c>
      <c r="X119" s="2">
        <f t="shared" ref="X119:Z120" si="32">T119+P119+L119+H119+D119</f>
        <v>207</v>
      </c>
      <c r="Y119" s="2">
        <f t="shared" si="32"/>
        <v>0</v>
      </c>
      <c r="Z119" s="2">
        <f t="shared" si="32"/>
        <v>0</v>
      </c>
      <c r="AA119" s="4">
        <f>W119+Y119</f>
        <v>231</v>
      </c>
      <c r="AB119" s="4">
        <f>X119+Z119</f>
        <v>207</v>
      </c>
      <c r="AC119" s="4">
        <f>SUM(AA119:AB119)</f>
        <v>438</v>
      </c>
      <c r="AD119" s="11"/>
      <c r="AE119" s="11"/>
      <c r="AF119" s="11"/>
      <c r="AG119" s="11"/>
    </row>
    <row r="120" spans="1:33" ht="27.75">
      <c r="A120" s="11"/>
      <c r="B120" s="1" t="s">
        <v>79</v>
      </c>
      <c r="C120" s="5">
        <v>3</v>
      </c>
      <c r="D120" s="5">
        <v>0</v>
      </c>
      <c r="E120" s="5">
        <v>0</v>
      </c>
      <c r="F120" s="5">
        <v>0</v>
      </c>
      <c r="G120" s="5">
        <v>9</v>
      </c>
      <c r="H120" s="5">
        <v>16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2">
        <f>S120+O120+K120+G120+C120</f>
        <v>12</v>
      </c>
      <c r="X120" s="2">
        <f t="shared" si="32"/>
        <v>16</v>
      </c>
      <c r="Y120" s="2">
        <f t="shared" si="32"/>
        <v>0</v>
      </c>
      <c r="Z120" s="2">
        <f t="shared" si="32"/>
        <v>0</v>
      </c>
      <c r="AA120" s="4">
        <f>W120+Y120</f>
        <v>12</v>
      </c>
      <c r="AB120" s="4">
        <f>X120+Z120</f>
        <v>16</v>
      </c>
      <c r="AC120" s="4">
        <f>SUM(AA120:AB120)</f>
        <v>28</v>
      </c>
      <c r="AD120" s="11"/>
      <c r="AE120" s="11"/>
      <c r="AF120" s="11"/>
      <c r="AG120" s="11"/>
    </row>
    <row r="121" spans="1:33" ht="27.75">
      <c r="A121" s="11"/>
      <c r="B121" s="10" t="s">
        <v>10</v>
      </c>
      <c r="C121" s="4">
        <f>SUM(C119:C120)</f>
        <v>39</v>
      </c>
      <c r="D121" s="4">
        <f t="shared" ref="D121:AC121" si="33">SUM(D119:D120)</f>
        <v>42</v>
      </c>
      <c r="E121" s="4">
        <f t="shared" si="33"/>
        <v>0</v>
      </c>
      <c r="F121" s="4">
        <f t="shared" si="33"/>
        <v>0</v>
      </c>
      <c r="G121" s="4">
        <f t="shared" si="33"/>
        <v>88</v>
      </c>
      <c r="H121" s="4">
        <f t="shared" si="33"/>
        <v>97</v>
      </c>
      <c r="I121" s="4">
        <f t="shared" si="33"/>
        <v>0</v>
      </c>
      <c r="J121" s="4">
        <f t="shared" si="33"/>
        <v>0</v>
      </c>
      <c r="K121" s="4">
        <f t="shared" si="33"/>
        <v>86</v>
      </c>
      <c r="L121" s="4">
        <f t="shared" si="33"/>
        <v>66</v>
      </c>
      <c r="M121" s="4">
        <f t="shared" si="33"/>
        <v>0</v>
      </c>
      <c r="N121" s="4">
        <f t="shared" si="33"/>
        <v>0</v>
      </c>
      <c r="O121" s="4">
        <f t="shared" si="33"/>
        <v>30</v>
      </c>
      <c r="P121" s="4">
        <f t="shared" si="33"/>
        <v>18</v>
      </c>
      <c r="Q121" s="4">
        <f t="shared" si="33"/>
        <v>0</v>
      </c>
      <c r="R121" s="4">
        <f t="shared" si="33"/>
        <v>0</v>
      </c>
      <c r="S121" s="4">
        <f t="shared" si="33"/>
        <v>0</v>
      </c>
      <c r="T121" s="4">
        <f t="shared" si="33"/>
        <v>0</v>
      </c>
      <c r="U121" s="4">
        <f t="shared" si="33"/>
        <v>0</v>
      </c>
      <c r="V121" s="4">
        <f t="shared" si="33"/>
        <v>0</v>
      </c>
      <c r="W121" s="4">
        <f t="shared" si="33"/>
        <v>243</v>
      </c>
      <c r="X121" s="4">
        <f t="shared" si="33"/>
        <v>223</v>
      </c>
      <c r="Y121" s="4">
        <f t="shared" si="33"/>
        <v>0</v>
      </c>
      <c r="Z121" s="4">
        <f t="shared" si="33"/>
        <v>0</v>
      </c>
      <c r="AA121" s="4">
        <f t="shared" si="33"/>
        <v>243</v>
      </c>
      <c r="AB121" s="4">
        <f t="shared" si="33"/>
        <v>223</v>
      </c>
      <c r="AC121" s="4">
        <f t="shared" si="33"/>
        <v>466</v>
      </c>
      <c r="AD121" s="11"/>
      <c r="AE121" s="11"/>
      <c r="AF121" s="11"/>
      <c r="AG121" s="11"/>
    </row>
    <row r="122" spans="1:33" ht="27.75">
      <c r="A122" s="11"/>
      <c r="B122" s="6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1:33" ht="34.5">
      <c r="A123" s="11"/>
      <c r="B123" s="54" t="s">
        <v>80</v>
      </c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11"/>
      <c r="AE123" s="11"/>
      <c r="AF123" s="11"/>
      <c r="AG123" s="11"/>
    </row>
    <row r="124" spans="1:33" ht="27.75">
      <c r="A124" s="11"/>
      <c r="B124" s="6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1:33" ht="27.75">
      <c r="A125" s="11"/>
      <c r="B125" s="55" t="s">
        <v>3</v>
      </c>
      <c r="C125" s="55" t="s">
        <v>4</v>
      </c>
      <c r="D125" s="55"/>
      <c r="E125" s="55"/>
      <c r="F125" s="55"/>
      <c r="G125" s="55" t="s">
        <v>5</v>
      </c>
      <c r="H125" s="55"/>
      <c r="I125" s="55"/>
      <c r="J125" s="55"/>
      <c r="K125" s="55" t="s">
        <v>6</v>
      </c>
      <c r="L125" s="55"/>
      <c r="M125" s="55"/>
      <c r="N125" s="55"/>
      <c r="O125" s="55" t="s">
        <v>7</v>
      </c>
      <c r="P125" s="55"/>
      <c r="Q125" s="55"/>
      <c r="R125" s="55"/>
      <c r="S125" s="55" t="s">
        <v>8</v>
      </c>
      <c r="T125" s="55"/>
      <c r="U125" s="55"/>
      <c r="V125" s="55"/>
      <c r="W125" s="55" t="s">
        <v>10</v>
      </c>
      <c r="X125" s="55"/>
      <c r="Y125" s="55"/>
      <c r="Z125" s="55"/>
      <c r="AA125" s="55"/>
      <c r="AB125" s="55"/>
      <c r="AC125" s="55"/>
      <c r="AD125" s="11"/>
      <c r="AE125" s="11"/>
      <c r="AF125" s="11"/>
      <c r="AG125" s="11"/>
    </row>
    <row r="126" spans="1:33" ht="27.75">
      <c r="A126" s="11"/>
      <c r="B126" s="55"/>
      <c r="C126" s="55" t="s">
        <v>11</v>
      </c>
      <c r="D126" s="55"/>
      <c r="E126" s="55" t="s">
        <v>12</v>
      </c>
      <c r="F126" s="55"/>
      <c r="G126" s="55" t="s">
        <v>11</v>
      </c>
      <c r="H126" s="55"/>
      <c r="I126" s="55" t="s">
        <v>12</v>
      </c>
      <c r="J126" s="55"/>
      <c r="K126" s="55" t="s">
        <v>11</v>
      </c>
      <c r="L126" s="55"/>
      <c r="M126" s="55" t="s">
        <v>12</v>
      </c>
      <c r="N126" s="55"/>
      <c r="O126" s="55" t="s">
        <v>11</v>
      </c>
      <c r="P126" s="55"/>
      <c r="Q126" s="55" t="s">
        <v>12</v>
      </c>
      <c r="R126" s="55"/>
      <c r="S126" s="55" t="s">
        <v>11</v>
      </c>
      <c r="T126" s="55"/>
      <c r="U126" s="55" t="s">
        <v>12</v>
      </c>
      <c r="V126" s="55"/>
      <c r="W126" s="55" t="s">
        <v>11</v>
      </c>
      <c r="X126" s="55"/>
      <c r="Y126" s="55" t="s">
        <v>12</v>
      </c>
      <c r="Z126" s="55"/>
      <c r="AA126" s="56" t="s">
        <v>13</v>
      </c>
      <c r="AB126" s="56"/>
      <c r="AC126" s="56"/>
      <c r="AD126" s="11"/>
      <c r="AE126" s="11"/>
      <c r="AF126" s="11"/>
      <c r="AG126" s="11"/>
    </row>
    <row r="127" spans="1:33" ht="27.75">
      <c r="A127" s="11"/>
      <c r="B127" s="55"/>
      <c r="C127" s="10" t="s">
        <v>14</v>
      </c>
      <c r="D127" s="10" t="s">
        <v>15</v>
      </c>
      <c r="E127" s="10" t="s">
        <v>14</v>
      </c>
      <c r="F127" s="10" t="s">
        <v>15</v>
      </c>
      <c r="G127" s="10" t="s">
        <v>14</v>
      </c>
      <c r="H127" s="10" t="s">
        <v>15</v>
      </c>
      <c r="I127" s="10" t="s">
        <v>14</v>
      </c>
      <c r="J127" s="10" t="s">
        <v>15</v>
      </c>
      <c r="K127" s="10" t="s">
        <v>14</v>
      </c>
      <c r="L127" s="10" t="s">
        <v>15</v>
      </c>
      <c r="M127" s="10" t="s">
        <v>14</v>
      </c>
      <c r="N127" s="10" t="s">
        <v>15</v>
      </c>
      <c r="O127" s="10" t="s">
        <v>14</v>
      </c>
      <c r="P127" s="10" t="s">
        <v>15</v>
      </c>
      <c r="Q127" s="10" t="s">
        <v>14</v>
      </c>
      <c r="R127" s="10" t="s">
        <v>15</v>
      </c>
      <c r="S127" s="10" t="s">
        <v>14</v>
      </c>
      <c r="T127" s="10" t="s">
        <v>15</v>
      </c>
      <c r="U127" s="10" t="s">
        <v>14</v>
      </c>
      <c r="V127" s="10" t="s">
        <v>15</v>
      </c>
      <c r="W127" s="10" t="s">
        <v>14</v>
      </c>
      <c r="X127" s="10" t="s">
        <v>15</v>
      </c>
      <c r="Y127" s="10" t="s">
        <v>14</v>
      </c>
      <c r="Z127" s="10" t="s">
        <v>15</v>
      </c>
      <c r="AA127" s="10" t="s">
        <v>14</v>
      </c>
      <c r="AB127" s="10" t="s">
        <v>15</v>
      </c>
      <c r="AC127" s="10" t="s">
        <v>13</v>
      </c>
      <c r="AD127" s="11"/>
      <c r="AE127" s="11"/>
      <c r="AF127" s="11"/>
      <c r="AG127" s="11"/>
    </row>
    <row r="128" spans="1:33" ht="55.5">
      <c r="A128" s="11"/>
      <c r="B128" s="1" t="s">
        <v>70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5</v>
      </c>
      <c r="J128" s="1">
        <v>0</v>
      </c>
      <c r="K128" s="1">
        <v>0</v>
      </c>
      <c r="L128" s="1">
        <v>0</v>
      </c>
      <c r="M128" s="1">
        <v>16</v>
      </c>
      <c r="N128" s="1">
        <v>8</v>
      </c>
      <c r="O128" s="1">
        <v>51</v>
      </c>
      <c r="P128" s="1">
        <v>21</v>
      </c>
      <c r="Q128" s="1">
        <v>6</v>
      </c>
      <c r="R128" s="1">
        <v>0</v>
      </c>
      <c r="S128" s="1">
        <v>48</v>
      </c>
      <c r="T128" s="1">
        <v>18</v>
      </c>
      <c r="U128" s="1">
        <v>15</v>
      </c>
      <c r="V128" s="1">
        <v>2</v>
      </c>
      <c r="W128" s="2">
        <f>C128+G128+K128+O128+S128</f>
        <v>99</v>
      </c>
      <c r="X128" s="2">
        <f t="shared" ref="X128:Z129" si="34">D128+H128+L128+P128+T128</f>
        <v>39</v>
      </c>
      <c r="Y128" s="2">
        <f t="shared" si="34"/>
        <v>42</v>
      </c>
      <c r="Z128" s="2">
        <f t="shared" si="34"/>
        <v>10</v>
      </c>
      <c r="AA128" s="4">
        <f>W128+Y128</f>
        <v>141</v>
      </c>
      <c r="AB128" s="4">
        <f>X128+Z128</f>
        <v>49</v>
      </c>
      <c r="AC128" s="4">
        <f>SUM(AA128:AB128)</f>
        <v>190</v>
      </c>
      <c r="AD128" s="11"/>
      <c r="AE128" s="11"/>
      <c r="AF128" s="11"/>
      <c r="AG128" s="11"/>
    </row>
    <row r="129" spans="1:33" ht="27.75">
      <c r="A129" s="11"/>
      <c r="B129" s="1" t="s">
        <v>81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</v>
      </c>
      <c r="J129" s="1">
        <v>5</v>
      </c>
      <c r="K129" s="1">
        <v>0</v>
      </c>
      <c r="L129" s="1">
        <v>0</v>
      </c>
      <c r="M129" s="1">
        <v>15</v>
      </c>
      <c r="N129" s="1">
        <v>11</v>
      </c>
      <c r="O129" s="1">
        <v>29</v>
      </c>
      <c r="P129" s="1">
        <v>42</v>
      </c>
      <c r="Q129" s="1">
        <v>14</v>
      </c>
      <c r="R129" s="1">
        <v>25</v>
      </c>
      <c r="S129" s="1">
        <v>0</v>
      </c>
      <c r="T129" s="1">
        <v>0</v>
      </c>
      <c r="U129" s="1">
        <v>0</v>
      </c>
      <c r="V129" s="1">
        <v>0</v>
      </c>
      <c r="W129" s="2">
        <f>C129+G129+K129+O129+S129</f>
        <v>29</v>
      </c>
      <c r="X129" s="2">
        <f t="shared" si="34"/>
        <v>42</v>
      </c>
      <c r="Y129" s="2">
        <f t="shared" si="34"/>
        <v>33</v>
      </c>
      <c r="Z129" s="2">
        <f t="shared" si="34"/>
        <v>41</v>
      </c>
      <c r="AA129" s="4">
        <f>W129+Y129</f>
        <v>62</v>
      </c>
      <c r="AB129" s="4">
        <f>X129+Z129</f>
        <v>83</v>
      </c>
      <c r="AC129" s="4">
        <f>SUM(AA129:AB129)</f>
        <v>145</v>
      </c>
      <c r="AD129" s="11"/>
      <c r="AE129" s="11"/>
      <c r="AF129" s="11"/>
      <c r="AG129" s="11"/>
    </row>
    <row r="130" spans="1:33" ht="27.75">
      <c r="A130" s="11"/>
      <c r="B130" s="10" t="s">
        <v>10</v>
      </c>
      <c r="C130" s="4">
        <v>0</v>
      </c>
      <c r="D130" s="4">
        <v>0</v>
      </c>
      <c r="E130" s="4">
        <v>0</v>
      </c>
      <c r="F130" s="4">
        <v>0</v>
      </c>
      <c r="G130" s="4">
        <f>SUM(G128:G129)</f>
        <v>0</v>
      </c>
      <c r="H130" s="4">
        <f t="shared" ref="H130:AC130" si="35">SUM(H128:H129)</f>
        <v>0</v>
      </c>
      <c r="I130" s="4">
        <f t="shared" si="35"/>
        <v>9</v>
      </c>
      <c r="J130" s="4">
        <f t="shared" si="35"/>
        <v>5</v>
      </c>
      <c r="K130" s="4">
        <f t="shared" si="35"/>
        <v>0</v>
      </c>
      <c r="L130" s="4">
        <f t="shared" si="35"/>
        <v>0</v>
      </c>
      <c r="M130" s="4">
        <f t="shared" si="35"/>
        <v>31</v>
      </c>
      <c r="N130" s="4">
        <f t="shared" si="35"/>
        <v>19</v>
      </c>
      <c r="O130" s="4">
        <f t="shared" si="35"/>
        <v>80</v>
      </c>
      <c r="P130" s="4">
        <f t="shared" si="35"/>
        <v>63</v>
      </c>
      <c r="Q130" s="4">
        <f t="shared" si="35"/>
        <v>20</v>
      </c>
      <c r="R130" s="4">
        <f t="shared" si="35"/>
        <v>25</v>
      </c>
      <c r="S130" s="4">
        <f t="shared" si="35"/>
        <v>48</v>
      </c>
      <c r="T130" s="4">
        <f t="shared" si="35"/>
        <v>18</v>
      </c>
      <c r="U130" s="4">
        <f t="shared" si="35"/>
        <v>15</v>
      </c>
      <c r="V130" s="4">
        <f t="shared" si="35"/>
        <v>2</v>
      </c>
      <c r="W130" s="4">
        <f t="shared" si="35"/>
        <v>128</v>
      </c>
      <c r="X130" s="4">
        <f t="shared" si="35"/>
        <v>81</v>
      </c>
      <c r="Y130" s="4">
        <f t="shared" si="35"/>
        <v>75</v>
      </c>
      <c r="Z130" s="4">
        <f t="shared" si="35"/>
        <v>51</v>
      </c>
      <c r="AA130" s="4">
        <f t="shared" si="35"/>
        <v>203</v>
      </c>
      <c r="AB130" s="4">
        <f t="shared" si="35"/>
        <v>132</v>
      </c>
      <c r="AC130" s="4">
        <f t="shared" si="35"/>
        <v>335</v>
      </c>
      <c r="AD130" s="11"/>
      <c r="AE130" s="11"/>
      <c r="AF130" s="11"/>
      <c r="AG130" s="11"/>
    </row>
    <row r="131" spans="1:33" ht="27.75">
      <c r="A131" s="11"/>
      <c r="B131" s="6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1:33" ht="27.75">
      <c r="A132" s="11"/>
      <c r="B132" s="6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1:33" ht="34.5">
      <c r="A133" s="11"/>
      <c r="B133" s="54" t="s">
        <v>82</v>
      </c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11"/>
      <c r="AE133" s="11"/>
      <c r="AF133" s="11"/>
      <c r="AG133" s="11"/>
    </row>
    <row r="134" spans="1:33" ht="27.75">
      <c r="A134" s="11"/>
      <c r="B134" s="6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ht="27.75">
      <c r="A135" s="11"/>
      <c r="B135" s="55" t="s">
        <v>3</v>
      </c>
      <c r="C135" s="55" t="s">
        <v>4</v>
      </c>
      <c r="D135" s="55"/>
      <c r="E135" s="55"/>
      <c r="F135" s="55"/>
      <c r="G135" s="55" t="s">
        <v>5</v>
      </c>
      <c r="H135" s="55"/>
      <c r="I135" s="55"/>
      <c r="J135" s="55"/>
      <c r="K135" s="55" t="s">
        <v>6</v>
      </c>
      <c r="L135" s="55"/>
      <c r="M135" s="55"/>
      <c r="N135" s="55"/>
      <c r="O135" s="55" t="s">
        <v>7</v>
      </c>
      <c r="P135" s="55"/>
      <c r="Q135" s="55"/>
      <c r="R135" s="55"/>
      <c r="S135" s="55" t="s">
        <v>8</v>
      </c>
      <c r="T135" s="55"/>
      <c r="U135" s="55"/>
      <c r="V135" s="55"/>
      <c r="W135" s="55" t="s">
        <v>10</v>
      </c>
      <c r="X135" s="55"/>
      <c r="Y135" s="55"/>
      <c r="Z135" s="55"/>
      <c r="AA135" s="55"/>
      <c r="AB135" s="55"/>
      <c r="AC135" s="55"/>
      <c r="AD135" s="11"/>
      <c r="AE135" s="11"/>
      <c r="AF135" s="11"/>
      <c r="AG135" s="11"/>
    </row>
    <row r="136" spans="1:33" ht="27.75">
      <c r="A136" s="11"/>
      <c r="B136" s="55"/>
      <c r="C136" s="55" t="s">
        <v>11</v>
      </c>
      <c r="D136" s="55"/>
      <c r="E136" s="55" t="s">
        <v>12</v>
      </c>
      <c r="F136" s="55"/>
      <c r="G136" s="55" t="s">
        <v>11</v>
      </c>
      <c r="H136" s="55"/>
      <c r="I136" s="55" t="s">
        <v>12</v>
      </c>
      <c r="J136" s="55"/>
      <c r="K136" s="55" t="s">
        <v>11</v>
      </c>
      <c r="L136" s="55"/>
      <c r="M136" s="55" t="s">
        <v>12</v>
      </c>
      <c r="N136" s="55"/>
      <c r="O136" s="55" t="s">
        <v>11</v>
      </c>
      <c r="P136" s="55"/>
      <c r="Q136" s="55" t="s">
        <v>12</v>
      </c>
      <c r="R136" s="55"/>
      <c r="S136" s="55" t="s">
        <v>11</v>
      </c>
      <c r="T136" s="55"/>
      <c r="U136" s="55" t="s">
        <v>12</v>
      </c>
      <c r="V136" s="55"/>
      <c r="W136" s="55" t="s">
        <v>11</v>
      </c>
      <c r="X136" s="55"/>
      <c r="Y136" s="55" t="s">
        <v>12</v>
      </c>
      <c r="Z136" s="55"/>
      <c r="AA136" s="56" t="s">
        <v>13</v>
      </c>
      <c r="AB136" s="56"/>
      <c r="AC136" s="56"/>
      <c r="AD136" s="11"/>
      <c r="AE136" s="11"/>
      <c r="AF136" s="11"/>
      <c r="AG136" s="11"/>
    </row>
    <row r="137" spans="1:33" ht="27.75">
      <c r="A137" s="11"/>
      <c r="B137" s="55"/>
      <c r="C137" s="10" t="s">
        <v>14</v>
      </c>
      <c r="D137" s="10" t="s">
        <v>15</v>
      </c>
      <c r="E137" s="10" t="s">
        <v>14</v>
      </c>
      <c r="F137" s="10" t="s">
        <v>15</v>
      </c>
      <c r="G137" s="10" t="s">
        <v>14</v>
      </c>
      <c r="H137" s="10" t="s">
        <v>15</v>
      </c>
      <c r="I137" s="10" t="s">
        <v>14</v>
      </c>
      <c r="J137" s="10" t="s">
        <v>15</v>
      </c>
      <c r="K137" s="10" t="s">
        <v>14</v>
      </c>
      <c r="L137" s="10" t="s">
        <v>15</v>
      </c>
      <c r="M137" s="10" t="s">
        <v>14</v>
      </c>
      <c r="N137" s="10" t="s">
        <v>15</v>
      </c>
      <c r="O137" s="10" t="s">
        <v>14</v>
      </c>
      <c r="P137" s="10" t="s">
        <v>15</v>
      </c>
      <c r="Q137" s="10" t="s">
        <v>14</v>
      </c>
      <c r="R137" s="10" t="s">
        <v>15</v>
      </c>
      <c r="S137" s="10" t="s">
        <v>14</v>
      </c>
      <c r="T137" s="10" t="s">
        <v>15</v>
      </c>
      <c r="U137" s="10" t="s">
        <v>14</v>
      </c>
      <c r="V137" s="10" t="s">
        <v>15</v>
      </c>
      <c r="W137" s="10" t="s">
        <v>14</v>
      </c>
      <c r="X137" s="10" t="s">
        <v>15</v>
      </c>
      <c r="Y137" s="10" t="s">
        <v>14</v>
      </c>
      <c r="Z137" s="10" t="s">
        <v>15</v>
      </c>
      <c r="AA137" s="10" t="s">
        <v>14</v>
      </c>
      <c r="AB137" s="10" t="s">
        <v>15</v>
      </c>
      <c r="AC137" s="10" t="s">
        <v>13</v>
      </c>
      <c r="AD137" s="11"/>
      <c r="AE137" s="11"/>
      <c r="AF137" s="11"/>
      <c r="AG137" s="11"/>
    </row>
    <row r="138" spans="1:33" ht="55.5">
      <c r="A138" s="11"/>
      <c r="B138" s="1" t="s">
        <v>83</v>
      </c>
      <c r="C138" s="1">
        <v>40</v>
      </c>
      <c r="D138" s="1">
        <v>4</v>
      </c>
      <c r="E138" s="1">
        <v>155</v>
      </c>
      <c r="F138" s="1">
        <v>13</v>
      </c>
      <c r="G138" s="1">
        <v>30</v>
      </c>
      <c r="H138" s="1">
        <v>5</v>
      </c>
      <c r="I138" s="1">
        <v>27</v>
      </c>
      <c r="J138" s="1">
        <v>4</v>
      </c>
      <c r="K138" s="1">
        <v>40</v>
      </c>
      <c r="L138" s="1">
        <v>1</v>
      </c>
      <c r="M138" s="1">
        <v>23</v>
      </c>
      <c r="N138" s="1">
        <v>1</v>
      </c>
      <c r="O138" s="1">
        <v>7</v>
      </c>
      <c r="P138" s="1">
        <v>2</v>
      </c>
      <c r="Q138" s="1">
        <v>28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2">
        <f>C138+G138+K138+O138+S138</f>
        <v>117</v>
      </c>
      <c r="X138" s="2">
        <f t="shared" ref="X138:Z140" si="36">D138+H138+L138+P138+T138</f>
        <v>12</v>
      </c>
      <c r="Y138" s="2">
        <f t="shared" si="36"/>
        <v>233</v>
      </c>
      <c r="Z138" s="2">
        <f t="shared" si="36"/>
        <v>18</v>
      </c>
      <c r="AA138" s="4">
        <f>W138+Y138</f>
        <v>350</v>
      </c>
      <c r="AB138" s="4">
        <f>X138+Z138</f>
        <v>30</v>
      </c>
      <c r="AC138" s="4">
        <f>SUM(AA138:AB138)</f>
        <v>380</v>
      </c>
      <c r="AD138" s="11"/>
      <c r="AE138" s="11"/>
      <c r="AF138" s="11"/>
      <c r="AG138" s="11"/>
    </row>
    <row r="139" spans="1:33" ht="55.5">
      <c r="A139" s="11"/>
      <c r="B139" s="1" t="s">
        <v>84</v>
      </c>
      <c r="C139" s="1">
        <v>9</v>
      </c>
      <c r="D139" s="1">
        <v>13</v>
      </c>
      <c r="E139" s="1">
        <v>42</v>
      </c>
      <c r="F139" s="1">
        <v>18</v>
      </c>
      <c r="G139" s="1">
        <v>7</v>
      </c>
      <c r="H139" s="1">
        <v>6</v>
      </c>
      <c r="I139" s="1">
        <v>5</v>
      </c>
      <c r="J139" s="1">
        <v>0</v>
      </c>
      <c r="K139" s="1">
        <v>9</v>
      </c>
      <c r="L139" s="1">
        <v>8</v>
      </c>
      <c r="M139" s="1">
        <v>11</v>
      </c>
      <c r="N139" s="1">
        <v>2</v>
      </c>
      <c r="O139" s="1">
        <v>8</v>
      </c>
      <c r="P139" s="1">
        <v>2</v>
      </c>
      <c r="Q139" s="1">
        <v>2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2">
        <f t="shared" ref="W139:W140" si="37">C139+G139+K139+O139+S139</f>
        <v>33</v>
      </c>
      <c r="X139" s="2">
        <f t="shared" si="36"/>
        <v>29</v>
      </c>
      <c r="Y139" s="2">
        <f t="shared" si="36"/>
        <v>60</v>
      </c>
      <c r="Z139" s="2">
        <f t="shared" si="36"/>
        <v>20</v>
      </c>
      <c r="AA139" s="4">
        <f t="shared" ref="AA139:AB140" si="38">W139+Y139</f>
        <v>93</v>
      </c>
      <c r="AB139" s="4">
        <f t="shared" si="38"/>
        <v>49</v>
      </c>
      <c r="AC139" s="4">
        <f t="shared" ref="AC139:AC140" si="39">SUM(AA139:AB139)</f>
        <v>142</v>
      </c>
      <c r="AD139" s="11"/>
      <c r="AE139" s="11"/>
      <c r="AF139" s="11"/>
      <c r="AG139" s="11"/>
    </row>
    <row r="140" spans="1:33" ht="27.75">
      <c r="A140" s="11"/>
      <c r="B140" s="1" t="s">
        <v>39</v>
      </c>
      <c r="C140" s="1">
        <v>50</v>
      </c>
      <c r="D140" s="1">
        <v>12</v>
      </c>
      <c r="E140" s="1">
        <v>126</v>
      </c>
      <c r="F140" s="1">
        <v>35</v>
      </c>
      <c r="G140" s="1">
        <v>37</v>
      </c>
      <c r="H140" s="1">
        <v>11</v>
      </c>
      <c r="I140" s="1">
        <v>25</v>
      </c>
      <c r="J140" s="1">
        <v>7</v>
      </c>
      <c r="K140" s="1">
        <v>33</v>
      </c>
      <c r="L140" s="1">
        <v>1</v>
      </c>
      <c r="M140" s="1">
        <v>14</v>
      </c>
      <c r="N140" s="1">
        <v>2</v>
      </c>
      <c r="O140" s="1">
        <v>15</v>
      </c>
      <c r="P140" s="1">
        <v>4</v>
      </c>
      <c r="Q140" s="1">
        <v>9</v>
      </c>
      <c r="R140" s="1">
        <v>2</v>
      </c>
      <c r="S140" s="1">
        <v>0</v>
      </c>
      <c r="T140" s="1">
        <v>0</v>
      </c>
      <c r="U140" s="1">
        <v>0</v>
      </c>
      <c r="V140" s="1">
        <v>0</v>
      </c>
      <c r="W140" s="2">
        <f t="shared" si="37"/>
        <v>135</v>
      </c>
      <c r="X140" s="2">
        <f t="shared" si="36"/>
        <v>28</v>
      </c>
      <c r="Y140" s="2">
        <f t="shared" si="36"/>
        <v>174</v>
      </c>
      <c r="Z140" s="2">
        <f t="shared" si="36"/>
        <v>46</v>
      </c>
      <c r="AA140" s="4">
        <f t="shared" si="38"/>
        <v>309</v>
      </c>
      <c r="AB140" s="4">
        <f t="shared" si="38"/>
        <v>74</v>
      </c>
      <c r="AC140" s="4">
        <f t="shared" si="39"/>
        <v>383</v>
      </c>
      <c r="AD140" s="11"/>
      <c r="AE140" s="11"/>
      <c r="AF140" s="11"/>
      <c r="AG140" s="11"/>
    </row>
    <row r="141" spans="1:33" ht="27.75">
      <c r="A141" s="11"/>
      <c r="B141" s="10" t="s">
        <v>10</v>
      </c>
      <c r="C141" s="10">
        <f>SUM(C138:C140)</f>
        <v>99</v>
      </c>
      <c r="D141" s="10">
        <f t="shared" ref="D141:AC141" si="40">SUM(D138:D140)</f>
        <v>29</v>
      </c>
      <c r="E141" s="10">
        <f t="shared" si="40"/>
        <v>323</v>
      </c>
      <c r="F141" s="10">
        <f t="shared" si="40"/>
        <v>66</v>
      </c>
      <c r="G141" s="10">
        <f t="shared" si="40"/>
        <v>74</v>
      </c>
      <c r="H141" s="10">
        <f t="shared" si="40"/>
        <v>22</v>
      </c>
      <c r="I141" s="10">
        <f t="shared" si="40"/>
        <v>57</v>
      </c>
      <c r="J141" s="10">
        <f t="shared" si="40"/>
        <v>11</v>
      </c>
      <c r="K141" s="10">
        <f t="shared" si="40"/>
        <v>82</v>
      </c>
      <c r="L141" s="10">
        <f t="shared" si="40"/>
        <v>10</v>
      </c>
      <c r="M141" s="10">
        <f t="shared" si="40"/>
        <v>48</v>
      </c>
      <c r="N141" s="10">
        <f t="shared" si="40"/>
        <v>5</v>
      </c>
      <c r="O141" s="10">
        <f t="shared" si="40"/>
        <v>30</v>
      </c>
      <c r="P141" s="10">
        <f t="shared" si="40"/>
        <v>8</v>
      </c>
      <c r="Q141" s="10">
        <f t="shared" si="40"/>
        <v>39</v>
      </c>
      <c r="R141" s="10">
        <f t="shared" si="40"/>
        <v>2</v>
      </c>
      <c r="S141" s="10">
        <f t="shared" si="40"/>
        <v>0</v>
      </c>
      <c r="T141" s="10">
        <f t="shared" si="40"/>
        <v>0</v>
      </c>
      <c r="U141" s="10">
        <f t="shared" si="40"/>
        <v>0</v>
      </c>
      <c r="V141" s="10">
        <f t="shared" si="40"/>
        <v>0</v>
      </c>
      <c r="W141" s="10">
        <f t="shared" si="40"/>
        <v>285</v>
      </c>
      <c r="X141" s="10">
        <f t="shared" si="40"/>
        <v>69</v>
      </c>
      <c r="Y141" s="10">
        <f t="shared" si="40"/>
        <v>467</v>
      </c>
      <c r="Z141" s="10">
        <f t="shared" si="40"/>
        <v>84</v>
      </c>
      <c r="AA141" s="10">
        <f t="shared" si="40"/>
        <v>752</v>
      </c>
      <c r="AB141" s="10">
        <f t="shared" si="40"/>
        <v>153</v>
      </c>
      <c r="AC141" s="10">
        <f t="shared" si="40"/>
        <v>905</v>
      </c>
      <c r="AD141" s="11"/>
      <c r="AE141" s="11"/>
      <c r="AF141" s="11"/>
      <c r="AG141" s="11"/>
    </row>
    <row r="142" spans="1:33" ht="27.75">
      <c r="A142" s="11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11"/>
      <c r="AB142" s="11"/>
      <c r="AC142" s="11"/>
      <c r="AD142" s="11"/>
      <c r="AE142" s="11"/>
      <c r="AF142" s="11"/>
      <c r="AG142" s="11"/>
    </row>
    <row r="143" spans="1:33" ht="27.75">
      <c r="A143" s="11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11"/>
      <c r="AB143" s="11"/>
      <c r="AC143" s="11"/>
      <c r="AD143" s="11"/>
      <c r="AE143" s="11"/>
      <c r="AF143" s="11"/>
      <c r="AG143" s="11"/>
    </row>
    <row r="144" spans="1:33" ht="34.5">
      <c r="A144" s="11"/>
      <c r="B144" s="54" t="s">
        <v>85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11"/>
      <c r="AE144" s="11"/>
      <c r="AF144" s="11"/>
      <c r="AG144" s="11"/>
    </row>
    <row r="145" spans="1:33" ht="27.75">
      <c r="A145" s="11"/>
      <c r="B145" s="6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1:33" ht="27.75">
      <c r="A146" s="11"/>
      <c r="B146" s="55" t="s">
        <v>3</v>
      </c>
      <c r="C146" s="55" t="s">
        <v>4</v>
      </c>
      <c r="D146" s="55"/>
      <c r="E146" s="55"/>
      <c r="F146" s="55"/>
      <c r="G146" s="55" t="s">
        <v>5</v>
      </c>
      <c r="H146" s="55"/>
      <c r="I146" s="55"/>
      <c r="J146" s="55"/>
      <c r="K146" s="55" t="s">
        <v>6</v>
      </c>
      <c r="L146" s="55"/>
      <c r="M146" s="55"/>
      <c r="N146" s="55"/>
      <c r="O146" s="55" t="s">
        <v>7</v>
      </c>
      <c r="P146" s="55"/>
      <c r="Q146" s="55"/>
      <c r="R146" s="55"/>
      <c r="S146" s="55" t="s">
        <v>8</v>
      </c>
      <c r="T146" s="55"/>
      <c r="U146" s="55"/>
      <c r="V146" s="55"/>
      <c r="W146" s="55" t="s">
        <v>10</v>
      </c>
      <c r="X146" s="55"/>
      <c r="Y146" s="55"/>
      <c r="Z146" s="55"/>
      <c r="AA146" s="55"/>
      <c r="AB146" s="55"/>
      <c r="AC146" s="55"/>
      <c r="AD146" s="11"/>
      <c r="AE146" s="11"/>
      <c r="AF146" s="11"/>
      <c r="AG146" s="11"/>
    </row>
    <row r="147" spans="1:33" ht="27.75">
      <c r="A147" s="11"/>
      <c r="B147" s="55"/>
      <c r="C147" s="55" t="s">
        <v>11</v>
      </c>
      <c r="D147" s="55"/>
      <c r="E147" s="55" t="s">
        <v>12</v>
      </c>
      <c r="F147" s="55"/>
      <c r="G147" s="55" t="s">
        <v>11</v>
      </c>
      <c r="H147" s="55"/>
      <c r="I147" s="55" t="s">
        <v>12</v>
      </c>
      <c r="J147" s="55"/>
      <c r="K147" s="55" t="s">
        <v>11</v>
      </c>
      <c r="L147" s="55"/>
      <c r="M147" s="55" t="s">
        <v>12</v>
      </c>
      <c r="N147" s="55"/>
      <c r="O147" s="55" t="s">
        <v>11</v>
      </c>
      <c r="P147" s="55"/>
      <c r="Q147" s="55" t="s">
        <v>12</v>
      </c>
      <c r="R147" s="55"/>
      <c r="S147" s="55" t="s">
        <v>11</v>
      </c>
      <c r="T147" s="55"/>
      <c r="U147" s="55" t="s">
        <v>12</v>
      </c>
      <c r="V147" s="55"/>
      <c r="W147" s="55" t="s">
        <v>11</v>
      </c>
      <c r="X147" s="55"/>
      <c r="Y147" s="55" t="s">
        <v>12</v>
      </c>
      <c r="Z147" s="55"/>
      <c r="AA147" s="56" t="s">
        <v>13</v>
      </c>
      <c r="AB147" s="56"/>
      <c r="AC147" s="56"/>
      <c r="AD147" s="11"/>
      <c r="AE147" s="11"/>
      <c r="AF147" s="11"/>
      <c r="AG147" s="11"/>
    </row>
    <row r="148" spans="1:33" ht="27.75">
      <c r="A148" s="11"/>
      <c r="B148" s="55"/>
      <c r="C148" s="10" t="s">
        <v>14</v>
      </c>
      <c r="D148" s="10" t="s">
        <v>15</v>
      </c>
      <c r="E148" s="10" t="s">
        <v>14</v>
      </c>
      <c r="F148" s="10" t="s">
        <v>15</v>
      </c>
      <c r="G148" s="10" t="s">
        <v>14</v>
      </c>
      <c r="H148" s="10" t="s">
        <v>15</v>
      </c>
      <c r="I148" s="10" t="s">
        <v>14</v>
      </c>
      <c r="J148" s="10" t="s">
        <v>15</v>
      </c>
      <c r="K148" s="10" t="s">
        <v>14</v>
      </c>
      <c r="L148" s="10" t="s">
        <v>15</v>
      </c>
      <c r="M148" s="10" t="s">
        <v>14</v>
      </c>
      <c r="N148" s="10" t="s">
        <v>15</v>
      </c>
      <c r="O148" s="10" t="s">
        <v>14</v>
      </c>
      <c r="P148" s="10" t="s">
        <v>15</v>
      </c>
      <c r="Q148" s="10" t="s">
        <v>14</v>
      </c>
      <c r="R148" s="10" t="s">
        <v>15</v>
      </c>
      <c r="S148" s="10" t="s">
        <v>14</v>
      </c>
      <c r="T148" s="10" t="s">
        <v>15</v>
      </c>
      <c r="U148" s="10" t="s">
        <v>14</v>
      </c>
      <c r="V148" s="10" t="s">
        <v>15</v>
      </c>
      <c r="W148" s="10" t="s">
        <v>14</v>
      </c>
      <c r="X148" s="10" t="s">
        <v>15</v>
      </c>
      <c r="Y148" s="10" t="s">
        <v>14</v>
      </c>
      <c r="Z148" s="10" t="s">
        <v>15</v>
      </c>
      <c r="AA148" s="10" t="s">
        <v>14</v>
      </c>
      <c r="AB148" s="10" t="s">
        <v>15</v>
      </c>
      <c r="AC148" s="10" t="s">
        <v>13</v>
      </c>
      <c r="AD148" s="11"/>
      <c r="AE148" s="11"/>
      <c r="AF148" s="11"/>
      <c r="AG148" s="11"/>
    </row>
    <row r="149" spans="1:33" ht="83.25">
      <c r="A149" s="11"/>
      <c r="B149" s="1" t="s">
        <v>86</v>
      </c>
      <c r="C149" s="1">
        <v>19</v>
      </c>
      <c r="D149" s="1">
        <v>0</v>
      </c>
      <c r="E149" s="1">
        <v>0</v>
      </c>
      <c r="F149" s="1">
        <v>0</v>
      </c>
      <c r="G149" s="1">
        <v>10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2">
        <f>C149+G149+K149+O149+S149</f>
        <v>29</v>
      </c>
      <c r="X149" s="2">
        <f t="shared" ref="X149:Z150" si="41">D149+H149+L149+P149+T149</f>
        <v>0</v>
      </c>
      <c r="Y149" s="2">
        <f t="shared" si="41"/>
        <v>0</v>
      </c>
      <c r="Z149" s="2">
        <f t="shared" si="41"/>
        <v>0</v>
      </c>
      <c r="AA149" s="4">
        <f>W149+Y149</f>
        <v>29</v>
      </c>
      <c r="AB149" s="4">
        <f>X149+Z149</f>
        <v>0</v>
      </c>
      <c r="AC149" s="4">
        <f>SUM(AA149:AB149)</f>
        <v>29</v>
      </c>
      <c r="AD149" s="11"/>
      <c r="AE149" s="11"/>
      <c r="AF149" s="11"/>
      <c r="AG149" s="11"/>
    </row>
    <row r="150" spans="1:33" ht="83.25">
      <c r="A150" s="11"/>
      <c r="B150" s="1" t="s">
        <v>87</v>
      </c>
      <c r="C150" s="1">
        <v>8</v>
      </c>
      <c r="D150" s="1">
        <v>6</v>
      </c>
      <c r="E150" s="1">
        <v>0</v>
      </c>
      <c r="F150" s="1">
        <v>0</v>
      </c>
      <c r="G150" s="1">
        <v>17</v>
      </c>
      <c r="H150" s="1">
        <v>3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2">
        <f>C150+G150+K150+O150+S150</f>
        <v>25</v>
      </c>
      <c r="X150" s="2">
        <f t="shared" si="41"/>
        <v>9</v>
      </c>
      <c r="Y150" s="2">
        <v>0</v>
      </c>
      <c r="Z150" s="2">
        <v>0</v>
      </c>
      <c r="AA150" s="4">
        <f t="shared" ref="AA150:AB150" si="42">W150+Y150</f>
        <v>25</v>
      </c>
      <c r="AB150" s="4">
        <f t="shared" si="42"/>
        <v>9</v>
      </c>
      <c r="AC150" s="4">
        <f t="shared" ref="AC150" si="43">SUM(AA150:AB150)</f>
        <v>34</v>
      </c>
      <c r="AD150" s="11"/>
      <c r="AE150" s="11"/>
      <c r="AF150" s="11"/>
      <c r="AG150" s="11"/>
    </row>
    <row r="151" spans="1:33" ht="27.75">
      <c r="A151" s="11"/>
      <c r="B151" s="10" t="s">
        <v>10</v>
      </c>
      <c r="C151" s="10">
        <f t="shared" ref="C151:AC151" si="44">SUM(C149:C150)</f>
        <v>27</v>
      </c>
      <c r="D151" s="10">
        <f t="shared" si="44"/>
        <v>6</v>
      </c>
      <c r="E151" s="10">
        <f t="shared" si="44"/>
        <v>0</v>
      </c>
      <c r="F151" s="10">
        <f t="shared" si="44"/>
        <v>0</v>
      </c>
      <c r="G151" s="10">
        <f t="shared" si="44"/>
        <v>27</v>
      </c>
      <c r="H151" s="10">
        <f t="shared" si="44"/>
        <v>3</v>
      </c>
      <c r="I151" s="10">
        <f t="shared" si="44"/>
        <v>0</v>
      </c>
      <c r="J151" s="10">
        <f t="shared" si="44"/>
        <v>0</v>
      </c>
      <c r="K151" s="10">
        <f t="shared" si="44"/>
        <v>0</v>
      </c>
      <c r="L151" s="10">
        <f t="shared" si="44"/>
        <v>0</v>
      </c>
      <c r="M151" s="10">
        <f t="shared" si="44"/>
        <v>0</v>
      </c>
      <c r="N151" s="10">
        <f t="shared" si="44"/>
        <v>0</v>
      </c>
      <c r="O151" s="10">
        <f t="shared" si="44"/>
        <v>0</v>
      </c>
      <c r="P151" s="10">
        <f t="shared" si="44"/>
        <v>0</v>
      </c>
      <c r="Q151" s="10">
        <f t="shared" si="44"/>
        <v>0</v>
      </c>
      <c r="R151" s="10">
        <f t="shared" si="44"/>
        <v>0</v>
      </c>
      <c r="S151" s="10">
        <f t="shared" si="44"/>
        <v>0</v>
      </c>
      <c r="T151" s="10">
        <f t="shared" si="44"/>
        <v>0</v>
      </c>
      <c r="U151" s="10">
        <f t="shared" si="44"/>
        <v>0</v>
      </c>
      <c r="V151" s="10">
        <f t="shared" si="44"/>
        <v>0</v>
      </c>
      <c r="W151" s="10">
        <f t="shared" si="44"/>
        <v>54</v>
      </c>
      <c r="X151" s="10">
        <f t="shared" si="44"/>
        <v>9</v>
      </c>
      <c r="Y151" s="10">
        <f t="shared" si="44"/>
        <v>0</v>
      </c>
      <c r="Z151" s="10">
        <f t="shared" si="44"/>
        <v>0</v>
      </c>
      <c r="AA151" s="10">
        <f t="shared" si="44"/>
        <v>54</v>
      </c>
      <c r="AB151" s="10">
        <f t="shared" si="44"/>
        <v>9</v>
      </c>
      <c r="AC151" s="10">
        <f t="shared" si="44"/>
        <v>63</v>
      </c>
      <c r="AD151" s="11"/>
      <c r="AE151" s="11"/>
      <c r="AF151" s="11"/>
      <c r="AG151" s="11"/>
    </row>
    <row r="152" spans="1:33" ht="27.75">
      <c r="A152" s="11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11"/>
      <c r="AB152" s="11"/>
      <c r="AC152" s="11"/>
      <c r="AD152" s="11"/>
      <c r="AE152" s="11"/>
      <c r="AF152" s="11"/>
      <c r="AG152" s="11"/>
    </row>
    <row r="153" spans="1:33" ht="34.5">
      <c r="A153" s="11"/>
      <c r="B153" s="54" t="s">
        <v>88</v>
      </c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11"/>
      <c r="AE153" s="11"/>
      <c r="AF153" s="11"/>
      <c r="AG153" s="11"/>
    </row>
    <row r="154" spans="1:33" ht="27.75">
      <c r="A154" s="11"/>
      <c r="B154" s="6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1:33" ht="27.75">
      <c r="A155" s="11"/>
      <c r="B155" s="55" t="s">
        <v>3</v>
      </c>
      <c r="C155" s="55" t="s">
        <v>4</v>
      </c>
      <c r="D155" s="55"/>
      <c r="E155" s="55"/>
      <c r="F155" s="55"/>
      <c r="G155" s="55" t="s">
        <v>5</v>
      </c>
      <c r="H155" s="55"/>
      <c r="I155" s="55"/>
      <c r="J155" s="55"/>
      <c r="K155" s="55" t="s">
        <v>6</v>
      </c>
      <c r="L155" s="55"/>
      <c r="M155" s="55"/>
      <c r="N155" s="55"/>
      <c r="O155" s="55" t="s">
        <v>7</v>
      </c>
      <c r="P155" s="55"/>
      <c r="Q155" s="55"/>
      <c r="R155" s="55"/>
      <c r="S155" s="55" t="s">
        <v>8</v>
      </c>
      <c r="T155" s="55"/>
      <c r="U155" s="55"/>
      <c r="V155" s="55"/>
      <c r="W155" s="55" t="s">
        <v>10</v>
      </c>
      <c r="X155" s="55"/>
      <c r="Y155" s="55"/>
      <c r="Z155" s="55"/>
      <c r="AA155" s="55"/>
      <c r="AB155" s="55"/>
      <c r="AC155" s="55"/>
      <c r="AD155" s="11"/>
      <c r="AE155" s="11"/>
      <c r="AF155" s="11"/>
      <c r="AG155" s="11"/>
    </row>
    <row r="156" spans="1:33" ht="27.75">
      <c r="A156" s="11"/>
      <c r="B156" s="55"/>
      <c r="C156" s="55" t="s">
        <v>11</v>
      </c>
      <c r="D156" s="55"/>
      <c r="E156" s="55" t="s">
        <v>12</v>
      </c>
      <c r="F156" s="55"/>
      <c r="G156" s="55" t="s">
        <v>11</v>
      </c>
      <c r="H156" s="55"/>
      <c r="I156" s="55" t="s">
        <v>12</v>
      </c>
      <c r="J156" s="55"/>
      <c r="K156" s="55" t="s">
        <v>11</v>
      </c>
      <c r="L156" s="55"/>
      <c r="M156" s="55" t="s">
        <v>12</v>
      </c>
      <c r="N156" s="55"/>
      <c r="O156" s="55" t="s">
        <v>11</v>
      </c>
      <c r="P156" s="55"/>
      <c r="Q156" s="55" t="s">
        <v>12</v>
      </c>
      <c r="R156" s="55"/>
      <c r="S156" s="55" t="s">
        <v>11</v>
      </c>
      <c r="T156" s="55"/>
      <c r="U156" s="55" t="s">
        <v>12</v>
      </c>
      <c r="V156" s="55"/>
      <c r="W156" s="55" t="s">
        <v>11</v>
      </c>
      <c r="X156" s="55"/>
      <c r="Y156" s="55" t="s">
        <v>12</v>
      </c>
      <c r="Z156" s="55"/>
      <c r="AA156" s="56" t="s">
        <v>13</v>
      </c>
      <c r="AB156" s="56"/>
      <c r="AC156" s="56"/>
      <c r="AD156" s="11"/>
      <c r="AE156" s="11"/>
      <c r="AF156" s="11"/>
      <c r="AG156" s="11"/>
    </row>
    <row r="157" spans="1:33" ht="27.75">
      <c r="A157" s="11"/>
      <c r="B157" s="55"/>
      <c r="C157" s="10" t="s">
        <v>14</v>
      </c>
      <c r="D157" s="10" t="s">
        <v>15</v>
      </c>
      <c r="E157" s="10" t="s">
        <v>14</v>
      </c>
      <c r="F157" s="10" t="s">
        <v>15</v>
      </c>
      <c r="G157" s="10" t="s">
        <v>14</v>
      </c>
      <c r="H157" s="10" t="s">
        <v>15</v>
      </c>
      <c r="I157" s="10" t="s">
        <v>14</v>
      </c>
      <c r="J157" s="10" t="s">
        <v>15</v>
      </c>
      <c r="K157" s="10" t="s">
        <v>14</v>
      </c>
      <c r="L157" s="10" t="s">
        <v>15</v>
      </c>
      <c r="M157" s="10" t="s">
        <v>14</v>
      </c>
      <c r="N157" s="10" t="s">
        <v>15</v>
      </c>
      <c r="O157" s="10" t="s">
        <v>14</v>
      </c>
      <c r="P157" s="10" t="s">
        <v>15</v>
      </c>
      <c r="Q157" s="10" t="s">
        <v>14</v>
      </c>
      <c r="R157" s="10" t="s">
        <v>15</v>
      </c>
      <c r="S157" s="10" t="s">
        <v>14</v>
      </c>
      <c r="T157" s="10" t="s">
        <v>15</v>
      </c>
      <c r="U157" s="10" t="s">
        <v>14</v>
      </c>
      <c r="V157" s="10" t="s">
        <v>15</v>
      </c>
      <c r="W157" s="2" t="s">
        <v>14</v>
      </c>
      <c r="X157" s="2" t="s">
        <v>15</v>
      </c>
      <c r="Y157" s="2" t="s">
        <v>14</v>
      </c>
      <c r="Z157" s="2" t="s">
        <v>15</v>
      </c>
      <c r="AA157" s="10" t="s">
        <v>14</v>
      </c>
      <c r="AB157" s="10" t="s">
        <v>15</v>
      </c>
      <c r="AC157" s="10" t="s">
        <v>13</v>
      </c>
      <c r="AD157" s="11"/>
      <c r="AE157" s="11"/>
      <c r="AF157" s="11"/>
      <c r="AG157" s="11"/>
    </row>
    <row r="158" spans="1:33" ht="55.5">
      <c r="A158" s="11"/>
      <c r="B158" s="1" t="s">
        <v>70</v>
      </c>
      <c r="C158" s="1">
        <v>15</v>
      </c>
      <c r="D158" s="1">
        <v>7</v>
      </c>
      <c r="E158" s="1">
        <v>3</v>
      </c>
      <c r="F158" s="1">
        <v>3</v>
      </c>
      <c r="G158" s="1">
        <v>37</v>
      </c>
      <c r="H158" s="1">
        <v>13</v>
      </c>
      <c r="I158" s="1">
        <v>0</v>
      </c>
      <c r="J158" s="1">
        <v>0</v>
      </c>
      <c r="K158" s="1">
        <v>55</v>
      </c>
      <c r="L158" s="1">
        <v>13</v>
      </c>
      <c r="M158" s="1">
        <v>0</v>
      </c>
      <c r="N158" s="1">
        <v>0</v>
      </c>
      <c r="O158" s="1">
        <v>57</v>
      </c>
      <c r="P158" s="1">
        <v>6</v>
      </c>
      <c r="Q158" s="1">
        <v>0</v>
      </c>
      <c r="R158" s="1">
        <v>0</v>
      </c>
      <c r="S158" s="1">
        <v>64</v>
      </c>
      <c r="T158" s="1">
        <v>10</v>
      </c>
      <c r="U158" s="1">
        <v>0</v>
      </c>
      <c r="V158" s="1">
        <v>0</v>
      </c>
      <c r="W158" s="2">
        <f>C158+G158+K158+O158+S158</f>
        <v>228</v>
      </c>
      <c r="X158" s="2">
        <f t="shared" ref="X158:Z159" si="45">D158+H158+L158+P158+T158</f>
        <v>49</v>
      </c>
      <c r="Y158" s="2">
        <f t="shared" si="45"/>
        <v>3</v>
      </c>
      <c r="Z158" s="2">
        <f t="shared" si="45"/>
        <v>3</v>
      </c>
      <c r="AA158" s="4">
        <f>Y158+W158</f>
        <v>231</v>
      </c>
      <c r="AB158" s="4">
        <f>Z158+X158</f>
        <v>52</v>
      </c>
      <c r="AC158" s="4">
        <f>SUM(AA158:AB158)</f>
        <v>283</v>
      </c>
      <c r="AD158" s="11"/>
      <c r="AE158" s="11"/>
      <c r="AF158" s="11"/>
      <c r="AG158" s="11"/>
    </row>
    <row r="159" spans="1:33" ht="55.5">
      <c r="A159" s="11"/>
      <c r="B159" s="1" t="s">
        <v>89</v>
      </c>
      <c r="C159" s="1">
        <v>7</v>
      </c>
      <c r="D159" s="1">
        <v>2</v>
      </c>
      <c r="E159" s="1">
        <v>1</v>
      </c>
      <c r="F159" s="1">
        <v>0</v>
      </c>
      <c r="G159" s="1">
        <v>11</v>
      </c>
      <c r="H159" s="1">
        <v>2</v>
      </c>
      <c r="I159" s="1">
        <v>0</v>
      </c>
      <c r="J159" s="1">
        <v>0</v>
      </c>
      <c r="K159" s="1">
        <v>31</v>
      </c>
      <c r="L159" s="1">
        <v>3</v>
      </c>
      <c r="M159" s="1">
        <v>0</v>
      </c>
      <c r="N159" s="1">
        <v>0</v>
      </c>
      <c r="O159" s="1">
        <v>26</v>
      </c>
      <c r="P159" s="1">
        <v>2</v>
      </c>
      <c r="Q159" s="1">
        <v>0</v>
      </c>
      <c r="R159" s="1">
        <v>0</v>
      </c>
      <c r="S159" s="1">
        <v>57</v>
      </c>
      <c r="T159" s="1">
        <v>2</v>
      </c>
      <c r="U159" s="1">
        <v>0</v>
      </c>
      <c r="V159" s="1">
        <v>0</v>
      </c>
      <c r="W159" s="2">
        <f>C159+G159+K159+O159+S159</f>
        <v>132</v>
      </c>
      <c r="X159" s="2">
        <f t="shared" si="45"/>
        <v>11</v>
      </c>
      <c r="Y159" s="2">
        <f t="shared" si="45"/>
        <v>1</v>
      </c>
      <c r="Z159" s="2">
        <f t="shared" si="45"/>
        <v>0</v>
      </c>
      <c r="AA159" s="4">
        <f t="shared" ref="AA159:AB160" si="46">Y159+W159</f>
        <v>133</v>
      </c>
      <c r="AB159" s="4">
        <f t="shared" si="46"/>
        <v>11</v>
      </c>
      <c r="AC159" s="4">
        <f t="shared" ref="AC159:AC160" si="47">SUM(AA159:AB159)</f>
        <v>144</v>
      </c>
      <c r="AD159" s="11"/>
      <c r="AE159" s="11"/>
      <c r="AF159" s="11"/>
      <c r="AG159" s="11"/>
    </row>
    <row r="160" spans="1:33" ht="27.75">
      <c r="A160" s="11"/>
      <c r="B160" s="1" t="s">
        <v>90</v>
      </c>
      <c r="C160" s="1">
        <v>19</v>
      </c>
      <c r="D160" s="1">
        <v>6</v>
      </c>
      <c r="E160" s="1">
        <v>4</v>
      </c>
      <c r="F160" s="1">
        <v>1</v>
      </c>
      <c r="G160" s="1">
        <v>40</v>
      </c>
      <c r="H160" s="1">
        <v>12</v>
      </c>
      <c r="I160" s="1">
        <v>0</v>
      </c>
      <c r="J160" s="1">
        <v>0</v>
      </c>
      <c r="K160" s="1">
        <v>48</v>
      </c>
      <c r="L160" s="1">
        <v>12</v>
      </c>
      <c r="M160" s="1">
        <v>0</v>
      </c>
      <c r="N160" s="1">
        <v>0</v>
      </c>
      <c r="O160" s="1">
        <v>53</v>
      </c>
      <c r="P160" s="1">
        <v>7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2">
        <f>C160+G160+K160+O160</f>
        <v>160</v>
      </c>
      <c r="X160" s="2">
        <f t="shared" ref="X160:Z160" si="48">D160+H160+L160+P160</f>
        <v>37</v>
      </c>
      <c r="Y160" s="2">
        <f t="shared" si="48"/>
        <v>4</v>
      </c>
      <c r="Z160" s="2">
        <f t="shared" si="48"/>
        <v>1</v>
      </c>
      <c r="AA160" s="4">
        <f t="shared" si="46"/>
        <v>164</v>
      </c>
      <c r="AB160" s="4">
        <f t="shared" si="46"/>
        <v>38</v>
      </c>
      <c r="AC160" s="4">
        <f t="shared" si="47"/>
        <v>202</v>
      </c>
      <c r="AD160" s="6"/>
      <c r="AE160" s="11"/>
      <c r="AF160" s="11"/>
      <c r="AG160" s="11"/>
    </row>
    <row r="161" spans="1:33" ht="27.75">
      <c r="A161" s="11"/>
      <c r="B161" s="10" t="s">
        <v>10</v>
      </c>
      <c r="C161" s="10">
        <f>SUM(C158:C160)</f>
        <v>41</v>
      </c>
      <c r="D161" s="10">
        <f t="shared" ref="D161:AC161" si="49">SUM(D158:D160)</f>
        <v>15</v>
      </c>
      <c r="E161" s="10">
        <f t="shared" si="49"/>
        <v>8</v>
      </c>
      <c r="F161" s="10">
        <f t="shared" si="49"/>
        <v>4</v>
      </c>
      <c r="G161" s="10">
        <f t="shared" si="49"/>
        <v>88</v>
      </c>
      <c r="H161" s="10">
        <f t="shared" si="49"/>
        <v>27</v>
      </c>
      <c r="I161" s="10">
        <f t="shared" si="49"/>
        <v>0</v>
      </c>
      <c r="J161" s="10">
        <f t="shared" si="49"/>
        <v>0</v>
      </c>
      <c r="K161" s="10">
        <f t="shared" si="49"/>
        <v>134</v>
      </c>
      <c r="L161" s="10">
        <f t="shared" si="49"/>
        <v>28</v>
      </c>
      <c r="M161" s="10">
        <f t="shared" si="49"/>
        <v>0</v>
      </c>
      <c r="N161" s="10">
        <f t="shared" si="49"/>
        <v>0</v>
      </c>
      <c r="O161" s="10">
        <f t="shared" si="49"/>
        <v>136</v>
      </c>
      <c r="P161" s="10">
        <f t="shared" si="49"/>
        <v>15</v>
      </c>
      <c r="Q161" s="10">
        <f t="shared" si="49"/>
        <v>0</v>
      </c>
      <c r="R161" s="10">
        <f t="shared" si="49"/>
        <v>0</v>
      </c>
      <c r="S161" s="10">
        <f t="shared" si="49"/>
        <v>121</v>
      </c>
      <c r="T161" s="10">
        <f t="shared" si="49"/>
        <v>12</v>
      </c>
      <c r="U161" s="10">
        <f t="shared" si="49"/>
        <v>0</v>
      </c>
      <c r="V161" s="10">
        <f t="shared" si="49"/>
        <v>0</v>
      </c>
      <c r="W161" s="10">
        <f t="shared" si="49"/>
        <v>520</v>
      </c>
      <c r="X161" s="10">
        <f t="shared" si="49"/>
        <v>97</v>
      </c>
      <c r="Y161" s="10">
        <f t="shared" si="49"/>
        <v>8</v>
      </c>
      <c r="Z161" s="10">
        <f t="shared" si="49"/>
        <v>4</v>
      </c>
      <c r="AA161" s="10">
        <f t="shared" si="49"/>
        <v>528</v>
      </c>
      <c r="AB161" s="10">
        <f t="shared" si="49"/>
        <v>101</v>
      </c>
      <c r="AC161" s="10">
        <f t="shared" si="49"/>
        <v>629</v>
      </c>
      <c r="AD161" s="11"/>
      <c r="AE161" s="11"/>
      <c r="AF161" s="11"/>
      <c r="AG161" s="11"/>
    </row>
    <row r="162" spans="1:33" ht="27.75">
      <c r="A162" s="11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11"/>
      <c r="AC162" s="11"/>
      <c r="AD162" s="11"/>
      <c r="AE162" s="11"/>
      <c r="AF162" s="11"/>
      <c r="AG162" s="11"/>
    </row>
    <row r="163" spans="1:33" ht="27.75">
      <c r="A163" s="11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11"/>
      <c r="AC163" s="11"/>
      <c r="AD163" s="11"/>
      <c r="AE163" s="11"/>
      <c r="AF163" s="11"/>
      <c r="AG163" s="11"/>
    </row>
    <row r="164" spans="1:33" ht="34.5">
      <c r="A164" s="11"/>
      <c r="B164" s="54" t="s">
        <v>91</v>
      </c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11"/>
      <c r="AE164" s="11"/>
      <c r="AF164" s="11"/>
      <c r="AG164" s="11"/>
    </row>
    <row r="165" spans="1:33" ht="27.75">
      <c r="A165" s="11"/>
      <c r="B165" s="6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1:33" ht="27.75">
      <c r="A166" s="11"/>
      <c r="B166" s="55" t="s">
        <v>3</v>
      </c>
      <c r="C166" s="55" t="s">
        <v>4</v>
      </c>
      <c r="D166" s="55"/>
      <c r="E166" s="55"/>
      <c r="F166" s="55"/>
      <c r="G166" s="55" t="s">
        <v>5</v>
      </c>
      <c r="H166" s="55"/>
      <c r="I166" s="55"/>
      <c r="J166" s="55"/>
      <c r="K166" s="55" t="s">
        <v>6</v>
      </c>
      <c r="L166" s="55"/>
      <c r="M166" s="55"/>
      <c r="N166" s="55"/>
      <c r="O166" s="55" t="s">
        <v>7</v>
      </c>
      <c r="P166" s="55"/>
      <c r="Q166" s="55"/>
      <c r="R166" s="55"/>
      <c r="S166" s="55" t="s">
        <v>8</v>
      </c>
      <c r="T166" s="55"/>
      <c r="U166" s="55"/>
      <c r="V166" s="55"/>
      <c r="W166" s="55" t="s">
        <v>10</v>
      </c>
      <c r="X166" s="55"/>
      <c r="Y166" s="55"/>
      <c r="Z166" s="55"/>
      <c r="AA166" s="55"/>
      <c r="AB166" s="55"/>
      <c r="AC166" s="55"/>
      <c r="AD166" s="11"/>
      <c r="AE166" s="11"/>
      <c r="AF166" s="11"/>
      <c r="AG166" s="11"/>
    </row>
    <row r="167" spans="1:33" ht="27.75">
      <c r="A167" s="11"/>
      <c r="B167" s="55"/>
      <c r="C167" s="55" t="s">
        <v>11</v>
      </c>
      <c r="D167" s="55"/>
      <c r="E167" s="55" t="s">
        <v>12</v>
      </c>
      <c r="F167" s="55"/>
      <c r="G167" s="55" t="s">
        <v>11</v>
      </c>
      <c r="H167" s="55"/>
      <c r="I167" s="55" t="s">
        <v>12</v>
      </c>
      <c r="J167" s="55"/>
      <c r="K167" s="55" t="s">
        <v>11</v>
      </c>
      <c r="L167" s="55"/>
      <c r="M167" s="55" t="s">
        <v>12</v>
      </c>
      <c r="N167" s="55"/>
      <c r="O167" s="55" t="s">
        <v>11</v>
      </c>
      <c r="P167" s="55"/>
      <c r="Q167" s="55" t="s">
        <v>12</v>
      </c>
      <c r="R167" s="55"/>
      <c r="S167" s="55" t="s">
        <v>11</v>
      </c>
      <c r="T167" s="55"/>
      <c r="U167" s="55" t="s">
        <v>12</v>
      </c>
      <c r="V167" s="55"/>
      <c r="W167" s="55" t="s">
        <v>11</v>
      </c>
      <c r="X167" s="55"/>
      <c r="Y167" s="55" t="s">
        <v>12</v>
      </c>
      <c r="Z167" s="55"/>
      <c r="AA167" s="56" t="s">
        <v>13</v>
      </c>
      <c r="AB167" s="56"/>
      <c r="AC167" s="56"/>
      <c r="AD167" s="11"/>
      <c r="AE167" s="11"/>
      <c r="AF167" s="11"/>
      <c r="AG167" s="11"/>
    </row>
    <row r="168" spans="1:33" ht="27.75">
      <c r="A168" s="11"/>
      <c r="B168" s="55"/>
      <c r="C168" s="10" t="s">
        <v>14</v>
      </c>
      <c r="D168" s="10" t="s">
        <v>15</v>
      </c>
      <c r="E168" s="10" t="s">
        <v>14</v>
      </c>
      <c r="F168" s="10" t="s">
        <v>15</v>
      </c>
      <c r="G168" s="10" t="s">
        <v>14</v>
      </c>
      <c r="H168" s="10" t="s">
        <v>15</v>
      </c>
      <c r="I168" s="10" t="s">
        <v>14</v>
      </c>
      <c r="J168" s="10" t="s">
        <v>15</v>
      </c>
      <c r="K168" s="10" t="s">
        <v>14</v>
      </c>
      <c r="L168" s="10" t="s">
        <v>15</v>
      </c>
      <c r="M168" s="10" t="s">
        <v>14</v>
      </c>
      <c r="N168" s="10" t="s">
        <v>15</v>
      </c>
      <c r="O168" s="10" t="s">
        <v>14</v>
      </c>
      <c r="P168" s="10" t="s">
        <v>15</v>
      </c>
      <c r="Q168" s="10" t="s">
        <v>14</v>
      </c>
      <c r="R168" s="10" t="s">
        <v>15</v>
      </c>
      <c r="S168" s="10" t="s">
        <v>14</v>
      </c>
      <c r="T168" s="10" t="s">
        <v>15</v>
      </c>
      <c r="U168" s="10" t="s">
        <v>14</v>
      </c>
      <c r="V168" s="10" t="s">
        <v>15</v>
      </c>
      <c r="W168" s="2" t="s">
        <v>14</v>
      </c>
      <c r="X168" s="2" t="s">
        <v>15</v>
      </c>
      <c r="Y168" s="2" t="s">
        <v>14</v>
      </c>
      <c r="Z168" s="2" t="s">
        <v>15</v>
      </c>
      <c r="AA168" s="10" t="s">
        <v>14</v>
      </c>
      <c r="AB168" s="10" t="s">
        <v>15</v>
      </c>
      <c r="AC168" s="10" t="s">
        <v>13</v>
      </c>
      <c r="AD168" s="11"/>
      <c r="AE168" s="11"/>
      <c r="AF168" s="11"/>
      <c r="AG168" s="11"/>
    </row>
    <row r="169" spans="1:33" ht="55.5">
      <c r="A169" s="11"/>
      <c r="B169" s="1" t="s">
        <v>70</v>
      </c>
      <c r="C169" s="1">
        <v>42</v>
      </c>
      <c r="D169" s="1">
        <v>8</v>
      </c>
      <c r="E169" s="1">
        <v>3</v>
      </c>
      <c r="F169" s="1">
        <v>0</v>
      </c>
      <c r="G169" s="1">
        <v>76</v>
      </c>
      <c r="H169" s="1">
        <v>12</v>
      </c>
      <c r="I169" s="1">
        <v>0</v>
      </c>
      <c r="J169" s="1"/>
      <c r="K169" s="1">
        <v>84</v>
      </c>
      <c r="L169" s="1">
        <v>25</v>
      </c>
      <c r="M169" s="1">
        <v>0</v>
      </c>
      <c r="N169" s="1">
        <v>0</v>
      </c>
      <c r="O169" s="1">
        <v>79</v>
      </c>
      <c r="P169" s="1">
        <v>10</v>
      </c>
      <c r="Q169" s="1">
        <v>0</v>
      </c>
      <c r="R169" s="1">
        <v>0</v>
      </c>
      <c r="S169" s="1">
        <v>55</v>
      </c>
      <c r="T169" s="1">
        <v>13</v>
      </c>
      <c r="U169" s="1">
        <v>0</v>
      </c>
      <c r="V169" s="1">
        <v>0</v>
      </c>
      <c r="W169" s="2">
        <f t="shared" ref="W169:Z171" si="50">C169+G169+K169+O169+S169</f>
        <v>336</v>
      </c>
      <c r="X169" s="2">
        <f t="shared" si="50"/>
        <v>68</v>
      </c>
      <c r="Y169" s="2">
        <f t="shared" si="50"/>
        <v>3</v>
      </c>
      <c r="Z169" s="2">
        <f t="shared" si="50"/>
        <v>0</v>
      </c>
      <c r="AA169" s="4">
        <f>W169+Y169</f>
        <v>339</v>
      </c>
      <c r="AB169" s="4">
        <f>Z169+X169</f>
        <v>68</v>
      </c>
      <c r="AC169" s="4">
        <f>SUM(AA169:AB169)</f>
        <v>407</v>
      </c>
      <c r="AD169" s="11"/>
      <c r="AE169" s="11"/>
      <c r="AF169" s="11"/>
      <c r="AG169" s="11"/>
    </row>
    <row r="170" spans="1:33" ht="55.5">
      <c r="A170" s="11"/>
      <c r="B170" s="1" t="s">
        <v>89</v>
      </c>
      <c r="C170" s="1">
        <v>11</v>
      </c>
      <c r="D170" s="1">
        <v>2</v>
      </c>
      <c r="E170" s="1">
        <v>5</v>
      </c>
      <c r="F170" s="1">
        <v>0</v>
      </c>
      <c r="G170" s="1">
        <v>39</v>
      </c>
      <c r="H170" s="1">
        <v>2</v>
      </c>
      <c r="I170" s="1">
        <v>0</v>
      </c>
      <c r="J170" s="1">
        <v>0</v>
      </c>
      <c r="K170" s="1">
        <v>78</v>
      </c>
      <c r="L170" s="1">
        <v>9</v>
      </c>
      <c r="M170" s="1">
        <v>0</v>
      </c>
      <c r="N170" s="1">
        <v>0</v>
      </c>
      <c r="O170" s="1">
        <v>36</v>
      </c>
      <c r="P170" s="1">
        <v>9</v>
      </c>
      <c r="Q170" s="1">
        <v>0</v>
      </c>
      <c r="R170" s="1">
        <v>0</v>
      </c>
      <c r="S170" s="1">
        <v>22</v>
      </c>
      <c r="T170" s="1">
        <v>1</v>
      </c>
      <c r="U170" s="1">
        <v>0</v>
      </c>
      <c r="V170" s="1">
        <v>0</v>
      </c>
      <c r="W170" s="2">
        <f t="shared" si="50"/>
        <v>186</v>
      </c>
      <c r="X170" s="2">
        <f t="shared" si="50"/>
        <v>23</v>
      </c>
      <c r="Y170" s="2">
        <f t="shared" si="50"/>
        <v>5</v>
      </c>
      <c r="Z170" s="2">
        <f t="shared" si="50"/>
        <v>0</v>
      </c>
      <c r="AA170" s="4">
        <f>W170+Y170</f>
        <v>191</v>
      </c>
      <c r="AB170" s="4">
        <f>Z170+X170</f>
        <v>23</v>
      </c>
      <c r="AC170" s="4">
        <f>SUM(AA170:AB170)</f>
        <v>214</v>
      </c>
      <c r="AD170" s="11"/>
      <c r="AE170" s="11"/>
      <c r="AF170" s="11"/>
      <c r="AG170" s="11"/>
    </row>
    <row r="171" spans="1:33" ht="27.75">
      <c r="A171" s="11"/>
      <c r="B171" s="1" t="s">
        <v>92</v>
      </c>
      <c r="C171" s="1">
        <v>18</v>
      </c>
      <c r="D171" s="1">
        <v>5</v>
      </c>
      <c r="E171" s="1">
        <v>2</v>
      </c>
      <c r="F171" s="1">
        <v>5</v>
      </c>
      <c r="G171" s="1">
        <v>27</v>
      </c>
      <c r="H171" s="1">
        <v>5</v>
      </c>
      <c r="I171" s="1">
        <v>0</v>
      </c>
      <c r="J171" s="1">
        <v>0</v>
      </c>
      <c r="K171" s="1">
        <v>79</v>
      </c>
      <c r="L171" s="1">
        <v>21</v>
      </c>
      <c r="M171" s="1">
        <v>0</v>
      </c>
      <c r="N171" s="1">
        <v>0</v>
      </c>
      <c r="O171" s="1">
        <v>50</v>
      </c>
      <c r="P171" s="1">
        <v>7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2">
        <f t="shared" si="50"/>
        <v>174</v>
      </c>
      <c r="X171" s="2">
        <f t="shared" si="50"/>
        <v>38</v>
      </c>
      <c r="Y171" s="2">
        <f t="shared" si="50"/>
        <v>2</v>
      </c>
      <c r="Z171" s="2">
        <f t="shared" si="50"/>
        <v>5</v>
      </c>
      <c r="AA171" s="4">
        <f>W171+Y171</f>
        <v>176</v>
      </c>
      <c r="AB171" s="4">
        <f>Z171+X171</f>
        <v>43</v>
      </c>
      <c r="AC171" s="4">
        <f>SUM(AA171:AB171)</f>
        <v>219</v>
      </c>
      <c r="AD171" s="11"/>
      <c r="AE171" s="11"/>
      <c r="AF171" s="11"/>
      <c r="AG171" s="11"/>
    </row>
    <row r="172" spans="1:33" ht="27.75">
      <c r="A172" s="11"/>
      <c r="B172" s="10" t="s">
        <v>10</v>
      </c>
      <c r="C172" s="10">
        <f>SUM(C169:C171)</f>
        <v>71</v>
      </c>
      <c r="D172" s="10">
        <f t="shared" ref="D172:AC172" si="51">SUM(D169:D171)</f>
        <v>15</v>
      </c>
      <c r="E172" s="10">
        <f t="shared" si="51"/>
        <v>10</v>
      </c>
      <c r="F172" s="10">
        <f t="shared" si="51"/>
        <v>5</v>
      </c>
      <c r="G172" s="10">
        <f t="shared" si="51"/>
        <v>142</v>
      </c>
      <c r="H172" s="10">
        <f t="shared" si="51"/>
        <v>19</v>
      </c>
      <c r="I172" s="10">
        <f t="shared" si="51"/>
        <v>0</v>
      </c>
      <c r="J172" s="10">
        <f t="shared" si="51"/>
        <v>0</v>
      </c>
      <c r="K172" s="10">
        <f t="shared" si="51"/>
        <v>241</v>
      </c>
      <c r="L172" s="10">
        <f t="shared" si="51"/>
        <v>55</v>
      </c>
      <c r="M172" s="10">
        <f t="shared" si="51"/>
        <v>0</v>
      </c>
      <c r="N172" s="10">
        <f t="shared" si="51"/>
        <v>0</v>
      </c>
      <c r="O172" s="10">
        <f t="shared" si="51"/>
        <v>165</v>
      </c>
      <c r="P172" s="10">
        <f t="shared" si="51"/>
        <v>26</v>
      </c>
      <c r="Q172" s="10">
        <f t="shared" si="51"/>
        <v>0</v>
      </c>
      <c r="R172" s="10">
        <f t="shared" si="51"/>
        <v>0</v>
      </c>
      <c r="S172" s="10">
        <f t="shared" si="51"/>
        <v>77</v>
      </c>
      <c r="T172" s="10">
        <f t="shared" si="51"/>
        <v>14</v>
      </c>
      <c r="U172" s="10">
        <f t="shared" si="51"/>
        <v>0</v>
      </c>
      <c r="V172" s="10">
        <f t="shared" si="51"/>
        <v>0</v>
      </c>
      <c r="W172" s="10">
        <f t="shared" si="51"/>
        <v>696</v>
      </c>
      <c r="X172" s="10">
        <f t="shared" si="51"/>
        <v>129</v>
      </c>
      <c r="Y172" s="10">
        <f t="shared" si="51"/>
        <v>10</v>
      </c>
      <c r="Z172" s="10">
        <f t="shared" si="51"/>
        <v>5</v>
      </c>
      <c r="AA172" s="10">
        <f t="shared" si="51"/>
        <v>706</v>
      </c>
      <c r="AB172" s="10">
        <f t="shared" si="51"/>
        <v>134</v>
      </c>
      <c r="AC172" s="10">
        <f t="shared" si="51"/>
        <v>840</v>
      </c>
      <c r="AD172" s="11"/>
      <c r="AE172" s="11"/>
      <c r="AF172" s="11"/>
      <c r="AG172" s="11"/>
    </row>
    <row r="173" spans="1:33" ht="27.75">
      <c r="A173" s="11"/>
      <c r="B173" s="6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1:33" ht="27.75">
      <c r="A174" s="11"/>
      <c r="B174" s="6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1:33" ht="34.5">
      <c r="A175" s="11"/>
      <c r="B175" s="54" t="s">
        <v>93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11"/>
      <c r="AE175" s="11"/>
      <c r="AF175" s="11"/>
      <c r="AG175" s="11"/>
    </row>
    <row r="176" spans="1:33" ht="27.75">
      <c r="A176" s="11"/>
      <c r="B176" s="6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1:33" ht="27.75">
      <c r="A177" s="11"/>
      <c r="B177" s="55" t="s">
        <v>3</v>
      </c>
      <c r="C177" s="55" t="s">
        <v>4</v>
      </c>
      <c r="D177" s="55"/>
      <c r="E177" s="55"/>
      <c r="F177" s="55"/>
      <c r="G177" s="55" t="s">
        <v>5</v>
      </c>
      <c r="H177" s="55"/>
      <c r="I177" s="55"/>
      <c r="J177" s="55"/>
      <c r="K177" s="55" t="s">
        <v>6</v>
      </c>
      <c r="L177" s="55"/>
      <c r="M177" s="55"/>
      <c r="N177" s="55"/>
      <c r="O177" s="55" t="s">
        <v>7</v>
      </c>
      <c r="P177" s="55"/>
      <c r="Q177" s="55"/>
      <c r="R177" s="55"/>
      <c r="S177" s="55" t="s">
        <v>8</v>
      </c>
      <c r="T177" s="55"/>
      <c r="U177" s="55"/>
      <c r="V177" s="55"/>
      <c r="W177" s="55" t="s">
        <v>10</v>
      </c>
      <c r="X177" s="55"/>
      <c r="Y177" s="55"/>
      <c r="Z177" s="55"/>
      <c r="AA177" s="55"/>
      <c r="AB177" s="55"/>
      <c r="AC177" s="55"/>
      <c r="AD177" s="11"/>
      <c r="AE177" s="11"/>
      <c r="AF177" s="11"/>
      <c r="AG177" s="11"/>
    </row>
    <row r="178" spans="1:33" ht="27.75">
      <c r="A178" s="11"/>
      <c r="B178" s="55"/>
      <c r="C178" s="55" t="s">
        <v>11</v>
      </c>
      <c r="D178" s="55"/>
      <c r="E178" s="55" t="s">
        <v>12</v>
      </c>
      <c r="F178" s="55"/>
      <c r="G178" s="55" t="s">
        <v>11</v>
      </c>
      <c r="H178" s="55"/>
      <c r="I178" s="55" t="s">
        <v>12</v>
      </c>
      <c r="J178" s="55"/>
      <c r="K178" s="55" t="s">
        <v>11</v>
      </c>
      <c r="L178" s="55"/>
      <c r="M178" s="55" t="s">
        <v>12</v>
      </c>
      <c r="N178" s="55"/>
      <c r="O178" s="55" t="s">
        <v>11</v>
      </c>
      <c r="P178" s="55"/>
      <c r="Q178" s="55" t="s">
        <v>12</v>
      </c>
      <c r="R178" s="55"/>
      <c r="S178" s="55" t="s">
        <v>11</v>
      </c>
      <c r="T178" s="55"/>
      <c r="U178" s="55" t="s">
        <v>12</v>
      </c>
      <c r="V178" s="55"/>
      <c r="W178" s="55" t="s">
        <v>11</v>
      </c>
      <c r="X178" s="55"/>
      <c r="Y178" s="55" t="s">
        <v>12</v>
      </c>
      <c r="Z178" s="55"/>
      <c r="AA178" s="56" t="s">
        <v>13</v>
      </c>
      <c r="AB178" s="56"/>
      <c r="AC178" s="56"/>
      <c r="AD178" s="11"/>
      <c r="AE178" s="11"/>
      <c r="AF178" s="11"/>
      <c r="AG178" s="11"/>
    </row>
    <row r="179" spans="1:33" ht="27.75">
      <c r="A179" s="11"/>
      <c r="B179" s="55"/>
      <c r="C179" s="10" t="s">
        <v>14</v>
      </c>
      <c r="D179" s="10" t="s">
        <v>15</v>
      </c>
      <c r="E179" s="10" t="s">
        <v>14</v>
      </c>
      <c r="F179" s="10" t="s">
        <v>15</v>
      </c>
      <c r="G179" s="10" t="s">
        <v>14</v>
      </c>
      <c r="H179" s="10" t="s">
        <v>15</v>
      </c>
      <c r="I179" s="10" t="s">
        <v>14</v>
      </c>
      <c r="J179" s="10" t="s">
        <v>15</v>
      </c>
      <c r="K179" s="10" t="s">
        <v>14</v>
      </c>
      <c r="L179" s="10" t="s">
        <v>15</v>
      </c>
      <c r="M179" s="10" t="s">
        <v>14</v>
      </c>
      <c r="N179" s="10" t="s">
        <v>15</v>
      </c>
      <c r="O179" s="10" t="s">
        <v>14</v>
      </c>
      <c r="P179" s="10" t="s">
        <v>15</v>
      </c>
      <c r="Q179" s="10" t="s">
        <v>14</v>
      </c>
      <c r="R179" s="10" t="s">
        <v>15</v>
      </c>
      <c r="S179" s="10" t="s">
        <v>14</v>
      </c>
      <c r="T179" s="10" t="s">
        <v>15</v>
      </c>
      <c r="U179" s="10" t="s">
        <v>14</v>
      </c>
      <c r="V179" s="10" t="s">
        <v>15</v>
      </c>
      <c r="W179" s="10" t="s">
        <v>14</v>
      </c>
      <c r="X179" s="10" t="s">
        <v>15</v>
      </c>
      <c r="Y179" s="10" t="s">
        <v>14</v>
      </c>
      <c r="Z179" s="10" t="s">
        <v>15</v>
      </c>
      <c r="AA179" s="10" t="s">
        <v>14</v>
      </c>
      <c r="AB179" s="10" t="s">
        <v>15</v>
      </c>
      <c r="AC179" s="10" t="s">
        <v>13</v>
      </c>
      <c r="AD179" s="11"/>
      <c r="AE179" s="11"/>
      <c r="AF179" s="11"/>
      <c r="AG179" s="11"/>
    </row>
    <row r="180" spans="1:33" ht="83.25">
      <c r="A180" s="11"/>
      <c r="B180" s="1" t="s">
        <v>94</v>
      </c>
      <c r="C180" s="1">
        <v>109</v>
      </c>
      <c r="D180" s="1">
        <v>23</v>
      </c>
      <c r="E180" s="1">
        <v>50</v>
      </c>
      <c r="F180" s="1">
        <v>5</v>
      </c>
      <c r="G180" s="1">
        <v>42</v>
      </c>
      <c r="H180" s="1">
        <v>4</v>
      </c>
      <c r="I180" s="1">
        <v>33</v>
      </c>
      <c r="J180" s="1">
        <v>1</v>
      </c>
      <c r="K180" s="1">
        <v>44</v>
      </c>
      <c r="L180" s="1">
        <v>6</v>
      </c>
      <c r="M180" s="1">
        <v>9</v>
      </c>
      <c r="N180" s="1">
        <v>0</v>
      </c>
      <c r="O180" s="1">
        <v>12</v>
      </c>
      <c r="P180" s="1">
        <v>1</v>
      </c>
      <c r="Q180" s="1">
        <v>2</v>
      </c>
      <c r="R180" s="1">
        <v>2</v>
      </c>
      <c r="S180" s="1">
        <v>1</v>
      </c>
      <c r="T180" s="1">
        <v>1</v>
      </c>
      <c r="U180" s="1">
        <v>10</v>
      </c>
      <c r="V180" s="1">
        <v>0</v>
      </c>
      <c r="W180" s="2">
        <f t="shared" ref="W180:Z182" si="52">C180+G180+K180+O180+S180</f>
        <v>208</v>
      </c>
      <c r="X180" s="2">
        <f t="shared" si="52"/>
        <v>35</v>
      </c>
      <c r="Y180" s="2">
        <f t="shared" si="52"/>
        <v>104</v>
      </c>
      <c r="Z180" s="2">
        <f t="shared" si="52"/>
        <v>8</v>
      </c>
      <c r="AA180" s="4">
        <f>W180+Y180</f>
        <v>312</v>
      </c>
      <c r="AB180" s="4">
        <f>Z180+X180</f>
        <v>43</v>
      </c>
      <c r="AC180" s="4">
        <f>SUM(AA180:AB180)</f>
        <v>355</v>
      </c>
      <c r="AD180" s="11"/>
      <c r="AE180" s="11"/>
      <c r="AF180" s="11"/>
      <c r="AG180" s="11"/>
    </row>
    <row r="181" spans="1:33" ht="83.25">
      <c r="A181" s="11"/>
      <c r="B181" s="1" t="s">
        <v>95</v>
      </c>
      <c r="C181" s="1">
        <v>132</v>
      </c>
      <c r="D181" s="1">
        <v>40</v>
      </c>
      <c r="E181" s="1">
        <v>32</v>
      </c>
      <c r="F181" s="1">
        <v>7</v>
      </c>
      <c r="G181" s="1">
        <v>73</v>
      </c>
      <c r="H181" s="1">
        <v>13</v>
      </c>
      <c r="I181" s="1">
        <v>28</v>
      </c>
      <c r="J181" s="1">
        <v>4</v>
      </c>
      <c r="K181" s="1">
        <v>39</v>
      </c>
      <c r="L181" s="1">
        <v>12</v>
      </c>
      <c r="M181" s="1">
        <v>5</v>
      </c>
      <c r="N181" s="1">
        <v>1</v>
      </c>
      <c r="O181" s="1">
        <v>8</v>
      </c>
      <c r="P181" s="1">
        <v>3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2">
        <f t="shared" si="52"/>
        <v>252</v>
      </c>
      <c r="X181" s="2">
        <f t="shared" si="52"/>
        <v>68</v>
      </c>
      <c r="Y181" s="2">
        <f t="shared" si="52"/>
        <v>65</v>
      </c>
      <c r="Z181" s="2">
        <f t="shared" si="52"/>
        <v>12</v>
      </c>
      <c r="AA181" s="4">
        <f>W181+Y181</f>
        <v>317</v>
      </c>
      <c r="AB181" s="4">
        <f>Z181+X181</f>
        <v>80</v>
      </c>
      <c r="AC181" s="4">
        <f>SUM(AA181:AB181)</f>
        <v>397</v>
      </c>
      <c r="AD181" s="11"/>
      <c r="AE181" s="11"/>
      <c r="AF181" s="11"/>
      <c r="AG181" s="11"/>
    </row>
    <row r="182" spans="1:33" ht="55.5">
      <c r="A182" s="11"/>
      <c r="B182" s="1" t="s">
        <v>96</v>
      </c>
      <c r="C182" s="1">
        <v>134</v>
      </c>
      <c r="D182" s="1">
        <v>39</v>
      </c>
      <c r="E182" s="1">
        <v>45</v>
      </c>
      <c r="F182" s="1">
        <v>12</v>
      </c>
      <c r="G182" s="1">
        <v>28</v>
      </c>
      <c r="H182" s="1">
        <v>8</v>
      </c>
      <c r="I182" s="1">
        <v>14</v>
      </c>
      <c r="J182" s="1">
        <v>5</v>
      </c>
      <c r="K182" s="1">
        <v>8</v>
      </c>
      <c r="L182" s="1">
        <v>5</v>
      </c>
      <c r="M182" s="1">
        <v>0</v>
      </c>
      <c r="N182" s="1">
        <v>0</v>
      </c>
      <c r="O182" s="1">
        <v>1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2">
        <f t="shared" si="52"/>
        <v>171</v>
      </c>
      <c r="X182" s="2">
        <f t="shared" si="52"/>
        <v>52</v>
      </c>
      <c r="Y182" s="2">
        <f t="shared" si="52"/>
        <v>59</v>
      </c>
      <c r="Z182" s="2">
        <f t="shared" si="52"/>
        <v>17</v>
      </c>
      <c r="AA182" s="4">
        <f>W182+Y182</f>
        <v>230</v>
      </c>
      <c r="AB182" s="4">
        <f>Z182+X182</f>
        <v>69</v>
      </c>
      <c r="AC182" s="4">
        <f>SUM(AA182:AB182)</f>
        <v>299</v>
      </c>
      <c r="AD182" s="11"/>
      <c r="AE182" s="11"/>
      <c r="AF182" s="11"/>
      <c r="AG182" s="11"/>
    </row>
    <row r="183" spans="1:33" ht="27.75">
      <c r="A183" s="11"/>
      <c r="B183" s="10" t="s">
        <v>10</v>
      </c>
      <c r="C183" s="10">
        <f>SUM(C180:C182)</f>
        <v>375</v>
      </c>
      <c r="D183" s="10">
        <f t="shared" ref="D183:AC183" si="53">SUM(D180:D182)</f>
        <v>102</v>
      </c>
      <c r="E183" s="10">
        <f t="shared" si="53"/>
        <v>127</v>
      </c>
      <c r="F183" s="10">
        <f t="shared" si="53"/>
        <v>24</v>
      </c>
      <c r="G183" s="10">
        <f t="shared" si="53"/>
        <v>143</v>
      </c>
      <c r="H183" s="10">
        <f t="shared" si="53"/>
        <v>25</v>
      </c>
      <c r="I183" s="10">
        <f t="shared" si="53"/>
        <v>75</v>
      </c>
      <c r="J183" s="10">
        <f t="shared" si="53"/>
        <v>10</v>
      </c>
      <c r="K183" s="10">
        <f t="shared" si="53"/>
        <v>91</v>
      </c>
      <c r="L183" s="10">
        <f t="shared" si="53"/>
        <v>23</v>
      </c>
      <c r="M183" s="10">
        <f t="shared" si="53"/>
        <v>14</v>
      </c>
      <c r="N183" s="10">
        <f t="shared" si="53"/>
        <v>1</v>
      </c>
      <c r="O183" s="10">
        <f t="shared" si="53"/>
        <v>21</v>
      </c>
      <c r="P183" s="10">
        <f t="shared" si="53"/>
        <v>4</v>
      </c>
      <c r="Q183" s="10">
        <f t="shared" si="53"/>
        <v>2</v>
      </c>
      <c r="R183" s="10">
        <f t="shared" si="53"/>
        <v>2</v>
      </c>
      <c r="S183" s="10">
        <f t="shared" si="53"/>
        <v>1</v>
      </c>
      <c r="T183" s="10">
        <f t="shared" si="53"/>
        <v>1</v>
      </c>
      <c r="U183" s="10">
        <f t="shared" si="53"/>
        <v>10</v>
      </c>
      <c r="V183" s="10">
        <f t="shared" si="53"/>
        <v>0</v>
      </c>
      <c r="W183" s="10">
        <f t="shared" si="53"/>
        <v>631</v>
      </c>
      <c r="X183" s="10">
        <f t="shared" si="53"/>
        <v>155</v>
      </c>
      <c r="Y183" s="10">
        <f t="shared" si="53"/>
        <v>228</v>
      </c>
      <c r="Z183" s="10">
        <f t="shared" si="53"/>
        <v>37</v>
      </c>
      <c r="AA183" s="10">
        <f t="shared" si="53"/>
        <v>859</v>
      </c>
      <c r="AB183" s="10">
        <f t="shared" si="53"/>
        <v>192</v>
      </c>
      <c r="AC183" s="10">
        <f t="shared" si="53"/>
        <v>1051</v>
      </c>
      <c r="AD183" s="11"/>
      <c r="AE183" s="11"/>
      <c r="AF183" s="11"/>
      <c r="AG183" s="11"/>
    </row>
    <row r="184" spans="1:33" ht="27.75">
      <c r="A184" s="11"/>
      <c r="B184" s="6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1:33" ht="27.75">
      <c r="A185" s="11"/>
      <c r="B185" s="6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1:33" ht="34.5">
      <c r="A186" s="11"/>
      <c r="B186" s="54" t="s">
        <v>97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11"/>
      <c r="AE186" s="11"/>
      <c r="AF186" s="11"/>
      <c r="AG186" s="11"/>
    </row>
    <row r="187" spans="1:33" ht="27.75">
      <c r="A187" s="11"/>
      <c r="B187" s="6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1:33" ht="27.75">
      <c r="A188" s="11"/>
      <c r="B188" s="55" t="s">
        <v>3</v>
      </c>
      <c r="C188" s="55" t="s">
        <v>4</v>
      </c>
      <c r="D188" s="55"/>
      <c r="E188" s="55"/>
      <c r="F188" s="55"/>
      <c r="G188" s="55" t="s">
        <v>5</v>
      </c>
      <c r="H188" s="55"/>
      <c r="I188" s="55"/>
      <c r="J188" s="55"/>
      <c r="K188" s="55" t="s">
        <v>6</v>
      </c>
      <c r="L188" s="55"/>
      <c r="M188" s="55"/>
      <c r="N188" s="55"/>
      <c r="O188" s="55" t="s">
        <v>7</v>
      </c>
      <c r="P188" s="55"/>
      <c r="Q188" s="55"/>
      <c r="R188" s="55"/>
      <c r="S188" s="55" t="s">
        <v>8</v>
      </c>
      <c r="T188" s="55"/>
      <c r="U188" s="55"/>
      <c r="V188" s="55"/>
      <c r="W188" s="55" t="s">
        <v>10</v>
      </c>
      <c r="X188" s="55"/>
      <c r="Y188" s="55"/>
      <c r="Z188" s="55"/>
      <c r="AA188" s="55"/>
      <c r="AB188" s="55"/>
      <c r="AC188" s="55"/>
      <c r="AD188" s="11"/>
      <c r="AE188" s="11"/>
      <c r="AF188" s="11"/>
      <c r="AG188" s="11"/>
    </row>
    <row r="189" spans="1:33" ht="27.75">
      <c r="A189" s="11"/>
      <c r="B189" s="55"/>
      <c r="C189" s="55" t="s">
        <v>11</v>
      </c>
      <c r="D189" s="55"/>
      <c r="E189" s="55" t="s">
        <v>12</v>
      </c>
      <c r="F189" s="55"/>
      <c r="G189" s="55" t="s">
        <v>11</v>
      </c>
      <c r="H189" s="55"/>
      <c r="I189" s="55" t="s">
        <v>12</v>
      </c>
      <c r="J189" s="55"/>
      <c r="K189" s="55" t="s">
        <v>11</v>
      </c>
      <c r="L189" s="55"/>
      <c r="M189" s="55" t="s">
        <v>12</v>
      </c>
      <c r="N189" s="55"/>
      <c r="O189" s="55" t="s">
        <v>11</v>
      </c>
      <c r="P189" s="55"/>
      <c r="Q189" s="55" t="s">
        <v>12</v>
      </c>
      <c r="R189" s="55"/>
      <c r="S189" s="55" t="s">
        <v>11</v>
      </c>
      <c r="T189" s="55"/>
      <c r="U189" s="55" t="s">
        <v>12</v>
      </c>
      <c r="V189" s="55"/>
      <c r="W189" s="55" t="s">
        <v>11</v>
      </c>
      <c r="X189" s="55"/>
      <c r="Y189" s="55" t="s">
        <v>12</v>
      </c>
      <c r="Z189" s="55"/>
      <c r="AA189" s="56" t="s">
        <v>13</v>
      </c>
      <c r="AB189" s="56"/>
      <c r="AC189" s="56"/>
      <c r="AD189" s="11"/>
      <c r="AE189" s="11"/>
      <c r="AF189" s="11"/>
      <c r="AG189" s="11"/>
    </row>
    <row r="190" spans="1:33" ht="27.75">
      <c r="A190" s="11"/>
      <c r="B190" s="55"/>
      <c r="C190" s="10" t="s">
        <v>14</v>
      </c>
      <c r="D190" s="10" t="s">
        <v>15</v>
      </c>
      <c r="E190" s="10" t="s">
        <v>14</v>
      </c>
      <c r="F190" s="10" t="s">
        <v>15</v>
      </c>
      <c r="G190" s="10" t="s">
        <v>14</v>
      </c>
      <c r="H190" s="10" t="s">
        <v>15</v>
      </c>
      <c r="I190" s="10" t="s">
        <v>14</v>
      </c>
      <c r="J190" s="10" t="s">
        <v>15</v>
      </c>
      <c r="K190" s="10" t="s">
        <v>14</v>
      </c>
      <c r="L190" s="10" t="s">
        <v>15</v>
      </c>
      <c r="M190" s="10" t="s">
        <v>14</v>
      </c>
      <c r="N190" s="10" t="s">
        <v>15</v>
      </c>
      <c r="O190" s="10" t="s">
        <v>14</v>
      </c>
      <c r="P190" s="10" t="s">
        <v>15</v>
      </c>
      <c r="Q190" s="10" t="s">
        <v>14</v>
      </c>
      <c r="R190" s="10" t="s">
        <v>15</v>
      </c>
      <c r="S190" s="10" t="s">
        <v>14</v>
      </c>
      <c r="T190" s="10" t="s">
        <v>15</v>
      </c>
      <c r="U190" s="10" t="s">
        <v>14</v>
      </c>
      <c r="V190" s="10" t="s">
        <v>15</v>
      </c>
      <c r="W190" s="10" t="s">
        <v>14</v>
      </c>
      <c r="X190" s="10" t="s">
        <v>15</v>
      </c>
      <c r="Y190" s="10" t="s">
        <v>14</v>
      </c>
      <c r="Z190" s="10" t="s">
        <v>15</v>
      </c>
      <c r="AA190" s="10" t="s">
        <v>14</v>
      </c>
      <c r="AB190" s="10" t="s">
        <v>15</v>
      </c>
      <c r="AC190" s="10" t="s">
        <v>13</v>
      </c>
      <c r="AD190" s="11"/>
      <c r="AE190" s="11"/>
      <c r="AF190" s="11"/>
      <c r="AG190" s="11"/>
    </row>
    <row r="191" spans="1:33" ht="27.75">
      <c r="A191" s="11"/>
      <c r="B191" s="1" t="s">
        <v>98</v>
      </c>
      <c r="C191" s="1">
        <v>37</v>
      </c>
      <c r="D191" s="1">
        <v>10</v>
      </c>
      <c r="E191" s="1">
        <v>28</v>
      </c>
      <c r="F191" s="1">
        <v>8</v>
      </c>
      <c r="G191" s="1">
        <v>29</v>
      </c>
      <c r="H191" s="1">
        <v>9</v>
      </c>
      <c r="I191" s="1">
        <v>13</v>
      </c>
      <c r="J191" s="1">
        <v>10</v>
      </c>
      <c r="K191" s="1">
        <v>7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2">
        <f t="shared" ref="W191:Z192" si="54">C191+G191+K191+O191+S191</f>
        <v>73</v>
      </c>
      <c r="X191" s="2">
        <f t="shared" si="54"/>
        <v>19</v>
      </c>
      <c r="Y191" s="2">
        <f t="shared" si="54"/>
        <v>41</v>
      </c>
      <c r="Z191" s="2">
        <f t="shared" si="54"/>
        <v>18</v>
      </c>
      <c r="AA191" s="4">
        <f>W191+Y191</f>
        <v>114</v>
      </c>
      <c r="AB191" s="4">
        <f>Z191+X191</f>
        <v>37</v>
      </c>
      <c r="AC191" s="4">
        <f>SUM(AA191:AB191)</f>
        <v>151</v>
      </c>
      <c r="AD191" s="11"/>
      <c r="AE191" s="11"/>
      <c r="AF191" s="11"/>
      <c r="AG191" s="11"/>
    </row>
    <row r="192" spans="1:33" ht="55.5">
      <c r="A192" s="11"/>
      <c r="B192" s="1" t="s">
        <v>99</v>
      </c>
      <c r="C192" s="1">
        <v>16</v>
      </c>
      <c r="D192" s="1">
        <v>4</v>
      </c>
      <c r="E192" s="1">
        <v>14</v>
      </c>
      <c r="F192" s="1">
        <v>1</v>
      </c>
      <c r="G192" s="1">
        <v>18</v>
      </c>
      <c r="H192" s="1">
        <v>1</v>
      </c>
      <c r="I192" s="1">
        <v>2</v>
      </c>
      <c r="J192" s="1">
        <v>0</v>
      </c>
      <c r="K192" s="1">
        <v>5</v>
      </c>
      <c r="L192" s="1">
        <v>2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2">
        <f t="shared" si="54"/>
        <v>39</v>
      </c>
      <c r="X192" s="2">
        <f t="shared" si="54"/>
        <v>7</v>
      </c>
      <c r="Y192" s="2">
        <f t="shared" si="54"/>
        <v>16</v>
      </c>
      <c r="Z192" s="2">
        <f t="shared" si="54"/>
        <v>1</v>
      </c>
      <c r="AA192" s="4">
        <f>W192+Y192</f>
        <v>55</v>
      </c>
      <c r="AB192" s="4">
        <f>Z192+X192</f>
        <v>8</v>
      </c>
      <c r="AC192" s="4">
        <f>SUM(AA192:AB192)</f>
        <v>63</v>
      </c>
      <c r="AD192" s="11"/>
      <c r="AE192" s="11"/>
      <c r="AF192" s="11"/>
      <c r="AG192" s="11"/>
    </row>
    <row r="193" spans="1:33" ht="27.75">
      <c r="A193" s="11"/>
      <c r="B193" s="10" t="s">
        <v>10</v>
      </c>
      <c r="C193" s="10">
        <f t="shared" ref="C193:AC193" si="55">SUM(C191:C192)</f>
        <v>53</v>
      </c>
      <c r="D193" s="10">
        <f t="shared" si="55"/>
        <v>14</v>
      </c>
      <c r="E193" s="10">
        <f t="shared" si="55"/>
        <v>42</v>
      </c>
      <c r="F193" s="10">
        <f t="shared" si="55"/>
        <v>9</v>
      </c>
      <c r="G193" s="10">
        <f t="shared" si="55"/>
        <v>47</v>
      </c>
      <c r="H193" s="10">
        <f t="shared" si="55"/>
        <v>10</v>
      </c>
      <c r="I193" s="10">
        <f t="shared" si="55"/>
        <v>15</v>
      </c>
      <c r="J193" s="10">
        <f t="shared" si="55"/>
        <v>10</v>
      </c>
      <c r="K193" s="10">
        <f t="shared" si="55"/>
        <v>12</v>
      </c>
      <c r="L193" s="10">
        <f t="shared" si="55"/>
        <v>2</v>
      </c>
      <c r="M193" s="10">
        <f t="shared" si="55"/>
        <v>0</v>
      </c>
      <c r="N193" s="10">
        <f t="shared" si="55"/>
        <v>0</v>
      </c>
      <c r="O193" s="10">
        <f t="shared" si="55"/>
        <v>0</v>
      </c>
      <c r="P193" s="10">
        <f t="shared" si="55"/>
        <v>0</v>
      </c>
      <c r="Q193" s="10">
        <f t="shared" si="55"/>
        <v>0</v>
      </c>
      <c r="R193" s="10">
        <f t="shared" si="55"/>
        <v>0</v>
      </c>
      <c r="S193" s="10">
        <f t="shared" si="55"/>
        <v>0</v>
      </c>
      <c r="T193" s="10">
        <f t="shared" si="55"/>
        <v>0</v>
      </c>
      <c r="U193" s="10">
        <f t="shared" si="55"/>
        <v>0</v>
      </c>
      <c r="V193" s="10">
        <f t="shared" si="55"/>
        <v>0</v>
      </c>
      <c r="W193" s="10">
        <f t="shared" si="55"/>
        <v>112</v>
      </c>
      <c r="X193" s="10">
        <f t="shared" si="55"/>
        <v>26</v>
      </c>
      <c r="Y193" s="10">
        <f t="shared" si="55"/>
        <v>57</v>
      </c>
      <c r="Z193" s="10">
        <f t="shared" si="55"/>
        <v>19</v>
      </c>
      <c r="AA193" s="10">
        <f t="shared" si="55"/>
        <v>169</v>
      </c>
      <c r="AB193" s="10">
        <f t="shared" si="55"/>
        <v>45</v>
      </c>
      <c r="AC193" s="10">
        <f t="shared" si="55"/>
        <v>214</v>
      </c>
      <c r="AD193" s="11"/>
      <c r="AE193" s="11"/>
      <c r="AF193" s="11"/>
      <c r="AG193" s="11"/>
    </row>
    <row r="194" spans="1:33" ht="27.75">
      <c r="A194" s="11"/>
      <c r="B194" s="6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1:33" ht="27.75">
      <c r="A195" s="11"/>
      <c r="B195" s="6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1:33" ht="34.5">
      <c r="A196" s="11"/>
      <c r="B196" s="54" t="s">
        <v>100</v>
      </c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11"/>
      <c r="AE196" s="11"/>
      <c r="AF196" s="11"/>
      <c r="AG196" s="11"/>
    </row>
    <row r="197" spans="1:33" ht="27.75">
      <c r="A197" s="11"/>
      <c r="B197" s="6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1:33" ht="27.75">
      <c r="A198" s="11"/>
      <c r="B198" s="55" t="s">
        <v>3</v>
      </c>
      <c r="C198" s="55" t="s">
        <v>4</v>
      </c>
      <c r="D198" s="55"/>
      <c r="E198" s="55"/>
      <c r="F198" s="55"/>
      <c r="G198" s="55" t="s">
        <v>5</v>
      </c>
      <c r="H198" s="55"/>
      <c r="I198" s="55"/>
      <c r="J198" s="55"/>
      <c r="K198" s="55" t="s">
        <v>6</v>
      </c>
      <c r="L198" s="55"/>
      <c r="M198" s="55"/>
      <c r="N198" s="55"/>
      <c r="O198" s="55" t="s">
        <v>7</v>
      </c>
      <c r="P198" s="55"/>
      <c r="Q198" s="55"/>
      <c r="R198" s="55"/>
      <c r="S198" s="55" t="s">
        <v>8</v>
      </c>
      <c r="T198" s="55"/>
      <c r="U198" s="55"/>
      <c r="V198" s="55"/>
      <c r="W198" s="55" t="s">
        <v>10</v>
      </c>
      <c r="X198" s="55"/>
      <c r="Y198" s="55"/>
      <c r="Z198" s="55"/>
      <c r="AA198" s="55"/>
      <c r="AB198" s="55"/>
      <c r="AC198" s="55"/>
      <c r="AD198" s="11"/>
      <c r="AE198" s="11"/>
      <c r="AF198" s="11"/>
      <c r="AG198" s="11"/>
    </row>
    <row r="199" spans="1:33" ht="27.75">
      <c r="A199" s="11"/>
      <c r="B199" s="55"/>
      <c r="C199" s="55" t="s">
        <v>11</v>
      </c>
      <c r="D199" s="55"/>
      <c r="E199" s="55" t="s">
        <v>12</v>
      </c>
      <c r="F199" s="55"/>
      <c r="G199" s="55" t="s">
        <v>11</v>
      </c>
      <c r="H199" s="55"/>
      <c r="I199" s="55" t="s">
        <v>12</v>
      </c>
      <c r="J199" s="55"/>
      <c r="K199" s="55" t="s">
        <v>11</v>
      </c>
      <c r="L199" s="55"/>
      <c r="M199" s="55" t="s">
        <v>12</v>
      </c>
      <c r="N199" s="55"/>
      <c r="O199" s="55" t="s">
        <v>11</v>
      </c>
      <c r="P199" s="55"/>
      <c r="Q199" s="55" t="s">
        <v>12</v>
      </c>
      <c r="R199" s="55"/>
      <c r="S199" s="55" t="s">
        <v>11</v>
      </c>
      <c r="T199" s="55"/>
      <c r="U199" s="55" t="s">
        <v>12</v>
      </c>
      <c r="V199" s="55"/>
      <c r="W199" s="55" t="s">
        <v>11</v>
      </c>
      <c r="X199" s="55"/>
      <c r="Y199" s="55" t="s">
        <v>12</v>
      </c>
      <c r="Z199" s="55"/>
      <c r="AA199" s="56" t="s">
        <v>13</v>
      </c>
      <c r="AB199" s="56"/>
      <c r="AC199" s="56"/>
      <c r="AD199" s="11"/>
      <c r="AE199" s="11"/>
      <c r="AF199" s="11"/>
      <c r="AG199" s="11"/>
    </row>
    <row r="200" spans="1:33" ht="27.75">
      <c r="A200" s="11"/>
      <c r="B200" s="55"/>
      <c r="C200" s="10" t="s">
        <v>14</v>
      </c>
      <c r="D200" s="10" t="s">
        <v>15</v>
      </c>
      <c r="E200" s="10" t="s">
        <v>14</v>
      </c>
      <c r="F200" s="10" t="s">
        <v>15</v>
      </c>
      <c r="G200" s="10" t="s">
        <v>14</v>
      </c>
      <c r="H200" s="10" t="s">
        <v>15</v>
      </c>
      <c r="I200" s="10" t="s">
        <v>14</v>
      </c>
      <c r="J200" s="10" t="s">
        <v>15</v>
      </c>
      <c r="K200" s="10" t="s">
        <v>14</v>
      </c>
      <c r="L200" s="10" t="s">
        <v>15</v>
      </c>
      <c r="M200" s="10" t="s">
        <v>14</v>
      </c>
      <c r="N200" s="10" t="s">
        <v>15</v>
      </c>
      <c r="O200" s="10" t="s">
        <v>14</v>
      </c>
      <c r="P200" s="10" t="s">
        <v>15</v>
      </c>
      <c r="Q200" s="10" t="s">
        <v>14</v>
      </c>
      <c r="R200" s="10" t="s">
        <v>15</v>
      </c>
      <c r="S200" s="10" t="s">
        <v>14</v>
      </c>
      <c r="T200" s="10" t="s">
        <v>15</v>
      </c>
      <c r="U200" s="10" t="s">
        <v>14</v>
      </c>
      <c r="V200" s="10" t="s">
        <v>15</v>
      </c>
      <c r="W200" s="10" t="s">
        <v>14</v>
      </c>
      <c r="X200" s="10" t="s">
        <v>15</v>
      </c>
      <c r="Y200" s="10" t="s">
        <v>14</v>
      </c>
      <c r="Z200" s="10" t="s">
        <v>15</v>
      </c>
      <c r="AA200" s="10" t="s">
        <v>14</v>
      </c>
      <c r="AB200" s="10" t="s">
        <v>15</v>
      </c>
      <c r="AC200" s="10" t="s">
        <v>13</v>
      </c>
      <c r="AD200" s="11"/>
      <c r="AE200" s="11"/>
      <c r="AF200" s="11"/>
      <c r="AG200" s="11"/>
    </row>
    <row r="201" spans="1:33" ht="27.75">
      <c r="B201" s="1" t="s">
        <v>101</v>
      </c>
      <c r="C201" s="1">
        <v>144</v>
      </c>
      <c r="D201" s="1">
        <v>15</v>
      </c>
      <c r="E201" s="1">
        <v>0</v>
      </c>
      <c r="F201" s="1">
        <v>0</v>
      </c>
      <c r="G201" s="1">
        <v>85</v>
      </c>
      <c r="H201" s="1">
        <v>7</v>
      </c>
      <c r="I201" s="1">
        <v>2</v>
      </c>
      <c r="J201" s="1">
        <v>0</v>
      </c>
      <c r="K201" s="1">
        <v>42</v>
      </c>
      <c r="L201" s="1">
        <v>14</v>
      </c>
      <c r="M201" s="1">
        <v>4</v>
      </c>
      <c r="N201" s="1">
        <v>0</v>
      </c>
      <c r="O201" s="1">
        <v>44</v>
      </c>
      <c r="P201" s="1">
        <v>1</v>
      </c>
      <c r="Q201" s="1">
        <v>5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2">
        <f t="shared" ref="W201:Z203" si="56">C201+G201+K201+O201+S201</f>
        <v>315</v>
      </c>
      <c r="X201" s="2">
        <f t="shared" si="56"/>
        <v>37</v>
      </c>
      <c r="Y201" s="2">
        <f t="shared" si="56"/>
        <v>11</v>
      </c>
      <c r="Z201" s="2">
        <f t="shared" si="56"/>
        <v>0</v>
      </c>
      <c r="AA201" s="4">
        <f>W201+Y201</f>
        <v>326</v>
      </c>
      <c r="AB201" s="4">
        <f>Z201+X201</f>
        <v>37</v>
      </c>
      <c r="AC201" s="4">
        <f>SUM(AA201:AB201)</f>
        <v>363</v>
      </c>
    </row>
    <row r="202" spans="1:33" ht="27.75">
      <c r="B202" s="1" t="s">
        <v>102</v>
      </c>
      <c r="C202" s="1">
        <v>106</v>
      </c>
      <c r="D202" s="1">
        <v>55</v>
      </c>
      <c r="E202" s="1">
        <v>0</v>
      </c>
      <c r="F202" s="1">
        <v>0</v>
      </c>
      <c r="G202" s="1">
        <v>72</v>
      </c>
      <c r="H202" s="1">
        <v>25</v>
      </c>
      <c r="I202" s="1">
        <v>2</v>
      </c>
      <c r="J202" s="1">
        <v>0</v>
      </c>
      <c r="K202" s="1">
        <v>66</v>
      </c>
      <c r="L202" s="1">
        <v>1</v>
      </c>
      <c r="M202" s="1">
        <v>4</v>
      </c>
      <c r="N202" s="1">
        <v>0</v>
      </c>
      <c r="O202" s="1">
        <v>63</v>
      </c>
      <c r="P202" s="1">
        <v>0</v>
      </c>
      <c r="Q202" s="1">
        <v>3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2">
        <f t="shared" si="56"/>
        <v>307</v>
      </c>
      <c r="X202" s="2">
        <f t="shared" si="56"/>
        <v>81</v>
      </c>
      <c r="Y202" s="2">
        <f t="shared" si="56"/>
        <v>9</v>
      </c>
      <c r="Z202" s="2">
        <f t="shared" si="56"/>
        <v>0</v>
      </c>
      <c r="AA202" s="4">
        <f>W202+Y202</f>
        <v>316</v>
      </c>
      <c r="AB202" s="4">
        <f>Z202+X202</f>
        <v>81</v>
      </c>
      <c r="AC202" s="4">
        <f>SUM(AA202:AB202)</f>
        <v>397</v>
      </c>
    </row>
    <row r="203" spans="1:33" ht="27.75">
      <c r="B203" s="1" t="s">
        <v>103</v>
      </c>
      <c r="C203" s="1">
        <v>54</v>
      </c>
      <c r="D203" s="1">
        <v>9</v>
      </c>
      <c r="E203" s="1">
        <v>0</v>
      </c>
      <c r="F203" s="1">
        <v>0</v>
      </c>
      <c r="G203" s="1">
        <v>54</v>
      </c>
      <c r="H203" s="1">
        <v>8</v>
      </c>
      <c r="I203" s="1">
        <v>0</v>
      </c>
      <c r="J203" s="1">
        <v>0</v>
      </c>
      <c r="K203" s="1">
        <v>26</v>
      </c>
      <c r="L203" s="1">
        <v>0</v>
      </c>
      <c r="M203" s="1">
        <v>0</v>
      </c>
      <c r="N203" s="1">
        <v>0</v>
      </c>
      <c r="O203" s="1">
        <v>26</v>
      </c>
      <c r="P203" s="1">
        <v>0</v>
      </c>
      <c r="Q203" s="1">
        <v>6</v>
      </c>
      <c r="R203" s="1">
        <v>2</v>
      </c>
      <c r="S203" s="1">
        <v>15</v>
      </c>
      <c r="T203" s="1">
        <v>0</v>
      </c>
      <c r="U203" s="1">
        <v>5</v>
      </c>
      <c r="V203" s="1">
        <v>0</v>
      </c>
      <c r="W203" s="2">
        <f t="shared" si="56"/>
        <v>175</v>
      </c>
      <c r="X203" s="2">
        <f t="shared" si="56"/>
        <v>17</v>
      </c>
      <c r="Y203" s="2">
        <f t="shared" si="56"/>
        <v>11</v>
      </c>
      <c r="Z203" s="2">
        <f t="shared" si="56"/>
        <v>2</v>
      </c>
      <c r="AA203" s="4">
        <f>W203+Y203</f>
        <v>186</v>
      </c>
      <c r="AB203" s="4">
        <f>Z203+X203</f>
        <v>19</v>
      </c>
      <c r="AC203" s="4">
        <f>SUM(AA203:AB203)</f>
        <v>205</v>
      </c>
    </row>
    <row r="204" spans="1:33" ht="27.75">
      <c r="B204" s="10" t="s">
        <v>10</v>
      </c>
      <c r="C204" s="10">
        <f t="shared" ref="C204:AC204" si="57">SUM(C201:C203)</f>
        <v>304</v>
      </c>
      <c r="D204" s="10">
        <f t="shared" si="57"/>
        <v>79</v>
      </c>
      <c r="E204" s="10">
        <f t="shared" si="57"/>
        <v>0</v>
      </c>
      <c r="F204" s="10">
        <f t="shared" si="57"/>
        <v>0</v>
      </c>
      <c r="G204" s="10">
        <f t="shared" si="57"/>
        <v>211</v>
      </c>
      <c r="H204" s="10">
        <f t="shared" si="57"/>
        <v>40</v>
      </c>
      <c r="I204" s="10">
        <f t="shared" si="57"/>
        <v>4</v>
      </c>
      <c r="J204" s="10">
        <f t="shared" si="57"/>
        <v>0</v>
      </c>
      <c r="K204" s="10">
        <f t="shared" si="57"/>
        <v>134</v>
      </c>
      <c r="L204" s="10">
        <f t="shared" si="57"/>
        <v>15</v>
      </c>
      <c r="M204" s="10">
        <f t="shared" si="57"/>
        <v>8</v>
      </c>
      <c r="N204" s="10">
        <f t="shared" si="57"/>
        <v>0</v>
      </c>
      <c r="O204" s="10">
        <f t="shared" si="57"/>
        <v>133</v>
      </c>
      <c r="P204" s="10">
        <f t="shared" si="57"/>
        <v>1</v>
      </c>
      <c r="Q204" s="10">
        <f t="shared" si="57"/>
        <v>14</v>
      </c>
      <c r="R204" s="10">
        <f t="shared" si="57"/>
        <v>2</v>
      </c>
      <c r="S204" s="10">
        <f t="shared" si="57"/>
        <v>15</v>
      </c>
      <c r="T204" s="10">
        <f t="shared" si="57"/>
        <v>0</v>
      </c>
      <c r="U204" s="10">
        <f t="shared" si="57"/>
        <v>5</v>
      </c>
      <c r="V204" s="10">
        <f t="shared" si="57"/>
        <v>0</v>
      </c>
      <c r="W204" s="10">
        <f t="shared" si="57"/>
        <v>797</v>
      </c>
      <c r="X204" s="10">
        <f t="shared" si="57"/>
        <v>135</v>
      </c>
      <c r="Y204" s="10">
        <f t="shared" si="57"/>
        <v>31</v>
      </c>
      <c r="Z204" s="10">
        <f t="shared" si="57"/>
        <v>2</v>
      </c>
      <c r="AA204" s="10">
        <f t="shared" si="57"/>
        <v>828</v>
      </c>
      <c r="AB204" s="10">
        <f t="shared" si="57"/>
        <v>137</v>
      </c>
      <c r="AC204" s="10">
        <f t="shared" si="57"/>
        <v>965</v>
      </c>
    </row>
    <row r="208" spans="1:33" ht="34.5">
      <c r="B208" s="54" t="s">
        <v>132</v>
      </c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</row>
    <row r="209" spans="2:29" ht="27.75">
      <c r="B209" s="6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2:29" ht="27.75">
      <c r="B210" s="55" t="s">
        <v>3</v>
      </c>
      <c r="C210" s="55" t="s">
        <v>4</v>
      </c>
      <c r="D210" s="55"/>
      <c r="E210" s="55"/>
      <c r="F210" s="55"/>
      <c r="G210" s="55" t="s">
        <v>5</v>
      </c>
      <c r="H210" s="55"/>
      <c r="I210" s="55"/>
      <c r="J210" s="55"/>
      <c r="K210" s="55" t="s">
        <v>6</v>
      </c>
      <c r="L210" s="55"/>
      <c r="M210" s="55"/>
      <c r="N210" s="55"/>
      <c r="O210" s="55" t="s">
        <v>7</v>
      </c>
      <c r="P210" s="55"/>
      <c r="Q210" s="55"/>
      <c r="R210" s="55"/>
      <c r="S210" s="55" t="s">
        <v>8</v>
      </c>
      <c r="T210" s="55"/>
      <c r="U210" s="55"/>
      <c r="V210" s="55"/>
      <c r="W210" s="55" t="s">
        <v>10</v>
      </c>
      <c r="X210" s="55"/>
      <c r="Y210" s="55"/>
      <c r="Z210" s="55"/>
      <c r="AA210" s="55"/>
      <c r="AB210" s="55"/>
      <c r="AC210" s="55"/>
    </row>
    <row r="211" spans="2:29" ht="27.75">
      <c r="B211" s="55"/>
      <c r="C211" s="55" t="s">
        <v>11</v>
      </c>
      <c r="D211" s="55"/>
      <c r="E211" s="55" t="s">
        <v>12</v>
      </c>
      <c r="F211" s="55"/>
      <c r="G211" s="55" t="s">
        <v>11</v>
      </c>
      <c r="H211" s="55"/>
      <c r="I211" s="55" t="s">
        <v>12</v>
      </c>
      <c r="J211" s="55"/>
      <c r="K211" s="55" t="s">
        <v>11</v>
      </c>
      <c r="L211" s="55"/>
      <c r="M211" s="55" t="s">
        <v>12</v>
      </c>
      <c r="N211" s="55"/>
      <c r="O211" s="55" t="s">
        <v>11</v>
      </c>
      <c r="P211" s="55"/>
      <c r="Q211" s="55" t="s">
        <v>12</v>
      </c>
      <c r="R211" s="55"/>
      <c r="S211" s="55" t="s">
        <v>11</v>
      </c>
      <c r="T211" s="55"/>
      <c r="U211" s="55" t="s">
        <v>12</v>
      </c>
      <c r="V211" s="55"/>
      <c r="W211" s="55" t="s">
        <v>11</v>
      </c>
      <c r="X211" s="55"/>
      <c r="Y211" s="55" t="s">
        <v>12</v>
      </c>
      <c r="Z211" s="55"/>
      <c r="AA211" s="56" t="s">
        <v>13</v>
      </c>
      <c r="AB211" s="56"/>
      <c r="AC211" s="56"/>
    </row>
    <row r="212" spans="2:29" ht="27.75">
      <c r="B212" s="55"/>
      <c r="C212" s="10" t="s">
        <v>14</v>
      </c>
      <c r="D212" s="10" t="s">
        <v>15</v>
      </c>
      <c r="E212" s="10" t="s">
        <v>14</v>
      </c>
      <c r="F212" s="10" t="s">
        <v>15</v>
      </c>
      <c r="G212" s="10" t="s">
        <v>14</v>
      </c>
      <c r="H212" s="10" t="s">
        <v>15</v>
      </c>
      <c r="I212" s="10" t="s">
        <v>14</v>
      </c>
      <c r="J212" s="10" t="s">
        <v>15</v>
      </c>
      <c r="K212" s="10" t="s">
        <v>14</v>
      </c>
      <c r="L212" s="10" t="s">
        <v>15</v>
      </c>
      <c r="M212" s="10" t="s">
        <v>14</v>
      </c>
      <c r="N212" s="10" t="s">
        <v>15</v>
      </c>
      <c r="O212" s="10" t="s">
        <v>14</v>
      </c>
      <c r="P212" s="10" t="s">
        <v>15</v>
      </c>
      <c r="Q212" s="10" t="s">
        <v>14</v>
      </c>
      <c r="R212" s="10" t="s">
        <v>15</v>
      </c>
      <c r="S212" s="10" t="s">
        <v>14</v>
      </c>
      <c r="T212" s="10" t="s">
        <v>15</v>
      </c>
      <c r="U212" s="10" t="s">
        <v>14</v>
      </c>
      <c r="V212" s="10" t="s">
        <v>15</v>
      </c>
      <c r="W212" s="10" t="s">
        <v>14</v>
      </c>
      <c r="X212" s="10" t="s">
        <v>15</v>
      </c>
      <c r="Y212" s="10" t="s">
        <v>14</v>
      </c>
      <c r="Z212" s="10" t="s">
        <v>15</v>
      </c>
      <c r="AA212" s="10" t="s">
        <v>14</v>
      </c>
      <c r="AB212" s="10" t="s">
        <v>15</v>
      </c>
      <c r="AC212" s="10" t="s">
        <v>13</v>
      </c>
    </row>
    <row r="213" spans="2:29" ht="55.5">
      <c r="B213" s="1" t="s">
        <v>96</v>
      </c>
      <c r="C213" s="1">
        <v>44</v>
      </c>
      <c r="D213" s="1">
        <v>19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2">
        <f t="shared" ref="W213:W214" si="58">C213+G213+K213+O213+S213</f>
        <v>44</v>
      </c>
      <c r="X213" s="2">
        <f t="shared" ref="X213:X214" si="59">D213+H213+L213+P213+T213</f>
        <v>19</v>
      </c>
      <c r="Y213" s="2">
        <f t="shared" ref="Y213:Y214" si="60">E213+I213+M213+Q213+U213</f>
        <v>0</v>
      </c>
      <c r="Z213" s="2">
        <f t="shared" ref="Z213:Z214" si="61">F213+J213+N213+R213+V213</f>
        <v>0</v>
      </c>
      <c r="AA213" s="4">
        <f>W213+Y213</f>
        <v>44</v>
      </c>
      <c r="AB213" s="4">
        <f>Z213+X213</f>
        <v>19</v>
      </c>
      <c r="AC213" s="4">
        <f>SUM(AA213:AB213)</f>
        <v>63</v>
      </c>
    </row>
    <row r="214" spans="2:29" ht="27.75">
      <c r="B214" s="1" t="s">
        <v>133</v>
      </c>
      <c r="C214" s="1">
        <v>26</v>
      </c>
      <c r="D214" s="1">
        <v>16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2">
        <f t="shared" si="58"/>
        <v>26</v>
      </c>
      <c r="X214" s="2">
        <f t="shared" si="59"/>
        <v>16</v>
      </c>
      <c r="Y214" s="2">
        <f t="shared" si="60"/>
        <v>0</v>
      </c>
      <c r="Z214" s="2">
        <f t="shared" si="61"/>
        <v>0</v>
      </c>
      <c r="AA214" s="4">
        <f>W214+Y214</f>
        <v>26</v>
      </c>
      <c r="AB214" s="4">
        <f>Z214+X214</f>
        <v>16</v>
      </c>
      <c r="AC214" s="4">
        <f>SUM(AA214:AB214)</f>
        <v>42</v>
      </c>
    </row>
    <row r="215" spans="2:29" ht="27.75">
      <c r="B215" s="10" t="s">
        <v>10</v>
      </c>
      <c r="C215" s="10">
        <f t="shared" ref="C215:AC215" si="62">SUM(C213:C214)</f>
        <v>70</v>
      </c>
      <c r="D215" s="10">
        <f t="shared" si="62"/>
        <v>35</v>
      </c>
      <c r="E215" s="10">
        <f t="shared" si="62"/>
        <v>0</v>
      </c>
      <c r="F215" s="10">
        <f t="shared" si="62"/>
        <v>0</v>
      </c>
      <c r="G215" s="10">
        <f t="shared" si="62"/>
        <v>0</v>
      </c>
      <c r="H215" s="10">
        <f t="shared" si="62"/>
        <v>0</v>
      </c>
      <c r="I215" s="10">
        <f t="shared" si="62"/>
        <v>0</v>
      </c>
      <c r="J215" s="10">
        <f t="shared" si="62"/>
        <v>0</v>
      </c>
      <c r="K215" s="10">
        <f t="shared" si="62"/>
        <v>0</v>
      </c>
      <c r="L215" s="10">
        <f t="shared" si="62"/>
        <v>0</v>
      </c>
      <c r="M215" s="10">
        <f t="shared" si="62"/>
        <v>0</v>
      </c>
      <c r="N215" s="10">
        <f t="shared" si="62"/>
        <v>0</v>
      </c>
      <c r="O215" s="10">
        <f t="shared" si="62"/>
        <v>0</v>
      </c>
      <c r="P215" s="10">
        <f t="shared" si="62"/>
        <v>0</v>
      </c>
      <c r="Q215" s="10">
        <f t="shared" si="62"/>
        <v>0</v>
      </c>
      <c r="R215" s="10">
        <f t="shared" si="62"/>
        <v>0</v>
      </c>
      <c r="S215" s="10">
        <f t="shared" si="62"/>
        <v>0</v>
      </c>
      <c r="T215" s="10">
        <f t="shared" si="62"/>
        <v>0</v>
      </c>
      <c r="U215" s="10">
        <f t="shared" si="62"/>
        <v>0</v>
      </c>
      <c r="V215" s="10">
        <f t="shared" si="62"/>
        <v>0</v>
      </c>
      <c r="W215" s="10">
        <f t="shared" si="62"/>
        <v>70</v>
      </c>
      <c r="X215" s="10">
        <f t="shared" si="62"/>
        <v>35</v>
      </c>
      <c r="Y215" s="10">
        <f t="shared" si="62"/>
        <v>0</v>
      </c>
      <c r="Z215" s="10">
        <f t="shared" si="62"/>
        <v>0</v>
      </c>
      <c r="AA215" s="10">
        <f t="shared" si="62"/>
        <v>70</v>
      </c>
      <c r="AB215" s="10">
        <f t="shared" si="62"/>
        <v>35</v>
      </c>
      <c r="AC215" s="10">
        <f t="shared" si="62"/>
        <v>105</v>
      </c>
    </row>
  </sheetData>
  <mergeCells count="376">
    <mergeCell ref="B1:AG1"/>
    <mergeCell ref="B2:AG2"/>
    <mergeCell ref="B4:AG4"/>
    <mergeCell ref="B6:B8"/>
    <mergeCell ref="C6:F6"/>
    <mergeCell ref="G6:J6"/>
    <mergeCell ref="K6:N6"/>
    <mergeCell ref="O6:R6"/>
    <mergeCell ref="S6:V6"/>
    <mergeCell ref="W6:Z6"/>
    <mergeCell ref="U7:V7"/>
    <mergeCell ref="W7:X7"/>
    <mergeCell ref="Y7:Z7"/>
    <mergeCell ref="AA7:AB7"/>
    <mergeCell ref="AC7:AD7"/>
    <mergeCell ref="AE7:AG7"/>
    <mergeCell ref="AA6:AG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B22:AC22"/>
    <mergeCell ref="A24:B26"/>
    <mergeCell ref="C24:F24"/>
    <mergeCell ref="G24:J24"/>
    <mergeCell ref="K24:N24"/>
    <mergeCell ref="O24:R24"/>
    <mergeCell ref="S24:V24"/>
    <mergeCell ref="W24:AC24"/>
    <mergeCell ref="C25:D25"/>
    <mergeCell ref="E25:F25"/>
    <mergeCell ref="S25:T25"/>
    <mergeCell ref="U25:V25"/>
    <mergeCell ref="W25:X25"/>
    <mergeCell ref="Y25:Z25"/>
    <mergeCell ref="AA25:AC25"/>
    <mergeCell ref="A27:A29"/>
    <mergeCell ref="G25:H25"/>
    <mergeCell ref="I25:J25"/>
    <mergeCell ref="K25:L25"/>
    <mergeCell ref="M25:N25"/>
    <mergeCell ref="O25:P25"/>
    <mergeCell ref="Q25:R25"/>
    <mergeCell ref="A30:A32"/>
    <mergeCell ref="A33:B33"/>
    <mergeCell ref="A34:B34"/>
    <mergeCell ref="B37:AC37"/>
    <mergeCell ref="B39:B41"/>
    <mergeCell ref="C39:F39"/>
    <mergeCell ref="G39:J39"/>
    <mergeCell ref="K39:N39"/>
    <mergeCell ref="O39:R39"/>
    <mergeCell ref="S39:V39"/>
    <mergeCell ref="W39:AC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C40"/>
    <mergeCell ref="B50:AC50"/>
    <mergeCell ref="B52:B54"/>
    <mergeCell ref="C52:F52"/>
    <mergeCell ref="G52:J52"/>
    <mergeCell ref="K52:N52"/>
    <mergeCell ref="O52:R52"/>
    <mergeCell ref="S52:V52"/>
    <mergeCell ref="W52:Z52"/>
    <mergeCell ref="AA52:AG52"/>
    <mergeCell ref="C53:D53"/>
    <mergeCell ref="E53:F53"/>
    <mergeCell ref="G53:H53"/>
    <mergeCell ref="I53:J53"/>
    <mergeCell ref="K53:L53"/>
    <mergeCell ref="M53:N53"/>
    <mergeCell ref="O53:P53"/>
    <mergeCell ref="AC53:AD53"/>
    <mergeCell ref="AE53:AG53"/>
    <mergeCell ref="B63:AC63"/>
    <mergeCell ref="A65:B67"/>
    <mergeCell ref="C65:F65"/>
    <mergeCell ref="G65:J65"/>
    <mergeCell ref="K65:N65"/>
    <mergeCell ref="O65:R65"/>
    <mergeCell ref="S65:V65"/>
    <mergeCell ref="W65:AC65"/>
    <mergeCell ref="Q53:R53"/>
    <mergeCell ref="S53:T53"/>
    <mergeCell ref="U53:V53"/>
    <mergeCell ref="W53:X53"/>
    <mergeCell ref="Y53:Z53"/>
    <mergeCell ref="AA53:AB53"/>
    <mergeCell ref="AA66:AC66"/>
    <mergeCell ref="W66:X66"/>
    <mergeCell ref="Y66:Z66"/>
    <mergeCell ref="A68:B68"/>
    <mergeCell ref="A69:B69"/>
    <mergeCell ref="A70:A73"/>
    <mergeCell ref="A74:A76"/>
    <mergeCell ref="A77:A81"/>
    <mergeCell ref="O66:P66"/>
    <mergeCell ref="Q66:R66"/>
    <mergeCell ref="S66:T66"/>
    <mergeCell ref="U66:V66"/>
    <mergeCell ref="C66:D66"/>
    <mergeCell ref="E66:F66"/>
    <mergeCell ref="G66:H66"/>
    <mergeCell ref="I66:J66"/>
    <mergeCell ref="K66:L66"/>
    <mergeCell ref="M66:N66"/>
    <mergeCell ref="A82:A84"/>
    <mergeCell ref="A85:B85"/>
    <mergeCell ref="B89:AC89"/>
    <mergeCell ref="B91:B93"/>
    <mergeCell ref="C91:F91"/>
    <mergeCell ref="G91:J91"/>
    <mergeCell ref="K91:N91"/>
    <mergeCell ref="O91:R91"/>
    <mergeCell ref="S91:V91"/>
    <mergeCell ref="W91:AC91"/>
    <mergeCell ref="AA92:AC92"/>
    <mergeCell ref="O92:P92"/>
    <mergeCell ref="Q92:R92"/>
    <mergeCell ref="S92:T92"/>
    <mergeCell ref="U92:V92"/>
    <mergeCell ref="W92:X92"/>
    <mergeCell ref="Y92:Z92"/>
    <mergeCell ref="C92:D92"/>
    <mergeCell ref="E92:F92"/>
    <mergeCell ref="G92:H92"/>
    <mergeCell ref="I92:J92"/>
    <mergeCell ref="K92:L92"/>
    <mergeCell ref="M92:N92"/>
    <mergeCell ref="B104:AC104"/>
    <mergeCell ref="B106:B108"/>
    <mergeCell ref="C106:F106"/>
    <mergeCell ref="G106:J106"/>
    <mergeCell ref="K106:N106"/>
    <mergeCell ref="O106:R106"/>
    <mergeCell ref="S106:V106"/>
    <mergeCell ref="W106:AC106"/>
    <mergeCell ref="C107:D107"/>
    <mergeCell ref="Q107:R107"/>
    <mergeCell ref="S107:T107"/>
    <mergeCell ref="U107:V107"/>
    <mergeCell ref="W107:X107"/>
    <mergeCell ref="Y107:Z107"/>
    <mergeCell ref="AA107:AC107"/>
    <mergeCell ref="E107:F107"/>
    <mergeCell ref="G107:H107"/>
    <mergeCell ref="I107:J107"/>
    <mergeCell ref="K107:L107"/>
    <mergeCell ref="M107:N107"/>
    <mergeCell ref="O107:P107"/>
    <mergeCell ref="B114:AC114"/>
    <mergeCell ref="B116:B118"/>
    <mergeCell ref="C116:F116"/>
    <mergeCell ref="G116:J116"/>
    <mergeCell ref="K116:N116"/>
    <mergeCell ref="O116:R116"/>
    <mergeCell ref="S116:V116"/>
    <mergeCell ref="W116:AC116"/>
    <mergeCell ref="C117:D117"/>
    <mergeCell ref="E117:F117"/>
    <mergeCell ref="S117:T117"/>
    <mergeCell ref="U117:V117"/>
    <mergeCell ref="W117:X117"/>
    <mergeCell ref="Y117:Z117"/>
    <mergeCell ref="AA117:AC117"/>
    <mergeCell ref="B123:AC123"/>
    <mergeCell ref="G117:H117"/>
    <mergeCell ref="I117:J117"/>
    <mergeCell ref="K117:L117"/>
    <mergeCell ref="M117:N117"/>
    <mergeCell ref="O117:P117"/>
    <mergeCell ref="Q117:R117"/>
    <mergeCell ref="W125:AC125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C125:F125"/>
    <mergeCell ref="G125:J125"/>
    <mergeCell ref="K125:N125"/>
    <mergeCell ref="O125:R125"/>
    <mergeCell ref="S125:V125"/>
    <mergeCell ref="U126:V126"/>
    <mergeCell ref="W126:X126"/>
    <mergeCell ref="Y126:Z126"/>
    <mergeCell ref="AA126:AC126"/>
    <mergeCell ref="B133:AC133"/>
    <mergeCell ref="B135:B137"/>
    <mergeCell ref="C135:F135"/>
    <mergeCell ref="G135:J135"/>
    <mergeCell ref="K135:N135"/>
    <mergeCell ref="O135:R135"/>
    <mergeCell ref="S135:V135"/>
    <mergeCell ref="B125:B127"/>
    <mergeCell ref="W135:AC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AA136:AC136"/>
    <mergeCell ref="Q156:R156"/>
    <mergeCell ref="S156:T156"/>
    <mergeCell ref="C155:F155"/>
    <mergeCell ref="G155:J155"/>
    <mergeCell ref="B144:AC144"/>
    <mergeCell ref="B146:B148"/>
    <mergeCell ref="C146:F146"/>
    <mergeCell ref="G146:J146"/>
    <mergeCell ref="K146:N146"/>
    <mergeCell ref="O146:R146"/>
    <mergeCell ref="S147:T147"/>
    <mergeCell ref="U147:V147"/>
    <mergeCell ref="W147:X147"/>
    <mergeCell ref="Y147:Z147"/>
    <mergeCell ref="AA147:AC147"/>
    <mergeCell ref="B153:AC153"/>
    <mergeCell ref="S146:V146"/>
    <mergeCell ref="W146:AC146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O166:R166"/>
    <mergeCell ref="S166:V166"/>
    <mergeCell ref="B155:B157"/>
    <mergeCell ref="W166:AC166"/>
    <mergeCell ref="C167:D167"/>
    <mergeCell ref="E167:F167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W167:X167"/>
    <mergeCell ref="W156:X156"/>
    <mergeCell ref="Y156:Z156"/>
    <mergeCell ref="AA156:AC156"/>
    <mergeCell ref="E156:F156"/>
    <mergeCell ref="G156:H156"/>
    <mergeCell ref="I156:J156"/>
    <mergeCell ref="K156:L156"/>
    <mergeCell ref="M156:N156"/>
    <mergeCell ref="O156:P156"/>
    <mergeCell ref="Y167:Z167"/>
    <mergeCell ref="AA167:AC167"/>
    <mergeCell ref="W155:AC155"/>
    <mergeCell ref="C156:D156"/>
    <mergeCell ref="B175:AC175"/>
    <mergeCell ref="B177:B179"/>
    <mergeCell ref="C177:F177"/>
    <mergeCell ref="G177:J177"/>
    <mergeCell ref="K177:N177"/>
    <mergeCell ref="O177:R177"/>
    <mergeCell ref="S178:T178"/>
    <mergeCell ref="U178:V178"/>
    <mergeCell ref="W178:X178"/>
    <mergeCell ref="Y178:Z178"/>
    <mergeCell ref="AA178:AC178"/>
    <mergeCell ref="K155:N155"/>
    <mergeCell ref="O155:R155"/>
    <mergeCell ref="S155:V155"/>
    <mergeCell ref="U156:V156"/>
    <mergeCell ref="B164:AC164"/>
    <mergeCell ref="B166:B168"/>
    <mergeCell ref="C166:F166"/>
    <mergeCell ref="G166:J166"/>
    <mergeCell ref="K166:N166"/>
    <mergeCell ref="B186:AC186"/>
    <mergeCell ref="S177:V177"/>
    <mergeCell ref="W177:AC177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W199:X199"/>
    <mergeCell ref="Y199:Z199"/>
    <mergeCell ref="AA199:AC199"/>
    <mergeCell ref="W189:X189"/>
    <mergeCell ref="Y189:Z189"/>
    <mergeCell ref="AA189:AC189"/>
    <mergeCell ref="B196:AC196"/>
    <mergeCell ref="W188:AC188"/>
    <mergeCell ref="C189:D189"/>
    <mergeCell ref="E189:F189"/>
    <mergeCell ref="G189:H189"/>
    <mergeCell ref="I189:J189"/>
    <mergeCell ref="K189:L189"/>
    <mergeCell ref="M189:N189"/>
    <mergeCell ref="O189:P189"/>
    <mergeCell ref="Q189:R189"/>
    <mergeCell ref="S189:T189"/>
    <mergeCell ref="B188:B190"/>
    <mergeCell ref="C188:F188"/>
    <mergeCell ref="G188:J188"/>
    <mergeCell ref="K188:N188"/>
    <mergeCell ref="O188:R188"/>
    <mergeCell ref="S188:V188"/>
    <mergeCell ref="U189:V189"/>
    <mergeCell ref="E199:F199"/>
    <mergeCell ref="G199:H199"/>
    <mergeCell ref="I199:J199"/>
    <mergeCell ref="K199:L199"/>
    <mergeCell ref="M199:N199"/>
    <mergeCell ref="O199:P199"/>
    <mergeCell ref="Q199:R199"/>
    <mergeCell ref="S199:T199"/>
    <mergeCell ref="C198:F198"/>
    <mergeCell ref="G198:J198"/>
    <mergeCell ref="K198:N198"/>
    <mergeCell ref="O198:R198"/>
    <mergeCell ref="S198:V198"/>
    <mergeCell ref="U199:V199"/>
    <mergeCell ref="B208:AC208"/>
    <mergeCell ref="B210:B212"/>
    <mergeCell ref="C210:F210"/>
    <mergeCell ref="G210:J210"/>
    <mergeCell ref="K210:N210"/>
    <mergeCell ref="O210:R210"/>
    <mergeCell ref="B198:B200"/>
    <mergeCell ref="S211:T211"/>
    <mergeCell ref="U211:V211"/>
    <mergeCell ref="W211:X211"/>
    <mergeCell ref="Y211:Z211"/>
    <mergeCell ref="AA211:AC211"/>
    <mergeCell ref="S210:V210"/>
    <mergeCell ref="W210:AC210"/>
    <mergeCell ref="C211:D211"/>
    <mergeCell ref="E211:F211"/>
    <mergeCell ref="G211:H211"/>
    <mergeCell ref="I211:J211"/>
    <mergeCell ref="K211:L211"/>
    <mergeCell ref="M211:N211"/>
    <mergeCell ref="O211:P211"/>
    <mergeCell ref="Q211:R211"/>
    <mergeCell ref="W198:AC198"/>
    <mergeCell ref="C199:D199"/>
  </mergeCells>
  <pageMargins left="0.7" right="0.7" top="0.75" bottom="0.75" header="0.3" footer="0.3"/>
  <pageSetup paperSize="9" orientation="portrait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236"/>
  <sheetViews>
    <sheetView rightToLeft="1" workbookViewId="0">
      <selection activeCell="B5" sqref="B5:O5"/>
    </sheetView>
  </sheetViews>
  <sheetFormatPr defaultColWidth="9" defaultRowHeight="15"/>
  <cols>
    <col min="1" max="1" width="9" style="22"/>
    <col min="2" max="2" width="22.7109375" style="22" customWidth="1"/>
    <col min="3" max="16384" width="9" style="22"/>
  </cols>
  <sheetData>
    <row r="2" spans="2:17" ht="34.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1"/>
      <c r="Q2" s="11"/>
    </row>
    <row r="3" spans="2:17" ht="34.5">
      <c r="B3" s="54" t="s">
        <v>122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11"/>
      <c r="Q3" s="11"/>
    </row>
    <row r="4" spans="2:17" ht="27.75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34.5">
      <c r="B5" s="54" t="s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1"/>
      <c r="Q5" s="11"/>
    </row>
    <row r="6" spans="2:17" ht="27.75"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27.75">
      <c r="B7" s="55" t="s">
        <v>3</v>
      </c>
      <c r="C7" s="55" t="s">
        <v>123</v>
      </c>
      <c r="D7" s="55"/>
      <c r="E7" s="55" t="s">
        <v>124</v>
      </c>
      <c r="F7" s="55"/>
      <c r="G7" s="55" t="s">
        <v>125</v>
      </c>
      <c r="H7" s="55"/>
      <c r="I7" s="55" t="s">
        <v>126</v>
      </c>
      <c r="J7" s="55"/>
      <c r="K7" s="55" t="s">
        <v>127</v>
      </c>
      <c r="L7" s="55"/>
      <c r="M7" s="56" t="s">
        <v>13</v>
      </c>
      <c r="N7" s="56"/>
      <c r="O7" s="56"/>
      <c r="P7" s="11"/>
      <c r="Q7" s="11"/>
    </row>
    <row r="8" spans="2:17" ht="27.75">
      <c r="B8" s="55"/>
      <c r="C8" s="10" t="s">
        <v>14</v>
      </c>
      <c r="D8" s="10" t="s">
        <v>15</v>
      </c>
      <c r="E8" s="10" t="s">
        <v>14</v>
      </c>
      <c r="F8" s="10" t="s">
        <v>15</v>
      </c>
      <c r="G8" s="10" t="s">
        <v>14</v>
      </c>
      <c r="H8" s="10" t="s">
        <v>15</v>
      </c>
      <c r="I8" s="10" t="s">
        <v>14</v>
      </c>
      <c r="J8" s="10" t="s">
        <v>15</v>
      </c>
      <c r="K8" s="10" t="s">
        <v>14</v>
      </c>
      <c r="L8" s="10" t="s">
        <v>15</v>
      </c>
      <c r="M8" s="10" t="s">
        <v>14</v>
      </c>
      <c r="N8" s="10" t="s">
        <v>15</v>
      </c>
      <c r="O8" s="10" t="s">
        <v>13</v>
      </c>
      <c r="P8" s="11"/>
      <c r="Q8" s="11"/>
    </row>
    <row r="9" spans="2:17" ht="27.75">
      <c r="B9" s="1" t="s">
        <v>16</v>
      </c>
      <c r="C9" s="7">
        <v>739</v>
      </c>
      <c r="D9" s="7">
        <v>172</v>
      </c>
      <c r="E9" s="7">
        <v>3</v>
      </c>
      <c r="F9" s="7">
        <v>8</v>
      </c>
      <c r="G9" s="7">
        <v>2</v>
      </c>
      <c r="H9" s="7">
        <v>3</v>
      </c>
      <c r="I9" s="7">
        <v>12</v>
      </c>
      <c r="J9" s="7">
        <v>5</v>
      </c>
      <c r="K9" s="7">
        <v>11</v>
      </c>
      <c r="L9" s="7">
        <v>7</v>
      </c>
      <c r="M9" s="4">
        <f t="shared" ref="M9:N17" si="0">K9+I9+G9+E9+C9</f>
        <v>767</v>
      </c>
      <c r="N9" s="4">
        <f t="shared" si="0"/>
        <v>195</v>
      </c>
      <c r="O9" s="4">
        <f t="shared" ref="O9:O17" si="1">SUM(M9:N9)</f>
        <v>962</v>
      </c>
      <c r="P9" s="11"/>
      <c r="Q9" s="11"/>
    </row>
    <row r="10" spans="2:17" ht="27.75">
      <c r="B10" s="1" t="s">
        <v>17</v>
      </c>
      <c r="C10" s="7">
        <v>429</v>
      </c>
      <c r="D10" s="7">
        <v>147</v>
      </c>
      <c r="E10" s="7">
        <v>5</v>
      </c>
      <c r="F10" s="7">
        <v>5</v>
      </c>
      <c r="G10" s="7">
        <v>3</v>
      </c>
      <c r="H10" s="7">
        <v>6</v>
      </c>
      <c r="I10" s="7">
        <v>5</v>
      </c>
      <c r="J10" s="7">
        <v>16</v>
      </c>
      <c r="K10" s="7">
        <v>5</v>
      </c>
      <c r="L10" s="7">
        <v>7</v>
      </c>
      <c r="M10" s="4">
        <f t="shared" si="0"/>
        <v>447</v>
      </c>
      <c r="N10" s="4">
        <f t="shared" si="0"/>
        <v>181</v>
      </c>
      <c r="O10" s="4">
        <f t="shared" si="1"/>
        <v>628</v>
      </c>
      <c r="P10" s="11"/>
      <c r="Q10" s="11"/>
    </row>
    <row r="11" spans="2:17" ht="27.75">
      <c r="B11" s="1" t="s">
        <v>18</v>
      </c>
      <c r="C11" s="7">
        <v>305</v>
      </c>
      <c r="D11" s="7">
        <v>452</v>
      </c>
      <c r="E11" s="7">
        <v>8</v>
      </c>
      <c r="F11" s="7">
        <v>2</v>
      </c>
      <c r="G11" s="7">
        <v>2</v>
      </c>
      <c r="H11" s="7">
        <v>5</v>
      </c>
      <c r="I11" s="7">
        <v>5</v>
      </c>
      <c r="J11" s="7">
        <v>7</v>
      </c>
      <c r="K11" s="7">
        <v>1</v>
      </c>
      <c r="L11" s="7">
        <v>6</v>
      </c>
      <c r="M11" s="4">
        <f t="shared" si="0"/>
        <v>321</v>
      </c>
      <c r="N11" s="4">
        <f t="shared" si="0"/>
        <v>472</v>
      </c>
      <c r="O11" s="4">
        <f t="shared" si="1"/>
        <v>793</v>
      </c>
      <c r="P11" s="11"/>
      <c r="Q11" s="11"/>
    </row>
    <row r="12" spans="2:17" ht="27.75">
      <c r="B12" s="1" t="s">
        <v>19</v>
      </c>
      <c r="C12" s="7">
        <v>746</v>
      </c>
      <c r="D12" s="7">
        <v>144</v>
      </c>
      <c r="E12" s="7">
        <v>13</v>
      </c>
      <c r="F12" s="7">
        <v>5</v>
      </c>
      <c r="G12" s="7">
        <v>14</v>
      </c>
      <c r="H12" s="7">
        <v>1</v>
      </c>
      <c r="I12" s="7">
        <v>12</v>
      </c>
      <c r="J12" s="7">
        <v>4</v>
      </c>
      <c r="K12" s="7">
        <v>5</v>
      </c>
      <c r="L12" s="7">
        <v>1</v>
      </c>
      <c r="M12" s="4">
        <f t="shared" si="0"/>
        <v>790</v>
      </c>
      <c r="N12" s="4">
        <f t="shared" si="0"/>
        <v>155</v>
      </c>
      <c r="O12" s="4">
        <f t="shared" si="1"/>
        <v>945</v>
      </c>
      <c r="P12" s="11"/>
      <c r="Q12" s="11"/>
    </row>
    <row r="13" spans="2:17" ht="27.75">
      <c r="B13" s="1" t="s">
        <v>20</v>
      </c>
      <c r="C13" s="7">
        <v>77</v>
      </c>
      <c r="D13" s="7">
        <v>136</v>
      </c>
      <c r="E13" s="7">
        <v>0</v>
      </c>
      <c r="F13" s="7">
        <v>2</v>
      </c>
      <c r="G13" s="7">
        <v>1</v>
      </c>
      <c r="H13" s="7">
        <v>0</v>
      </c>
      <c r="I13" s="7">
        <v>2</v>
      </c>
      <c r="J13" s="7">
        <v>4</v>
      </c>
      <c r="K13" s="7">
        <v>0</v>
      </c>
      <c r="L13" s="7">
        <v>2</v>
      </c>
      <c r="M13" s="4">
        <f t="shared" si="0"/>
        <v>80</v>
      </c>
      <c r="N13" s="4">
        <f t="shared" si="0"/>
        <v>144</v>
      </c>
      <c r="O13" s="4">
        <f t="shared" si="1"/>
        <v>224</v>
      </c>
      <c r="P13" s="11"/>
      <c r="Q13" s="11"/>
    </row>
    <row r="14" spans="2:17" ht="55.5">
      <c r="B14" s="1" t="s">
        <v>21</v>
      </c>
      <c r="C14" s="7">
        <v>133</v>
      </c>
      <c r="D14" s="7">
        <v>63</v>
      </c>
      <c r="E14" s="7">
        <v>4</v>
      </c>
      <c r="F14" s="7">
        <v>2</v>
      </c>
      <c r="G14" s="7">
        <v>3</v>
      </c>
      <c r="H14" s="7">
        <v>1</v>
      </c>
      <c r="I14" s="7">
        <v>1</v>
      </c>
      <c r="J14" s="7">
        <v>3</v>
      </c>
      <c r="K14" s="7">
        <v>2</v>
      </c>
      <c r="L14" s="7">
        <v>2</v>
      </c>
      <c r="M14" s="4">
        <f t="shared" si="0"/>
        <v>143</v>
      </c>
      <c r="N14" s="4">
        <f t="shared" si="0"/>
        <v>71</v>
      </c>
      <c r="O14" s="4">
        <f t="shared" si="1"/>
        <v>214</v>
      </c>
      <c r="P14" s="11"/>
      <c r="Q14" s="11"/>
    </row>
    <row r="15" spans="2:17" ht="27.75">
      <c r="B15" s="1" t="s">
        <v>22</v>
      </c>
      <c r="C15" s="7">
        <v>487</v>
      </c>
      <c r="D15" s="7">
        <v>146</v>
      </c>
      <c r="E15" s="7">
        <v>11</v>
      </c>
      <c r="F15" s="7">
        <v>2</v>
      </c>
      <c r="G15" s="7">
        <v>3</v>
      </c>
      <c r="H15" s="7">
        <v>3</v>
      </c>
      <c r="I15" s="7">
        <v>11</v>
      </c>
      <c r="J15" s="7">
        <v>1</v>
      </c>
      <c r="K15" s="7">
        <v>3</v>
      </c>
      <c r="L15" s="7">
        <v>4</v>
      </c>
      <c r="M15" s="4">
        <f t="shared" si="0"/>
        <v>515</v>
      </c>
      <c r="N15" s="4">
        <f t="shared" si="0"/>
        <v>156</v>
      </c>
      <c r="O15" s="4">
        <f t="shared" si="1"/>
        <v>671</v>
      </c>
      <c r="P15" s="11"/>
      <c r="Q15" s="11"/>
    </row>
    <row r="16" spans="2:17" ht="27.75">
      <c r="B16" s="1" t="s">
        <v>23</v>
      </c>
      <c r="C16" s="7">
        <v>102</v>
      </c>
      <c r="D16" s="7">
        <v>114</v>
      </c>
      <c r="E16" s="7">
        <v>1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3</v>
      </c>
      <c r="M16" s="4">
        <f t="shared" si="0"/>
        <v>103</v>
      </c>
      <c r="N16" s="4">
        <f t="shared" si="0"/>
        <v>119</v>
      </c>
      <c r="O16" s="4">
        <f t="shared" si="1"/>
        <v>222</v>
      </c>
      <c r="P16" s="11"/>
      <c r="Q16" s="11"/>
    </row>
    <row r="17" spans="2:17" ht="27.75">
      <c r="B17" s="1" t="s">
        <v>24</v>
      </c>
      <c r="C17" s="7">
        <v>31</v>
      </c>
      <c r="D17" s="7">
        <v>3</v>
      </c>
      <c r="E17" s="7">
        <v>2</v>
      </c>
      <c r="F17" s="7">
        <v>0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  <c r="M17" s="4">
        <f t="shared" si="0"/>
        <v>34</v>
      </c>
      <c r="N17" s="4">
        <f t="shared" si="0"/>
        <v>4</v>
      </c>
      <c r="O17" s="4">
        <f t="shared" si="1"/>
        <v>38</v>
      </c>
      <c r="P17" s="11"/>
      <c r="Q17" s="11"/>
    </row>
    <row r="18" spans="2:17" ht="27.75">
      <c r="B18" s="10" t="s">
        <v>10</v>
      </c>
      <c r="C18" s="10">
        <f>SUM(C9:C17)</f>
        <v>3049</v>
      </c>
      <c r="D18" s="10">
        <f t="shared" ref="D18:O18" si="2">SUM(D9:D17)</f>
        <v>1377</v>
      </c>
      <c r="E18" s="10">
        <f t="shared" si="2"/>
        <v>47</v>
      </c>
      <c r="F18" s="10">
        <f t="shared" si="2"/>
        <v>28</v>
      </c>
      <c r="G18" s="10">
        <f t="shared" si="2"/>
        <v>28</v>
      </c>
      <c r="H18" s="10">
        <f t="shared" si="2"/>
        <v>20</v>
      </c>
      <c r="I18" s="10">
        <f t="shared" si="2"/>
        <v>49</v>
      </c>
      <c r="J18" s="10">
        <f t="shared" si="2"/>
        <v>40</v>
      </c>
      <c r="K18" s="10">
        <f t="shared" si="2"/>
        <v>27</v>
      </c>
      <c r="L18" s="10">
        <f t="shared" si="2"/>
        <v>32</v>
      </c>
      <c r="M18" s="10">
        <f t="shared" si="2"/>
        <v>3200</v>
      </c>
      <c r="N18" s="10">
        <f t="shared" si="2"/>
        <v>1497</v>
      </c>
      <c r="O18" s="10">
        <f t="shared" si="2"/>
        <v>4697</v>
      </c>
      <c r="P18" s="11"/>
      <c r="Q18" s="11"/>
    </row>
    <row r="19" spans="2:17" ht="27.7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2:17" ht="27.7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2:17" ht="27.75">
      <c r="B21" s="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ht="34.5">
      <c r="B22" s="54" t="s">
        <v>25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11"/>
      <c r="Q22" s="11"/>
    </row>
    <row r="23" spans="2:17" ht="27.75">
      <c r="B23" s="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17" ht="27.75">
      <c r="B24" s="55" t="s">
        <v>3</v>
      </c>
      <c r="C24" s="55" t="s">
        <v>123</v>
      </c>
      <c r="D24" s="55"/>
      <c r="E24" s="55" t="s">
        <v>124</v>
      </c>
      <c r="F24" s="55"/>
      <c r="G24" s="55" t="s">
        <v>125</v>
      </c>
      <c r="H24" s="55"/>
      <c r="I24" s="55" t="s">
        <v>126</v>
      </c>
      <c r="J24" s="55"/>
      <c r="K24" s="55" t="s">
        <v>127</v>
      </c>
      <c r="L24" s="55"/>
      <c r="M24" s="56" t="s">
        <v>13</v>
      </c>
      <c r="N24" s="56"/>
      <c r="O24" s="56"/>
      <c r="P24" s="11"/>
      <c r="Q24" s="11"/>
    </row>
    <row r="25" spans="2:17" ht="27.75">
      <c r="B25" s="55"/>
      <c r="C25" s="10" t="s">
        <v>14</v>
      </c>
      <c r="D25" s="10" t="s">
        <v>15</v>
      </c>
      <c r="E25" s="10" t="s">
        <v>14</v>
      </c>
      <c r="F25" s="10" t="s">
        <v>15</v>
      </c>
      <c r="G25" s="10" t="s">
        <v>14</v>
      </c>
      <c r="H25" s="10" t="s">
        <v>15</v>
      </c>
      <c r="I25" s="10" t="s">
        <v>14</v>
      </c>
      <c r="J25" s="10" t="s">
        <v>15</v>
      </c>
      <c r="K25" s="10" t="s">
        <v>14</v>
      </c>
      <c r="L25" s="10" t="s">
        <v>15</v>
      </c>
      <c r="M25" s="10" t="s">
        <v>14</v>
      </c>
      <c r="N25" s="10" t="s">
        <v>15</v>
      </c>
      <c r="O25" s="10" t="s">
        <v>13</v>
      </c>
      <c r="P25" s="11"/>
      <c r="Q25" s="11"/>
    </row>
    <row r="26" spans="2:17" ht="27.75">
      <c r="B26" s="7" t="s">
        <v>26</v>
      </c>
      <c r="C26" s="7">
        <v>457</v>
      </c>
      <c r="D26" s="7">
        <v>51</v>
      </c>
      <c r="E26" s="7">
        <v>5</v>
      </c>
      <c r="F26" s="7">
        <v>0</v>
      </c>
      <c r="G26" s="7">
        <v>6</v>
      </c>
      <c r="H26" s="7">
        <v>3</v>
      </c>
      <c r="I26" s="7">
        <v>5</v>
      </c>
      <c r="J26" s="7">
        <v>1</v>
      </c>
      <c r="K26" s="7">
        <v>0</v>
      </c>
      <c r="L26" s="7">
        <v>2</v>
      </c>
      <c r="M26" s="4">
        <f>K26+I26+G26+E26+C26</f>
        <v>473</v>
      </c>
      <c r="N26" s="4">
        <f>L26+J26+H26+F26+D26</f>
        <v>57</v>
      </c>
      <c r="O26" s="4">
        <f>SUM(M26:N26)</f>
        <v>530</v>
      </c>
      <c r="P26" s="11"/>
      <c r="Q26" s="11"/>
    </row>
    <row r="27" spans="2:17" ht="55.5">
      <c r="B27" s="7" t="s">
        <v>30</v>
      </c>
      <c r="C27" s="7">
        <v>315</v>
      </c>
      <c r="D27" s="7">
        <v>71</v>
      </c>
      <c r="E27" s="7">
        <v>2</v>
      </c>
      <c r="F27" s="7">
        <v>0</v>
      </c>
      <c r="G27" s="7">
        <v>3</v>
      </c>
      <c r="H27" s="7">
        <v>2</v>
      </c>
      <c r="I27" s="7">
        <v>4</v>
      </c>
      <c r="J27" s="7">
        <v>1</v>
      </c>
      <c r="K27" s="7">
        <v>1</v>
      </c>
      <c r="L27" s="7">
        <v>0</v>
      </c>
      <c r="M27" s="4">
        <f t="shared" ref="M27:N28" si="3">K27+I27+G27+E27+C27</f>
        <v>325</v>
      </c>
      <c r="N27" s="4">
        <f t="shared" si="3"/>
        <v>74</v>
      </c>
      <c r="O27" s="4">
        <f t="shared" ref="O27:O28" si="4">SUM(M27:N27)</f>
        <v>399</v>
      </c>
      <c r="P27" s="11"/>
      <c r="Q27" s="11"/>
    </row>
    <row r="28" spans="2:17" ht="55.5">
      <c r="B28" s="7" t="s">
        <v>128</v>
      </c>
      <c r="C28" s="7">
        <v>106</v>
      </c>
      <c r="D28" s="7">
        <v>130</v>
      </c>
      <c r="E28" s="7">
        <v>0</v>
      </c>
      <c r="F28" s="7">
        <v>0</v>
      </c>
      <c r="G28" s="7">
        <v>0</v>
      </c>
      <c r="H28" s="7">
        <v>2</v>
      </c>
      <c r="I28" s="7">
        <v>0</v>
      </c>
      <c r="J28" s="7">
        <v>0</v>
      </c>
      <c r="K28" s="7">
        <v>0</v>
      </c>
      <c r="L28" s="7">
        <v>2</v>
      </c>
      <c r="M28" s="4">
        <f t="shared" si="3"/>
        <v>106</v>
      </c>
      <c r="N28" s="4">
        <f t="shared" si="3"/>
        <v>134</v>
      </c>
      <c r="O28" s="4">
        <f t="shared" si="4"/>
        <v>240</v>
      </c>
      <c r="P28" s="11"/>
      <c r="Q28" s="11"/>
    </row>
    <row r="29" spans="2:17" ht="27.75">
      <c r="B29" s="10" t="s">
        <v>10</v>
      </c>
      <c r="C29" s="10">
        <f>SUM(C26:C28)</f>
        <v>878</v>
      </c>
      <c r="D29" s="10">
        <f t="shared" ref="D29:O29" si="5">SUM(D26:D28)</f>
        <v>252</v>
      </c>
      <c r="E29" s="10">
        <f t="shared" si="5"/>
        <v>7</v>
      </c>
      <c r="F29" s="10">
        <f t="shared" si="5"/>
        <v>0</v>
      </c>
      <c r="G29" s="10">
        <f t="shared" si="5"/>
        <v>9</v>
      </c>
      <c r="H29" s="10">
        <f t="shared" si="5"/>
        <v>7</v>
      </c>
      <c r="I29" s="10">
        <f t="shared" si="5"/>
        <v>9</v>
      </c>
      <c r="J29" s="10">
        <f t="shared" si="5"/>
        <v>2</v>
      </c>
      <c r="K29" s="10">
        <f t="shared" si="5"/>
        <v>1</v>
      </c>
      <c r="L29" s="10">
        <f t="shared" si="5"/>
        <v>4</v>
      </c>
      <c r="M29" s="10">
        <f t="shared" si="5"/>
        <v>904</v>
      </c>
      <c r="N29" s="10">
        <f t="shared" si="5"/>
        <v>265</v>
      </c>
      <c r="O29" s="10">
        <f t="shared" si="5"/>
        <v>1169</v>
      </c>
      <c r="P29" s="11"/>
      <c r="Q29" s="11"/>
    </row>
    <row r="30" spans="2:17" ht="27.75">
      <c r="B30" s="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34.5">
      <c r="B31" s="54" t="s">
        <v>35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11"/>
      <c r="Q31" s="11"/>
    </row>
    <row r="32" spans="2:17" ht="27.75">
      <c r="B32" s="6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2:17" ht="27.75">
      <c r="B33" s="55" t="s">
        <v>3</v>
      </c>
      <c r="C33" s="55" t="s">
        <v>123</v>
      </c>
      <c r="D33" s="55"/>
      <c r="E33" s="55" t="s">
        <v>124</v>
      </c>
      <c r="F33" s="55"/>
      <c r="G33" s="55" t="s">
        <v>125</v>
      </c>
      <c r="H33" s="55"/>
      <c r="I33" s="55" t="s">
        <v>126</v>
      </c>
      <c r="J33" s="55"/>
      <c r="K33" s="55" t="s">
        <v>127</v>
      </c>
      <c r="L33" s="55"/>
      <c r="M33" s="56" t="s">
        <v>13</v>
      </c>
      <c r="N33" s="56"/>
      <c r="O33" s="56"/>
      <c r="P33" s="11"/>
      <c r="Q33" s="11"/>
    </row>
    <row r="34" spans="2:17" ht="27.75">
      <c r="B34" s="55"/>
      <c r="C34" s="10" t="s">
        <v>14</v>
      </c>
      <c r="D34" s="10" t="s">
        <v>15</v>
      </c>
      <c r="E34" s="10" t="s">
        <v>14</v>
      </c>
      <c r="F34" s="10" t="s">
        <v>15</v>
      </c>
      <c r="G34" s="10" t="s">
        <v>14</v>
      </c>
      <c r="H34" s="10" t="s">
        <v>15</v>
      </c>
      <c r="I34" s="10" t="s">
        <v>14</v>
      </c>
      <c r="J34" s="10" t="s">
        <v>15</v>
      </c>
      <c r="K34" s="10" t="s">
        <v>14</v>
      </c>
      <c r="L34" s="10" t="s">
        <v>15</v>
      </c>
      <c r="M34" s="10" t="s">
        <v>14</v>
      </c>
      <c r="N34" s="10" t="s">
        <v>15</v>
      </c>
      <c r="O34" s="10" t="s">
        <v>13</v>
      </c>
      <c r="P34" s="11"/>
      <c r="Q34" s="11"/>
    </row>
    <row r="35" spans="2:17" ht="27.75">
      <c r="B35" s="1" t="s">
        <v>18</v>
      </c>
      <c r="C35" s="27">
        <v>605</v>
      </c>
      <c r="D35" s="27">
        <v>928</v>
      </c>
      <c r="E35" s="27">
        <v>30</v>
      </c>
      <c r="F35" s="27">
        <v>42</v>
      </c>
      <c r="G35" s="27">
        <v>8</v>
      </c>
      <c r="H35" s="27">
        <v>5</v>
      </c>
      <c r="I35" s="27">
        <v>5</v>
      </c>
      <c r="J35" s="27">
        <v>14</v>
      </c>
      <c r="K35" s="27">
        <v>4</v>
      </c>
      <c r="L35" s="27">
        <v>25</v>
      </c>
      <c r="M35" s="4">
        <f t="shared" ref="M35:N40" si="6">K35+I35+G35+E35+C35</f>
        <v>652</v>
      </c>
      <c r="N35" s="4">
        <f t="shared" si="6"/>
        <v>1014</v>
      </c>
      <c r="O35" s="4">
        <f t="shared" ref="O35:O40" si="7">SUM(M35:N35)</f>
        <v>1666</v>
      </c>
      <c r="P35" s="11"/>
      <c r="Q35" s="11"/>
    </row>
    <row r="36" spans="2:17" ht="27.75">
      <c r="B36" s="1" t="s">
        <v>36</v>
      </c>
      <c r="C36" s="27">
        <v>863</v>
      </c>
      <c r="D36" s="27">
        <v>103</v>
      </c>
      <c r="E36" s="27">
        <v>47</v>
      </c>
      <c r="F36" s="27">
        <v>3</v>
      </c>
      <c r="G36" s="27">
        <v>16</v>
      </c>
      <c r="H36" s="27">
        <v>5</v>
      </c>
      <c r="I36" s="27">
        <v>15</v>
      </c>
      <c r="J36" s="27">
        <v>1</v>
      </c>
      <c r="K36" s="27">
        <v>4</v>
      </c>
      <c r="L36" s="27">
        <v>0</v>
      </c>
      <c r="M36" s="4">
        <f t="shared" si="6"/>
        <v>945</v>
      </c>
      <c r="N36" s="4">
        <f t="shared" si="6"/>
        <v>112</v>
      </c>
      <c r="O36" s="4">
        <f t="shared" si="7"/>
        <v>1057</v>
      </c>
      <c r="P36" s="11"/>
      <c r="Q36" s="11"/>
    </row>
    <row r="37" spans="2:17" ht="27.75">
      <c r="B37" s="1" t="s">
        <v>37</v>
      </c>
      <c r="C37" s="27">
        <v>401</v>
      </c>
      <c r="D37" s="27">
        <v>187</v>
      </c>
      <c r="E37" s="27">
        <v>11</v>
      </c>
      <c r="F37" s="27">
        <v>2</v>
      </c>
      <c r="G37" s="27">
        <v>23</v>
      </c>
      <c r="H37" s="27">
        <v>19</v>
      </c>
      <c r="I37" s="27">
        <v>15</v>
      </c>
      <c r="J37" s="27">
        <v>5</v>
      </c>
      <c r="K37" s="27">
        <v>2</v>
      </c>
      <c r="L37" s="27">
        <v>4</v>
      </c>
      <c r="M37" s="4">
        <f t="shared" si="6"/>
        <v>452</v>
      </c>
      <c r="N37" s="4">
        <f t="shared" si="6"/>
        <v>217</v>
      </c>
      <c r="O37" s="4">
        <f t="shared" si="7"/>
        <v>669</v>
      </c>
      <c r="P37" s="11"/>
      <c r="Q37" s="11"/>
    </row>
    <row r="38" spans="2:17" ht="27.75">
      <c r="B38" s="1" t="s">
        <v>38</v>
      </c>
      <c r="C38" s="27">
        <v>501</v>
      </c>
      <c r="D38" s="27">
        <v>32</v>
      </c>
      <c r="E38" s="27">
        <v>20</v>
      </c>
      <c r="F38" s="27">
        <v>2</v>
      </c>
      <c r="G38" s="27">
        <v>12</v>
      </c>
      <c r="H38" s="27">
        <v>3</v>
      </c>
      <c r="I38" s="27">
        <v>6</v>
      </c>
      <c r="J38" s="27">
        <v>0</v>
      </c>
      <c r="K38" s="27">
        <v>6</v>
      </c>
      <c r="L38" s="27">
        <v>0</v>
      </c>
      <c r="M38" s="4">
        <f t="shared" si="6"/>
        <v>545</v>
      </c>
      <c r="N38" s="4">
        <f t="shared" si="6"/>
        <v>37</v>
      </c>
      <c r="O38" s="4">
        <f t="shared" si="7"/>
        <v>582</v>
      </c>
      <c r="P38" s="11"/>
      <c r="Q38" s="11"/>
    </row>
    <row r="39" spans="2:17" ht="27.75">
      <c r="B39" s="1" t="s">
        <v>39</v>
      </c>
      <c r="C39" s="27">
        <v>1031</v>
      </c>
      <c r="D39" s="27">
        <v>367</v>
      </c>
      <c r="E39" s="27">
        <v>25</v>
      </c>
      <c r="F39" s="27">
        <v>17</v>
      </c>
      <c r="G39" s="27">
        <v>13</v>
      </c>
      <c r="H39" s="27">
        <v>13</v>
      </c>
      <c r="I39" s="27">
        <v>37</v>
      </c>
      <c r="J39" s="27">
        <v>22</v>
      </c>
      <c r="K39" s="27">
        <v>12</v>
      </c>
      <c r="L39" s="27">
        <v>16</v>
      </c>
      <c r="M39" s="4">
        <f t="shared" si="6"/>
        <v>1118</v>
      </c>
      <c r="N39" s="4">
        <f t="shared" si="6"/>
        <v>435</v>
      </c>
      <c r="O39" s="4">
        <f t="shared" si="7"/>
        <v>1553</v>
      </c>
      <c r="P39" s="11"/>
      <c r="Q39" s="11"/>
    </row>
    <row r="40" spans="2:17" ht="27.75">
      <c r="B40" s="1" t="s">
        <v>40</v>
      </c>
      <c r="C40" s="27">
        <v>258</v>
      </c>
      <c r="D40" s="27">
        <v>296</v>
      </c>
      <c r="E40" s="27">
        <v>9</v>
      </c>
      <c r="F40" s="27">
        <v>6</v>
      </c>
      <c r="G40" s="27">
        <v>1</v>
      </c>
      <c r="H40" s="27">
        <v>3</v>
      </c>
      <c r="I40" s="27">
        <v>4</v>
      </c>
      <c r="J40" s="27">
        <v>6</v>
      </c>
      <c r="K40" s="27">
        <v>5</v>
      </c>
      <c r="L40" s="27">
        <v>5</v>
      </c>
      <c r="M40" s="4">
        <f t="shared" si="6"/>
        <v>277</v>
      </c>
      <c r="N40" s="4">
        <f t="shared" si="6"/>
        <v>316</v>
      </c>
      <c r="O40" s="4">
        <f t="shared" si="7"/>
        <v>593</v>
      </c>
      <c r="P40" s="11"/>
      <c r="Q40" s="11"/>
    </row>
    <row r="41" spans="2:17" ht="27.75">
      <c r="B41" s="10" t="s">
        <v>10</v>
      </c>
      <c r="C41" s="4">
        <f>SUM(C35:C40)</f>
        <v>3659</v>
      </c>
      <c r="D41" s="4">
        <f t="shared" ref="D41:O41" si="8">SUM(D35:D40)</f>
        <v>1913</v>
      </c>
      <c r="E41" s="4">
        <f t="shared" si="8"/>
        <v>142</v>
      </c>
      <c r="F41" s="4">
        <f t="shared" si="8"/>
        <v>72</v>
      </c>
      <c r="G41" s="4">
        <f t="shared" si="8"/>
        <v>73</v>
      </c>
      <c r="H41" s="4">
        <f t="shared" si="8"/>
        <v>48</v>
      </c>
      <c r="I41" s="4">
        <f t="shared" si="8"/>
        <v>82</v>
      </c>
      <c r="J41" s="4">
        <f t="shared" si="8"/>
        <v>48</v>
      </c>
      <c r="K41" s="4">
        <f t="shared" si="8"/>
        <v>33</v>
      </c>
      <c r="L41" s="4">
        <f t="shared" si="8"/>
        <v>50</v>
      </c>
      <c r="M41" s="4">
        <f t="shared" si="8"/>
        <v>3989</v>
      </c>
      <c r="N41" s="4">
        <f t="shared" si="8"/>
        <v>2131</v>
      </c>
      <c r="O41" s="4">
        <f t="shared" si="8"/>
        <v>6120</v>
      </c>
      <c r="P41" s="11"/>
      <c r="Q41" s="11"/>
    </row>
    <row r="42" spans="2:17" ht="27.75">
      <c r="B42" s="6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34.5">
      <c r="B43" s="54" t="s">
        <v>41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11"/>
      <c r="Q43" s="11"/>
    </row>
    <row r="44" spans="2:17" ht="27.75">
      <c r="B44" s="6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27.75">
      <c r="B45" s="55" t="s">
        <v>3</v>
      </c>
      <c r="C45" s="55" t="s">
        <v>123</v>
      </c>
      <c r="D45" s="55"/>
      <c r="E45" s="55" t="s">
        <v>124</v>
      </c>
      <c r="F45" s="55"/>
      <c r="G45" s="55" t="s">
        <v>125</v>
      </c>
      <c r="H45" s="55"/>
      <c r="I45" s="55" t="s">
        <v>126</v>
      </c>
      <c r="J45" s="55"/>
      <c r="K45" s="55" t="s">
        <v>127</v>
      </c>
      <c r="L45" s="55"/>
      <c r="M45" s="56" t="s">
        <v>13</v>
      </c>
      <c r="N45" s="56"/>
      <c r="O45" s="56"/>
      <c r="P45" s="11"/>
      <c r="Q45" s="11"/>
    </row>
    <row r="46" spans="2:17" ht="27.75">
      <c r="B46" s="55"/>
      <c r="C46" s="10" t="s">
        <v>14</v>
      </c>
      <c r="D46" s="10" t="s">
        <v>15</v>
      </c>
      <c r="E46" s="10" t="s">
        <v>14</v>
      </c>
      <c r="F46" s="10" t="s">
        <v>15</v>
      </c>
      <c r="G46" s="10" t="s">
        <v>14</v>
      </c>
      <c r="H46" s="10" t="s">
        <v>15</v>
      </c>
      <c r="I46" s="10" t="s">
        <v>14</v>
      </c>
      <c r="J46" s="10" t="s">
        <v>15</v>
      </c>
      <c r="K46" s="10" t="s">
        <v>14</v>
      </c>
      <c r="L46" s="10" t="s">
        <v>15</v>
      </c>
      <c r="M46" s="10" t="s">
        <v>14</v>
      </c>
      <c r="N46" s="10" t="s">
        <v>15</v>
      </c>
      <c r="O46" s="10" t="s">
        <v>13</v>
      </c>
      <c r="P46" s="11"/>
      <c r="Q46" s="11"/>
    </row>
    <row r="47" spans="2:17" ht="27.75">
      <c r="B47" s="1" t="s">
        <v>16</v>
      </c>
      <c r="C47" s="5">
        <v>609</v>
      </c>
      <c r="D47" s="5">
        <v>186</v>
      </c>
      <c r="E47" s="5">
        <v>4</v>
      </c>
      <c r="F47" s="5">
        <v>2</v>
      </c>
      <c r="G47" s="5">
        <v>44</v>
      </c>
      <c r="H47" s="5">
        <v>31</v>
      </c>
      <c r="I47" s="5">
        <v>7</v>
      </c>
      <c r="J47" s="5">
        <v>5</v>
      </c>
      <c r="K47" s="5">
        <v>6</v>
      </c>
      <c r="L47" s="5">
        <v>1</v>
      </c>
      <c r="M47" s="10">
        <f t="shared" ref="M47:N52" si="9">K47+I47+G47+E47+C47</f>
        <v>670</v>
      </c>
      <c r="N47" s="10">
        <f t="shared" si="9"/>
        <v>225</v>
      </c>
      <c r="O47" s="10">
        <f t="shared" ref="O47:O52" si="10">SUM(M47:N47)</f>
        <v>895</v>
      </c>
      <c r="P47" s="11"/>
      <c r="Q47" s="11"/>
    </row>
    <row r="48" spans="2:17" ht="55.5">
      <c r="B48" s="1" t="s">
        <v>43</v>
      </c>
      <c r="C48" s="5">
        <v>424</v>
      </c>
      <c r="D48" s="5">
        <v>130</v>
      </c>
      <c r="E48" s="5">
        <v>2</v>
      </c>
      <c r="F48" s="5">
        <v>1</v>
      </c>
      <c r="G48" s="5">
        <v>87</v>
      </c>
      <c r="H48" s="5">
        <v>76</v>
      </c>
      <c r="I48" s="5">
        <v>5</v>
      </c>
      <c r="J48" s="5">
        <v>16</v>
      </c>
      <c r="K48" s="5">
        <v>1</v>
      </c>
      <c r="L48" s="5">
        <v>4</v>
      </c>
      <c r="M48" s="10">
        <f t="shared" si="9"/>
        <v>519</v>
      </c>
      <c r="N48" s="10">
        <f t="shared" si="9"/>
        <v>227</v>
      </c>
      <c r="O48" s="10">
        <f t="shared" si="10"/>
        <v>746</v>
      </c>
      <c r="P48" s="11"/>
      <c r="Q48" s="11"/>
    </row>
    <row r="49" spans="2:17" ht="27.75">
      <c r="B49" s="1" t="s">
        <v>44</v>
      </c>
      <c r="C49" s="5">
        <v>370</v>
      </c>
      <c r="D49" s="5">
        <v>439</v>
      </c>
      <c r="E49" s="5">
        <v>0</v>
      </c>
      <c r="F49" s="5">
        <v>1</v>
      </c>
      <c r="G49" s="5">
        <v>66</v>
      </c>
      <c r="H49" s="5">
        <v>70</v>
      </c>
      <c r="I49" s="5">
        <v>1</v>
      </c>
      <c r="J49" s="5">
        <v>2</v>
      </c>
      <c r="K49" s="5">
        <v>2</v>
      </c>
      <c r="L49" s="5">
        <v>3</v>
      </c>
      <c r="M49" s="10">
        <f t="shared" si="9"/>
        <v>439</v>
      </c>
      <c r="N49" s="10">
        <f t="shared" si="9"/>
        <v>515</v>
      </c>
      <c r="O49" s="10">
        <f t="shared" si="10"/>
        <v>954</v>
      </c>
      <c r="P49" s="11"/>
      <c r="Q49" s="11"/>
    </row>
    <row r="50" spans="2:17" ht="55.5">
      <c r="B50" s="1" t="s">
        <v>45</v>
      </c>
      <c r="C50" s="5">
        <v>249</v>
      </c>
      <c r="D50" s="5">
        <v>56</v>
      </c>
      <c r="E50" s="5">
        <v>0</v>
      </c>
      <c r="F50" s="5">
        <v>0</v>
      </c>
      <c r="G50" s="5">
        <v>87</v>
      </c>
      <c r="H50" s="5">
        <v>41</v>
      </c>
      <c r="I50" s="5">
        <v>8</v>
      </c>
      <c r="J50" s="5">
        <v>3</v>
      </c>
      <c r="K50" s="5">
        <v>0</v>
      </c>
      <c r="L50" s="5">
        <v>2</v>
      </c>
      <c r="M50" s="10">
        <f t="shared" si="9"/>
        <v>344</v>
      </c>
      <c r="N50" s="10">
        <f t="shared" si="9"/>
        <v>102</v>
      </c>
      <c r="O50" s="10">
        <f t="shared" si="10"/>
        <v>446</v>
      </c>
      <c r="P50" s="11"/>
      <c r="Q50" s="11"/>
    </row>
    <row r="51" spans="2:17" ht="27.75">
      <c r="B51" s="1" t="s">
        <v>46</v>
      </c>
      <c r="C51" s="5">
        <v>313</v>
      </c>
      <c r="D51" s="5">
        <v>9</v>
      </c>
      <c r="E51" s="5">
        <v>2</v>
      </c>
      <c r="F51" s="5">
        <v>0</v>
      </c>
      <c r="G51" s="5">
        <v>137</v>
      </c>
      <c r="H51" s="5">
        <v>12</v>
      </c>
      <c r="I51" s="5">
        <v>6</v>
      </c>
      <c r="J51" s="5">
        <v>1</v>
      </c>
      <c r="K51" s="5">
        <v>2</v>
      </c>
      <c r="L51" s="5">
        <v>0</v>
      </c>
      <c r="M51" s="10">
        <f t="shared" si="9"/>
        <v>460</v>
      </c>
      <c r="N51" s="10">
        <f t="shared" si="9"/>
        <v>22</v>
      </c>
      <c r="O51" s="10">
        <f t="shared" si="10"/>
        <v>482</v>
      </c>
      <c r="P51" s="11"/>
      <c r="Q51" s="11"/>
    </row>
    <row r="52" spans="2:17" ht="27.75">
      <c r="B52" s="1" t="s">
        <v>47</v>
      </c>
      <c r="C52" s="5">
        <v>587</v>
      </c>
      <c r="D52" s="5">
        <v>183</v>
      </c>
      <c r="E52" s="5">
        <v>0</v>
      </c>
      <c r="F52" s="5">
        <v>0</v>
      </c>
      <c r="G52" s="5">
        <v>66</v>
      </c>
      <c r="H52" s="5">
        <v>35</v>
      </c>
      <c r="I52" s="5">
        <v>17</v>
      </c>
      <c r="J52" s="5">
        <v>7</v>
      </c>
      <c r="K52" s="5">
        <v>0</v>
      </c>
      <c r="L52" s="5">
        <v>0</v>
      </c>
      <c r="M52" s="10">
        <f t="shared" si="9"/>
        <v>670</v>
      </c>
      <c r="N52" s="10">
        <f t="shared" si="9"/>
        <v>225</v>
      </c>
      <c r="O52" s="10">
        <f t="shared" si="10"/>
        <v>895</v>
      </c>
      <c r="P52" s="11"/>
      <c r="Q52" s="11"/>
    </row>
    <row r="53" spans="2:17" ht="27.75">
      <c r="B53" s="10" t="s">
        <v>10</v>
      </c>
      <c r="C53" s="4">
        <f>SUM(C47:C52)</f>
        <v>2552</v>
      </c>
      <c r="D53" s="4">
        <f t="shared" ref="D53:O53" si="11">SUM(D47:D52)</f>
        <v>1003</v>
      </c>
      <c r="E53" s="4">
        <f t="shared" si="11"/>
        <v>8</v>
      </c>
      <c r="F53" s="4">
        <f t="shared" si="11"/>
        <v>4</v>
      </c>
      <c r="G53" s="4">
        <f t="shared" si="11"/>
        <v>487</v>
      </c>
      <c r="H53" s="4">
        <f t="shared" si="11"/>
        <v>265</v>
      </c>
      <c r="I53" s="4">
        <f t="shared" si="11"/>
        <v>44</v>
      </c>
      <c r="J53" s="4">
        <f t="shared" si="11"/>
        <v>34</v>
      </c>
      <c r="K53" s="4">
        <f t="shared" si="11"/>
        <v>11</v>
      </c>
      <c r="L53" s="4">
        <f t="shared" si="11"/>
        <v>10</v>
      </c>
      <c r="M53" s="4">
        <f t="shared" si="11"/>
        <v>3102</v>
      </c>
      <c r="N53" s="4">
        <f t="shared" si="11"/>
        <v>1316</v>
      </c>
      <c r="O53" s="4">
        <f t="shared" si="11"/>
        <v>4418</v>
      </c>
      <c r="P53" s="11"/>
      <c r="Q53" s="11"/>
    </row>
    <row r="54" spans="2:17" ht="27.75">
      <c r="B54" s="6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2:17" ht="34.5">
      <c r="B55" s="54" t="s">
        <v>48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11"/>
      <c r="Q55" s="11"/>
    </row>
    <row r="56" spans="2:17" ht="27.75">
      <c r="B56" s="6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2:17" ht="27.75">
      <c r="B57" s="55" t="s">
        <v>3</v>
      </c>
      <c r="C57" s="55" t="s">
        <v>123</v>
      </c>
      <c r="D57" s="55"/>
      <c r="E57" s="55" t="s">
        <v>124</v>
      </c>
      <c r="F57" s="55"/>
      <c r="G57" s="55" t="s">
        <v>125</v>
      </c>
      <c r="H57" s="55"/>
      <c r="I57" s="55" t="s">
        <v>126</v>
      </c>
      <c r="J57" s="55"/>
      <c r="K57" s="55" t="s">
        <v>127</v>
      </c>
      <c r="L57" s="55"/>
      <c r="M57" s="56" t="s">
        <v>13</v>
      </c>
      <c r="N57" s="56"/>
      <c r="O57" s="56"/>
      <c r="P57" s="11"/>
      <c r="Q57" s="11"/>
    </row>
    <row r="58" spans="2:17" ht="27.75">
      <c r="B58" s="55"/>
      <c r="C58" s="10" t="s">
        <v>14</v>
      </c>
      <c r="D58" s="10" t="s">
        <v>15</v>
      </c>
      <c r="E58" s="10" t="s">
        <v>14</v>
      </c>
      <c r="F58" s="10" t="s">
        <v>15</v>
      </c>
      <c r="G58" s="10" t="s">
        <v>14</v>
      </c>
      <c r="H58" s="10" t="s">
        <v>15</v>
      </c>
      <c r="I58" s="10" t="s">
        <v>14</v>
      </c>
      <c r="J58" s="10" t="s">
        <v>15</v>
      </c>
      <c r="K58" s="10" t="s">
        <v>14</v>
      </c>
      <c r="L58" s="10" t="s">
        <v>15</v>
      </c>
      <c r="M58" s="10" t="s">
        <v>14</v>
      </c>
      <c r="N58" s="10" t="s">
        <v>15</v>
      </c>
      <c r="O58" s="10" t="s">
        <v>13</v>
      </c>
      <c r="P58" s="11"/>
      <c r="Q58" s="11"/>
    </row>
    <row r="59" spans="2:17" ht="27.75">
      <c r="B59" s="8" t="s">
        <v>129</v>
      </c>
      <c r="C59" s="8">
        <v>514</v>
      </c>
      <c r="D59" s="8">
        <v>314</v>
      </c>
      <c r="E59" s="8">
        <v>22</v>
      </c>
      <c r="F59" s="8">
        <v>15</v>
      </c>
      <c r="G59" s="8">
        <v>0</v>
      </c>
      <c r="H59" s="8">
        <v>0</v>
      </c>
      <c r="I59" s="8">
        <v>45</v>
      </c>
      <c r="J59" s="8">
        <v>26</v>
      </c>
      <c r="K59" s="8">
        <v>11</v>
      </c>
      <c r="L59" s="8">
        <v>3</v>
      </c>
      <c r="M59" s="10">
        <f>K59+I59+G59+E59+C59</f>
        <v>592</v>
      </c>
      <c r="N59" s="10">
        <f>L59+J59+H59+F59+D59</f>
        <v>358</v>
      </c>
      <c r="O59" s="10">
        <f>SUM(M59:N59)</f>
        <v>950</v>
      </c>
      <c r="P59" s="11"/>
      <c r="Q59" s="11"/>
    </row>
    <row r="60" spans="2:17" ht="27.75">
      <c r="B60" s="8" t="s">
        <v>130</v>
      </c>
      <c r="C60" s="17">
        <v>2233</v>
      </c>
      <c r="D60" s="17">
        <v>1209</v>
      </c>
      <c r="E60" s="17">
        <v>65</v>
      </c>
      <c r="F60" s="17">
        <v>32</v>
      </c>
      <c r="G60" s="17">
        <v>0</v>
      </c>
      <c r="H60" s="17">
        <v>0</v>
      </c>
      <c r="I60" s="17">
        <v>165</v>
      </c>
      <c r="J60" s="17">
        <v>80</v>
      </c>
      <c r="K60" s="17">
        <v>27</v>
      </c>
      <c r="L60" s="17">
        <v>20</v>
      </c>
      <c r="M60" s="10">
        <f>K60+I60+G60+E60+C60</f>
        <v>2490</v>
      </c>
      <c r="N60" s="10">
        <f>L60+J60+H60+F60+D60</f>
        <v>1341</v>
      </c>
      <c r="O60" s="10">
        <f>SUM(M60:N60)</f>
        <v>3831</v>
      </c>
      <c r="P60" s="11"/>
      <c r="Q60" s="11"/>
    </row>
    <row r="61" spans="2:17" ht="27.75">
      <c r="B61" s="6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2:17" ht="27.75">
      <c r="B62" s="6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2:17" ht="27.75">
      <c r="B63" s="6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2:17" ht="34.5">
      <c r="B64" s="54" t="s">
        <v>69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11"/>
      <c r="Q64" s="11"/>
    </row>
    <row r="65" spans="2:17" ht="27.75">
      <c r="B65" s="6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2:17" ht="27.75">
      <c r="B66" s="55" t="s">
        <v>3</v>
      </c>
      <c r="C66" s="55" t="s">
        <v>123</v>
      </c>
      <c r="D66" s="55"/>
      <c r="E66" s="55" t="s">
        <v>124</v>
      </c>
      <c r="F66" s="55"/>
      <c r="G66" s="55" t="s">
        <v>125</v>
      </c>
      <c r="H66" s="55"/>
      <c r="I66" s="55" t="s">
        <v>126</v>
      </c>
      <c r="J66" s="55"/>
      <c r="K66" s="55" t="s">
        <v>127</v>
      </c>
      <c r="L66" s="55"/>
      <c r="M66" s="56" t="s">
        <v>13</v>
      </c>
      <c r="N66" s="56"/>
      <c r="O66" s="56"/>
      <c r="P66" s="11"/>
      <c r="Q66" s="11"/>
    </row>
    <row r="67" spans="2:17" ht="27.75">
      <c r="B67" s="55"/>
      <c r="C67" s="10" t="s">
        <v>14</v>
      </c>
      <c r="D67" s="10" t="s">
        <v>15</v>
      </c>
      <c r="E67" s="10" t="s">
        <v>14</v>
      </c>
      <c r="F67" s="10" t="s">
        <v>15</v>
      </c>
      <c r="G67" s="10" t="s">
        <v>14</v>
      </c>
      <c r="H67" s="10" t="s">
        <v>15</v>
      </c>
      <c r="I67" s="10" t="s">
        <v>14</v>
      </c>
      <c r="J67" s="10" t="s">
        <v>15</v>
      </c>
      <c r="K67" s="10" t="s">
        <v>14</v>
      </c>
      <c r="L67" s="10" t="s">
        <v>15</v>
      </c>
      <c r="M67" s="10" t="s">
        <v>14</v>
      </c>
      <c r="N67" s="10" t="s">
        <v>15</v>
      </c>
      <c r="O67" s="10" t="s">
        <v>13</v>
      </c>
      <c r="P67" s="11"/>
      <c r="Q67" s="11"/>
    </row>
    <row r="68" spans="2:17" ht="27.75">
      <c r="B68" s="8" t="s">
        <v>129</v>
      </c>
      <c r="C68" s="8">
        <v>118</v>
      </c>
      <c r="D68" s="8">
        <v>29</v>
      </c>
      <c r="E68" s="8">
        <v>1</v>
      </c>
      <c r="F68" s="8">
        <v>0</v>
      </c>
      <c r="G68" s="8">
        <v>0</v>
      </c>
      <c r="H68" s="8">
        <v>0</v>
      </c>
      <c r="I68" s="8">
        <v>2</v>
      </c>
      <c r="J68" s="8">
        <v>1</v>
      </c>
      <c r="K68" s="8">
        <v>0</v>
      </c>
      <c r="L68" s="8">
        <v>0</v>
      </c>
      <c r="M68" s="10">
        <f>K68+I68+G68+E68+C68</f>
        <v>121</v>
      </c>
      <c r="N68" s="10">
        <f>L68+J68+H68+F68+D68</f>
        <v>30</v>
      </c>
      <c r="O68" s="10">
        <f>SUM(M68:N68)</f>
        <v>151</v>
      </c>
      <c r="P68" s="11"/>
      <c r="Q68" s="11"/>
    </row>
    <row r="69" spans="2:17" ht="27.75">
      <c r="B69" s="8" t="s">
        <v>130</v>
      </c>
      <c r="C69" s="17">
        <v>576</v>
      </c>
      <c r="D69" s="17">
        <v>153</v>
      </c>
      <c r="E69" s="17">
        <v>2</v>
      </c>
      <c r="F69" s="17">
        <v>0</v>
      </c>
      <c r="G69" s="17">
        <v>5</v>
      </c>
      <c r="H69" s="17">
        <v>3</v>
      </c>
      <c r="I69" s="17">
        <v>3</v>
      </c>
      <c r="J69" s="17">
        <v>2</v>
      </c>
      <c r="K69" s="17">
        <v>0</v>
      </c>
      <c r="L69" s="17">
        <v>0</v>
      </c>
      <c r="M69" s="10">
        <f>K69+I69+G69+E69+C69</f>
        <v>586</v>
      </c>
      <c r="N69" s="10">
        <f>L69+J69+H69+F69+D69</f>
        <v>158</v>
      </c>
      <c r="O69" s="10">
        <f>SUM(M69:N69)</f>
        <v>744</v>
      </c>
      <c r="P69" s="11"/>
      <c r="Q69" s="11"/>
    </row>
    <row r="70" spans="2:17" ht="27.75">
      <c r="B70" s="6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2:17" ht="27.75">
      <c r="B71" s="6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34.5">
      <c r="B72" s="54" t="s">
        <v>77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11"/>
      <c r="Q72" s="11"/>
    </row>
    <row r="73" spans="2:17" ht="27.75">
      <c r="B73" s="6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2:17" ht="27.75">
      <c r="B74" s="55" t="s">
        <v>3</v>
      </c>
      <c r="C74" s="55" t="s">
        <v>123</v>
      </c>
      <c r="D74" s="55"/>
      <c r="E74" s="55" t="s">
        <v>124</v>
      </c>
      <c r="F74" s="55"/>
      <c r="G74" s="55" t="s">
        <v>125</v>
      </c>
      <c r="H74" s="55"/>
      <c r="I74" s="55" t="s">
        <v>126</v>
      </c>
      <c r="J74" s="55"/>
      <c r="K74" s="55" t="s">
        <v>127</v>
      </c>
      <c r="L74" s="55"/>
      <c r="M74" s="56" t="s">
        <v>13</v>
      </c>
      <c r="N74" s="56"/>
      <c r="O74" s="56"/>
      <c r="P74" s="11"/>
      <c r="Q74" s="11"/>
    </row>
    <row r="75" spans="2:17" ht="27.75">
      <c r="B75" s="55"/>
      <c r="C75" s="10" t="s">
        <v>14</v>
      </c>
      <c r="D75" s="10" t="s">
        <v>15</v>
      </c>
      <c r="E75" s="10" t="s">
        <v>14</v>
      </c>
      <c r="F75" s="10" t="s">
        <v>15</v>
      </c>
      <c r="G75" s="10" t="s">
        <v>14</v>
      </c>
      <c r="H75" s="10" t="s">
        <v>15</v>
      </c>
      <c r="I75" s="10" t="s">
        <v>14</v>
      </c>
      <c r="J75" s="10" t="s">
        <v>15</v>
      </c>
      <c r="K75" s="10" t="s">
        <v>14</v>
      </c>
      <c r="L75" s="10" t="s">
        <v>15</v>
      </c>
      <c r="M75" s="10" t="s">
        <v>14</v>
      </c>
      <c r="N75" s="10" t="s">
        <v>15</v>
      </c>
      <c r="O75" s="10" t="s">
        <v>13</v>
      </c>
      <c r="P75" s="11"/>
      <c r="Q75" s="11"/>
    </row>
    <row r="76" spans="2:17" ht="27.75">
      <c r="B76" s="1" t="s">
        <v>18</v>
      </c>
      <c r="C76" s="5">
        <v>81</v>
      </c>
      <c r="D76" s="5">
        <v>102</v>
      </c>
      <c r="E76" s="5">
        <v>1</v>
      </c>
      <c r="F76" s="5">
        <v>0</v>
      </c>
      <c r="G76" s="5">
        <v>5</v>
      </c>
      <c r="H76" s="5">
        <v>8</v>
      </c>
      <c r="I76" s="5">
        <v>0</v>
      </c>
      <c r="J76" s="5">
        <v>0</v>
      </c>
      <c r="K76" s="5">
        <v>0</v>
      </c>
      <c r="L76" s="5">
        <v>0</v>
      </c>
      <c r="M76" s="4">
        <f t="shared" ref="M76:N77" si="12">K76+I76+G76+E76+C76</f>
        <v>87</v>
      </c>
      <c r="N76" s="4">
        <f t="shared" si="12"/>
        <v>110</v>
      </c>
      <c r="O76" s="4">
        <f t="shared" ref="O76:O77" si="13">SUM(M76:N76)</f>
        <v>197</v>
      </c>
      <c r="P76" s="11"/>
      <c r="Q76" s="11"/>
    </row>
    <row r="77" spans="2:17" ht="27.75">
      <c r="B77" s="1" t="s">
        <v>49</v>
      </c>
      <c r="C77" s="5">
        <v>167</v>
      </c>
      <c r="D77" s="5">
        <v>41</v>
      </c>
      <c r="E77" s="5">
        <v>8</v>
      </c>
      <c r="F77" s="5">
        <v>0</v>
      </c>
      <c r="G77" s="5">
        <v>9</v>
      </c>
      <c r="H77" s="5">
        <v>12</v>
      </c>
      <c r="I77" s="5">
        <v>1</v>
      </c>
      <c r="J77" s="5">
        <v>1</v>
      </c>
      <c r="K77" s="5">
        <v>1</v>
      </c>
      <c r="L77" s="5">
        <v>0</v>
      </c>
      <c r="M77" s="4">
        <f t="shared" si="12"/>
        <v>186</v>
      </c>
      <c r="N77" s="4">
        <f t="shared" si="12"/>
        <v>54</v>
      </c>
      <c r="O77" s="4">
        <f t="shared" si="13"/>
        <v>240</v>
      </c>
      <c r="P77" s="11"/>
      <c r="Q77" s="11"/>
    </row>
    <row r="78" spans="2:17" ht="27.75">
      <c r="B78" s="10" t="s">
        <v>10</v>
      </c>
      <c r="C78" s="4">
        <f>SUM(C76:C77)</f>
        <v>248</v>
      </c>
      <c r="D78" s="4">
        <f t="shared" ref="D78:O78" si="14">SUM(D76:D77)</f>
        <v>143</v>
      </c>
      <c r="E78" s="4">
        <f t="shared" si="14"/>
        <v>9</v>
      </c>
      <c r="F78" s="4">
        <f t="shared" si="14"/>
        <v>0</v>
      </c>
      <c r="G78" s="4">
        <f t="shared" si="14"/>
        <v>14</v>
      </c>
      <c r="H78" s="4">
        <f t="shared" si="14"/>
        <v>20</v>
      </c>
      <c r="I78" s="4">
        <f t="shared" si="14"/>
        <v>1</v>
      </c>
      <c r="J78" s="4">
        <f t="shared" si="14"/>
        <v>1</v>
      </c>
      <c r="K78" s="4">
        <f t="shared" si="14"/>
        <v>1</v>
      </c>
      <c r="L78" s="4">
        <f t="shared" si="14"/>
        <v>0</v>
      </c>
      <c r="M78" s="4">
        <f t="shared" si="14"/>
        <v>273</v>
      </c>
      <c r="N78" s="4">
        <f t="shared" si="14"/>
        <v>164</v>
      </c>
      <c r="O78" s="4">
        <f t="shared" si="14"/>
        <v>437</v>
      </c>
      <c r="P78" s="11"/>
      <c r="Q78" s="11"/>
    </row>
    <row r="79" spans="2:17" ht="27.75">
      <c r="B79" s="6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2:17" ht="27.75">
      <c r="B80" s="6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2:17" ht="34.5">
      <c r="B81" s="54" t="s">
        <v>78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11"/>
      <c r="Q81" s="11"/>
    </row>
    <row r="82" spans="2:17" ht="27.75">
      <c r="B82" s="6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2:17" ht="27.75">
      <c r="B83" s="55" t="s">
        <v>3</v>
      </c>
      <c r="C83" s="55" t="s">
        <v>123</v>
      </c>
      <c r="D83" s="55"/>
      <c r="E83" s="55" t="s">
        <v>124</v>
      </c>
      <c r="F83" s="55"/>
      <c r="G83" s="55" t="s">
        <v>125</v>
      </c>
      <c r="H83" s="55"/>
      <c r="I83" s="55" t="s">
        <v>126</v>
      </c>
      <c r="J83" s="55"/>
      <c r="K83" s="55" t="s">
        <v>127</v>
      </c>
      <c r="L83" s="55"/>
      <c r="M83" s="56" t="s">
        <v>13</v>
      </c>
      <c r="N83" s="56"/>
      <c r="O83" s="56"/>
      <c r="P83" s="11"/>
      <c r="Q83" s="11"/>
    </row>
    <row r="84" spans="2:17" ht="27.75">
      <c r="B84" s="55"/>
      <c r="C84" s="10" t="s">
        <v>14</v>
      </c>
      <c r="D84" s="10" t="s">
        <v>15</v>
      </c>
      <c r="E84" s="10" t="s">
        <v>14</v>
      </c>
      <c r="F84" s="10" t="s">
        <v>15</v>
      </c>
      <c r="G84" s="10" t="s">
        <v>14</v>
      </c>
      <c r="H84" s="10" t="s">
        <v>15</v>
      </c>
      <c r="I84" s="10" t="s">
        <v>14</v>
      </c>
      <c r="J84" s="10" t="s">
        <v>15</v>
      </c>
      <c r="K84" s="10" t="s">
        <v>14</v>
      </c>
      <c r="L84" s="10" t="s">
        <v>15</v>
      </c>
      <c r="M84" s="10" t="s">
        <v>14</v>
      </c>
      <c r="N84" s="10" t="s">
        <v>15</v>
      </c>
      <c r="O84" s="10" t="s">
        <v>13</v>
      </c>
      <c r="P84" s="11"/>
      <c r="Q84" s="11"/>
    </row>
    <row r="85" spans="2:17" ht="27.75">
      <c r="B85" s="1" t="s">
        <v>18</v>
      </c>
      <c r="C85" s="5">
        <v>230</v>
      </c>
      <c r="D85" s="5">
        <v>203</v>
      </c>
      <c r="E85" s="5">
        <v>1</v>
      </c>
      <c r="F85" s="5">
        <v>0</v>
      </c>
      <c r="G85" s="5">
        <v>0</v>
      </c>
      <c r="H85" s="5">
        <v>1</v>
      </c>
      <c r="I85" s="5">
        <v>0</v>
      </c>
      <c r="J85" s="5">
        <v>2</v>
      </c>
      <c r="K85" s="5">
        <v>0</v>
      </c>
      <c r="L85" s="5">
        <v>1</v>
      </c>
      <c r="M85" s="4">
        <f t="shared" ref="M85:N86" si="15">K85+I85+G85+E85+C85</f>
        <v>231</v>
      </c>
      <c r="N85" s="4">
        <f t="shared" si="15"/>
        <v>207</v>
      </c>
      <c r="O85" s="4">
        <f t="shared" ref="O85:O86" si="16">SUM(M85:N85)</f>
        <v>438</v>
      </c>
      <c r="P85" s="11"/>
      <c r="Q85" s="11"/>
    </row>
    <row r="86" spans="2:17" ht="27.75">
      <c r="B86" s="1" t="s">
        <v>79</v>
      </c>
      <c r="C86" s="5">
        <v>12</v>
      </c>
      <c r="D86" s="5">
        <v>16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4">
        <f t="shared" si="15"/>
        <v>12</v>
      </c>
      <c r="N86" s="4">
        <f t="shared" si="15"/>
        <v>16</v>
      </c>
      <c r="O86" s="4">
        <f t="shared" si="16"/>
        <v>28</v>
      </c>
      <c r="P86" s="11"/>
      <c r="Q86" s="11"/>
    </row>
    <row r="87" spans="2:17" ht="27.75">
      <c r="B87" s="10" t="s">
        <v>120</v>
      </c>
      <c r="C87" s="4">
        <f>SUM(C85:C86)</f>
        <v>242</v>
      </c>
      <c r="D87" s="4">
        <f t="shared" ref="D87:O87" si="17">SUM(D85:D86)</f>
        <v>219</v>
      </c>
      <c r="E87" s="4">
        <f t="shared" si="17"/>
        <v>1</v>
      </c>
      <c r="F87" s="4">
        <f t="shared" si="17"/>
        <v>0</v>
      </c>
      <c r="G87" s="4">
        <f t="shared" si="17"/>
        <v>0</v>
      </c>
      <c r="H87" s="4">
        <f t="shared" si="17"/>
        <v>1</v>
      </c>
      <c r="I87" s="4">
        <f t="shared" si="17"/>
        <v>0</v>
      </c>
      <c r="J87" s="4">
        <f t="shared" si="17"/>
        <v>2</v>
      </c>
      <c r="K87" s="4">
        <f t="shared" si="17"/>
        <v>0</v>
      </c>
      <c r="L87" s="4">
        <f t="shared" si="17"/>
        <v>1</v>
      </c>
      <c r="M87" s="4">
        <f t="shared" si="17"/>
        <v>243</v>
      </c>
      <c r="N87" s="4">
        <f t="shared" si="17"/>
        <v>223</v>
      </c>
      <c r="O87" s="4">
        <f t="shared" si="17"/>
        <v>466</v>
      </c>
      <c r="P87" s="11"/>
      <c r="Q87" s="11"/>
    </row>
    <row r="88" spans="2:17" ht="27.75">
      <c r="B88" s="6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2:17" ht="34.5">
      <c r="B89" s="54" t="s">
        <v>80</v>
      </c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11"/>
      <c r="Q89" s="11"/>
    </row>
    <row r="90" spans="2:17" ht="27.75">
      <c r="B90" s="6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2:17" ht="27.75">
      <c r="B91" s="55" t="s">
        <v>3</v>
      </c>
      <c r="C91" s="55" t="s">
        <v>123</v>
      </c>
      <c r="D91" s="55"/>
      <c r="E91" s="55" t="s">
        <v>124</v>
      </c>
      <c r="F91" s="55"/>
      <c r="G91" s="55" t="s">
        <v>125</v>
      </c>
      <c r="H91" s="55"/>
      <c r="I91" s="55" t="s">
        <v>126</v>
      </c>
      <c r="J91" s="55"/>
      <c r="K91" s="55" t="s">
        <v>127</v>
      </c>
      <c r="L91" s="55"/>
      <c r="M91" s="56" t="s">
        <v>13</v>
      </c>
      <c r="N91" s="56"/>
      <c r="O91" s="56"/>
      <c r="P91" s="11"/>
      <c r="Q91" s="11"/>
    </row>
    <row r="92" spans="2:17" ht="27.75">
      <c r="B92" s="55"/>
      <c r="C92" s="10" t="s">
        <v>14</v>
      </c>
      <c r="D92" s="10" t="s">
        <v>15</v>
      </c>
      <c r="E92" s="10" t="s">
        <v>14</v>
      </c>
      <c r="F92" s="10" t="s">
        <v>15</v>
      </c>
      <c r="G92" s="10" t="s">
        <v>14</v>
      </c>
      <c r="H92" s="10" t="s">
        <v>15</v>
      </c>
      <c r="I92" s="10" t="s">
        <v>14</v>
      </c>
      <c r="J92" s="10" t="s">
        <v>15</v>
      </c>
      <c r="K92" s="10" t="s">
        <v>14</v>
      </c>
      <c r="L92" s="10" t="s">
        <v>15</v>
      </c>
      <c r="M92" s="10" t="s">
        <v>14</v>
      </c>
      <c r="N92" s="10" t="s">
        <v>15</v>
      </c>
      <c r="O92" s="10" t="s">
        <v>13</v>
      </c>
      <c r="P92" s="11"/>
      <c r="Q92" s="11"/>
    </row>
    <row r="93" spans="2:17" ht="27.75">
      <c r="B93" s="1" t="s">
        <v>70</v>
      </c>
      <c r="C93" s="5">
        <v>136</v>
      </c>
      <c r="D93" s="5">
        <v>45</v>
      </c>
      <c r="E93" s="5">
        <v>1</v>
      </c>
      <c r="F93" s="5">
        <v>0</v>
      </c>
      <c r="G93" s="5">
        <v>1</v>
      </c>
      <c r="H93" s="5">
        <v>3</v>
      </c>
      <c r="I93" s="5">
        <v>2</v>
      </c>
      <c r="J93" s="5">
        <v>1</v>
      </c>
      <c r="K93" s="5">
        <v>1</v>
      </c>
      <c r="L93" s="5">
        <v>0</v>
      </c>
      <c r="M93" s="4">
        <f t="shared" ref="M93:N94" si="18">K93+I93+G93+E93+C93</f>
        <v>141</v>
      </c>
      <c r="N93" s="4">
        <f t="shared" si="18"/>
        <v>49</v>
      </c>
      <c r="O93" s="4">
        <f t="shared" ref="O93:O94" si="19">SUM(M93:N93)</f>
        <v>190</v>
      </c>
      <c r="P93" s="11"/>
      <c r="Q93" s="11"/>
    </row>
    <row r="94" spans="2:17" ht="27.75">
      <c r="B94" s="1" t="s">
        <v>81</v>
      </c>
      <c r="C94" s="5">
        <v>58</v>
      </c>
      <c r="D94" s="5">
        <v>81</v>
      </c>
      <c r="E94" s="5">
        <v>2</v>
      </c>
      <c r="F94" s="5">
        <v>0</v>
      </c>
      <c r="G94" s="5">
        <v>0</v>
      </c>
      <c r="H94" s="5">
        <v>0</v>
      </c>
      <c r="I94" s="5">
        <v>1</v>
      </c>
      <c r="J94" s="5">
        <v>0</v>
      </c>
      <c r="K94" s="5">
        <v>1</v>
      </c>
      <c r="L94" s="5">
        <v>2</v>
      </c>
      <c r="M94" s="4">
        <f t="shared" si="18"/>
        <v>62</v>
      </c>
      <c r="N94" s="4">
        <f t="shared" si="18"/>
        <v>83</v>
      </c>
      <c r="O94" s="4">
        <f t="shared" si="19"/>
        <v>145</v>
      </c>
      <c r="P94" s="11"/>
      <c r="Q94" s="11"/>
    </row>
    <row r="95" spans="2:17" ht="27.75">
      <c r="B95" s="10" t="s">
        <v>10</v>
      </c>
      <c r="C95" s="4">
        <f>SUM(C93:C94)</f>
        <v>194</v>
      </c>
      <c r="D95" s="4">
        <f t="shared" ref="D95:O95" si="20">SUM(D93:D94)</f>
        <v>126</v>
      </c>
      <c r="E95" s="4">
        <f t="shared" si="20"/>
        <v>3</v>
      </c>
      <c r="F95" s="4">
        <f t="shared" si="20"/>
        <v>0</v>
      </c>
      <c r="G95" s="4">
        <f t="shared" si="20"/>
        <v>1</v>
      </c>
      <c r="H95" s="4">
        <f t="shared" si="20"/>
        <v>3</v>
      </c>
      <c r="I95" s="4">
        <f t="shared" si="20"/>
        <v>3</v>
      </c>
      <c r="J95" s="4">
        <f t="shared" si="20"/>
        <v>1</v>
      </c>
      <c r="K95" s="4">
        <f t="shared" si="20"/>
        <v>2</v>
      </c>
      <c r="L95" s="4">
        <f t="shared" si="20"/>
        <v>2</v>
      </c>
      <c r="M95" s="4">
        <f t="shared" si="20"/>
        <v>203</v>
      </c>
      <c r="N95" s="4">
        <f t="shared" si="20"/>
        <v>132</v>
      </c>
      <c r="O95" s="4">
        <f t="shared" si="20"/>
        <v>335</v>
      </c>
      <c r="P95" s="11"/>
      <c r="Q95" s="11"/>
    </row>
    <row r="96" spans="2:17" ht="27.75">
      <c r="B96" s="6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2:17" ht="27.75">
      <c r="B97" s="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2:17" ht="34.5">
      <c r="B98" s="54" t="s">
        <v>82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11"/>
      <c r="Q98" s="11"/>
    </row>
    <row r="99" spans="2:17" ht="27.75">
      <c r="B99" s="6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2:17" ht="27.75">
      <c r="B100" s="55" t="s">
        <v>3</v>
      </c>
      <c r="C100" s="55" t="s">
        <v>123</v>
      </c>
      <c r="D100" s="55"/>
      <c r="E100" s="55" t="s">
        <v>124</v>
      </c>
      <c r="F100" s="55"/>
      <c r="G100" s="55" t="s">
        <v>125</v>
      </c>
      <c r="H100" s="55"/>
      <c r="I100" s="55" t="s">
        <v>126</v>
      </c>
      <c r="J100" s="55"/>
      <c r="K100" s="55" t="s">
        <v>127</v>
      </c>
      <c r="L100" s="55"/>
      <c r="M100" s="56" t="s">
        <v>13</v>
      </c>
      <c r="N100" s="56"/>
      <c r="O100" s="56"/>
      <c r="P100" s="11"/>
      <c r="Q100" s="11"/>
    </row>
    <row r="101" spans="2:17" ht="27.75">
      <c r="B101" s="55"/>
      <c r="C101" s="10" t="s">
        <v>14</v>
      </c>
      <c r="D101" s="10" t="s">
        <v>15</v>
      </c>
      <c r="E101" s="10" t="s">
        <v>14</v>
      </c>
      <c r="F101" s="10" t="s">
        <v>15</v>
      </c>
      <c r="G101" s="10" t="s">
        <v>14</v>
      </c>
      <c r="H101" s="10" t="s">
        <v>15</v>
      </c>
      <c r="I101" s="10" t="s">
        <v>14</v>
      </c>
      <c r="J101" s="10" t="s">
        <v>15</v>
      </c>
      <c r="K101" s="10" t="s">
        <v>14</v>
      </c>
      <c r="L101" s="10" t="s">
        <v>15</v>
      </c>
      <c r="M101" s="10" t="s">
        <v>14</v>
      </c>
      <c r="N101" s="10" t="s">
        <v>15</v>
      </c>
      <c r="O101" s="10" t="s">
        <v>13</v>
      </c>
      <c r="P101" s="11"/>
      <c r="Q101" s="11"/>
    </row>
    <row r="102" spans="2:17" ht="27.75">
      <c r="B102" s="1" t="s">
        <v>83</v>
      </c>
      <c r="C102" s="5">
        <v>347</v>
      </c>
      <c r="D102" s="5">
        <v>30</v>
      </c>
      <c r="E102" s="5">
        <v>0</v>
      </c>
      <c r="F102" s="5">
        <v>0</v>
      </c>
      <c r="G102" s="5">
        <v>1</v>
      </c>
      <c r="H102" s="5">
        <v>0</v>
      </c>
      <c r="I102" s="5">
        <v>1</v>
      </c>
      <c r="J102" s="5">
        <v>0</v>
      </c>
      <c r="K102" s="5">
        <v>1</v>
      </c>
      <c r="L102" s="5">
        <v>0</v>
      </c>
      <c r="M102" s="4">
        <f t="shared" ref="M102:N104" si="21">K102+I102+G102+E102+C102</f>
        <v>350</v>
      </c>
      <c r="N102" s="4">
        <f t="shared" si="21"/>
        <v>30</v>
      </c>
      <c r="O102" s="4">
        <f t="shared" ref="O102:O104" si="22">SUM(M102:N102)</f>
        <v>380</v>
      </c>
      <c r="P102" s="11"/>
      <c r="Q102" s="11"/>
    </row>
    <row r="103" spans="2:17" ht="27.75">
      <c r="B103" s="1" t="s">
        <v>84</v>
      </c>
      <c r="C103" s="5">
        <v>92</v>
      </c>
      <c r="D103" s="5">
        <v>49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1</v>
      </c>
      <c r="L103" s="5">
        <v>0</v>
      </c>
      <c r="M103" s="4">
        <f t="shared" si="21"/>
        <v>93</v>
      </c>
      <c r="N103" s="4">
        <f t="shared" si="21"/>
        <v>49</v>
      </c>
      <c r="O103" s="4">
        <f t="shared" si="22"/>
        <v>142</v>
      </c>
      <c r="P103" s="11"/>
      <c r="Q103" s="11"/>
    </row>
    <row r="104" spans="2:17" ht="27.75">
      <c r="B104" s="1" t="s">
        <v>39</v>
      </c>
      <c r="C104" s="5">
        <v>309</v>
      </c>
      <c r="D104" s="5">
        <v>73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1</v>
      </c>
      <c r="K104" s="5">
        <v>0</v>
      </c>
      <c r="L104" s="5">
        <v>0</v>
      </c>
      <c r="M104" s="4">
        <f t="shared" si="21"/>
        <v>309</v>
      </c>
      <c r="N104" s="4">
        <f t="shared" si="21"/>
        <v>74</v>
      </c>
      <c r="O104" s="4">
        <f t="shared" si="22"/>
        <v>383</v>
      </c>
      <c r="P104" s="11"/>
      <c r="Q104" s="11"/>
    </row>
    <row r="105" spans="2:17" ht="27.75">
      <c r="B105" s="10" t="s">
        <v>10</v>
      </c>
      <c r="C105" s="4">
        <f>SUM(C102:C104)</f>
        <v>748</v>
      </c>
      <c r="D105" s="4">
        <f t="shared" ref="D105:O105" si="23">SUM(D102:D104)</f>
        <v>152</v>
      </c>
      <c r="E105" s="4">
        <f t="shared" si="23"/>
        <v>0</v>
      </c>
      <c r="F105" s="4">
        <f t="shared" si="23"/>
        <v>0</v>
      </c>
      <c r="G105" s="4">
        <f t="shared" si="23"/>
        <v>1</v>
      </c>
      <c r="H105" s="4">
        <f t="shared" si="23"/>
        <v>0</v>
      </c>
      <c r="I105" s="4">
        <f t="shared" si="23"/>
        <v>1</v>
      </c>
      <c r="J105" s="4">
        <f t="shared" si="23"/>
        <v>1</v>
      </c>
      <c r="K105" s="4">
        <f t="shared" si="23"/>
        <v>2</v>
      </c>
      <c r="L105" s="4">
        <f t="shared" si="23"/>
        <v>0</v>
      </c>
      <c r="M105" s="4">
        <f t="shared" si="23"/>
        <v>752</v>
      </c>
      <c r="N105" s="4">
        <f t="shared" si="23"/>
        <v>153</v>
      </c>
      <c r="O105" s="4">
        <f t="shared" si="23"/>
        <v>905</v>
      </c>
      <c r="P105" s="11"/>
      <c r="Q105" s="11"/>
    </row>
    <row r="106" spans="2:17" ht="27.75"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27.75"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34.5">
      <c r="B108" s="54" t="s">
        <v>85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11"/>
      <c r="Q108" s="11"/>
    </row>
    <row r="109" spans="2:17" ht="27.75">
      <c r="B109" s="6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2:17" ht="27.75">
      <c r="B110" s="55" t="s">
        <v>3</v>
      </c>
      <c r="C110" s="55" t="s">
        <v>123</v>
      </c>
      <c r="D110" s="55"/>
      <c r="E110" s="55" t="s">
        <v>124</v>
      </c>
      <c r="F110" s="55"/>
      <c r="G110" s="55" t="s">
        <v>125</v>
      </c>
      <c r="H110" s="55"/>
      <c r="I110" s="55" t="s">
        <v>126</v>
      </c>
      <c r="J110" s="55"/>
      <c r="K110" s="55" t="s">
        <v>127</v>
      </c>
      <c r="L110" s="55"/>
      <c r="M110" s="56" t="s">
        <v>13</v>
      </c>
      <c r="N110" s="56"/>
      <c r="O110" s="56"/>
      <c r="P110" s="11"/>
      <c r="Q110" s="11"/>
    </row>
    <row r="111" spans="2:17" ht="27.75">
      <c r="B111" s="55"/>
      <c r="C111" s="10" t="s">
        <v>14</v>
      </c>
      <c r="D111" s="10" t="s">
        <v>15</v>
      </c>
      <c r="E111" s="10" t="s">
        <v>14</v>
      </c>
      <c r="F111" s="10" t="s">
        <v>15</v>
      </c>
      <c r="G111" s="10" t="s">
        <v>14</v>
      </c>
      <c r="H111" s="10" t="s">
        <v>15</v>
      </c>
      <c r="I111" s="10" t="s">
        <v>14</v>
      </c>
      <c r="J111" s="10" t="s">
        <v>15</v>
      </c>
      <c r="K111" s="10" t="s">
        <v>14</v>
      </c>
      <c r="L111" s="10" t="s">
        <v>15</v>
      </c>
      <c r="M111" s="10" t="s">
        <v>14</v>
      </c>
      <c r="N111" s="10" t="s">
        <v>15</v>
      </c>
      <c r="O111" s="10" t="s">
        <v>13</v>
      </c>
      <c r="P111" s="11"/>
      <c r="Q111" s="11"/>
    </row>
    <row r="112" spans="2:17" ht="55.5">
      <c r="B112" s="1" t="s">
        <v>86</v>
      </c>
      <c r="C112" s="5">
        <v>23</v>
      </c>
      <c r="D112" s="5"/>
      <c r="E112" s="5"/>
      <c r="F112" s="5"/>
      <c r="G112" s="5">
        <v>5</v>
      </c>
      <c r="H112" s="5"/>
      <c r="I112" s="5">
        <v>1</v>
      </c>
      <c r="J112" s="5"/>
      <c r="K112" s="5"/>
      <c r="L112" s="5"/>
      <c r="M112" s="4">
        <f t="shared" ref="M112:N113" si="24">K112+I112+G112+E112+C112</f>
        <v>29</v>
      </c>
      <c r="N112" s="4">
        <f t="shared" si="24"/>
        <v>0</v>
      </c>
      <c r="O112" s="4">
        <f t="shared" ref="O112:O113" si="25">SUM(M112:N112)</f>
        <v>29</v>
      </c>
      <c r="P112" s="11"/>
      <c r="Q112" s="11"/>
    </row>
    <row r="113" spans="2:17" ht="55.5">
      <c r="B113" s="1" t="s">
        <v>87</v>
      </c>
      <c r="C113" s="5">
        <v>23</v>
      </c>
      <c r="D113" s="5">
        <v>7</v>
      </c>
      <c r="E113" s="5"/>
      <c r="F113" s="5"/>
      <c r="G113" s="5">
        <v>1</v>
      </c>
      <c r="H113" s="5">
        <v>2</v>
      </c>
      <c r="I113" s="5"/>
      <c r="J113" s="5"/>
      <c r="K113" s="5">
        <v>1</v>
      </c>
      <c r="L113" s="5"/>
      <c r="M113" s="4">
        <f t="shared" si="24"/>
        <v>25</v>
      </c>
      <c r="N113" s="4">
        <f t="shared" si="24"/>
        <v>9</v>
      </c>
      <c r="O113" s="4">
        <f t="shared" si="25"/>
        <v>34</v>
      </c>
      <c r="P113" s="11"/>
      <c r="Q113" s="11"/>
    </row>
    <row r="114" spans="2:17" ht="27.75">
      <c r="B114" s="10" t="s">
        <v>10</v>
      </c>
      <c r="C114" s="4">
        <f>SUM(C112:C113)</f>
        <v>46</v>
      </c>
      <c r="D114" s="4">
        <f t="shared" ref="D114:O114" si="26">SUM(D112:D113)</f>
        <v>7</v>
      </c>
      <c r="E114" s="4">
        <f t="shared" si="26"/>
        <v>0</v>
      </c>
      <c r="F114" s="4">
        <f t="shared" si="26"/>
        <v>0</v>
      </c>
      <c r="G114" s="4">
        <f t="shared" si="26"/>
        <v>6</v>
      </c>
      <c r="H114" s="4">
        <f t="shared" si="26"/>
        <v>2</v>
      </c>
      <c r="I114" s="4">
        <f t="shared" si="26"/>
        <v>1</v>
      </c>
      <c r="J114" s="4">
        <f t="shared" si="26"/>
        <v>0</v>
      </c>
      <c r="K114" s="4">
        <f t="shared" si="26"/>
        <v>1</v>
      </c>
      <c r="L114" s="4">
        <f t="shared" si="26"/>
        <v>0</v>
      </c>
      <c r="M114" s="4">
        <f t="shared" si="26"/>
        <v>54</v>
      </c>
      <c r="N114" s="4">
        <f t="shared" si="26"/>
        <v>9</v>
      </c>
      <c r="O114" s="4">
        <f t="shared" si="26"/>
        <v>63</v>
      </c>
      <c r="P114" s="11"/>
      <c r="Q114" s="11"/>
    </row>
    <row r="115" spans="2:17" ht="27.75"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34.5">
      <c r="B116" s="54" t="s">
        <v>88</v>
      </c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11"/>
      <c r="Q116" s="11"/>
    </row>
    <row r="117" spans="2:17" ht="27.75">
      <c r="B117" s="6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2:17" ht="27.75">
      <c r="B118" s="55" t="s">
        <v>3</v>
      </c>
      <c r="C118" s="55" t="s">
        <v>123</v>
      </c>
      <c r="D118" s="55"/>
      <c r="E118" s="55" t="s">
        <v>124</v>
      </c>
      <c r="F118" s="55"/>
      <c r="G118" s="55" t="s">
        <v>125</v>
      </c>
      <c r="H118" s="55"/>
      <c r="I118" s="55" t="s">
        <v>126</v>
      </c>
      <c r="J118" s="55"/>
      <c r="K118" s="55" t="s">
        <v>127</v>
      </c>
      <c r="L118" s="55"/>
      <c r="M118" s="56" t="s">
        <v>13</v>
      </c>
      <c r="N118" s="56"/>
      <c r="O118" s="56"/>
      <c r="P118" s="11"/>
      <c r="Q118" s="11"/>
    </row>
    <row r="119" spans="2:17" ht="27.75">
      <c r="B119" s="55"/>
      <c r="C119" s="10" t="s">
        <v>14</v>
      </c>
      <c r="D119" s="10" t="s">
        <v>15</v>
      </c>
      <c r="E119" s="10" t="s">
        <v>14</v>
      </c>
      <c r="F119" s="10" t="s">
        <v>15</v>
      </c>
      <c r="G119" s="10" t="s">
        <v>14</v>
      </c>
      <c r="H119" s="10" t="s">
        <v>15</v>
      </c>
      <c r="I119" s="10" t="s">
        <v>14</v>
      </c>
      <c r="J119" s="10" t="s">
        <v>15</v>
      </c>
      <c r="K119" s="10" t="s">
        <v>14</v>
      </c>
      <c r="L119" s="10" t="s">
        <v>15</v>
      </c>
      <c r="M119" s="10" t="s">
        <v>14</v>
      </c>
      <c r="N119" s="10" t="s">
        <v>15</v>
      </c>
      <c r="O119" s="10" t="s">
        <v>13</v>
      </c>
      <c r="P119" s="11"/>
      <c r="Q119" s="11"/>
    </row>
    <row r="120" spans="2:17" ht="27.75">
      <c r="B120" s="1" t="s">
        <v>70</v>
      </c>
      <c r="C120" s="5">
        <v>224</v>
      </c>
      <c r="D120" s="5">
        <v>51</v>
      </c>
      <c r="E120" s="5">
        <v>2</v>
      </c>
      <c r="F120" s="5">
        <v>1</v>
      </c>
      <c r="G120" s="5">
        <v>3</v>
      </c>
      <c r="H120" s="5">
        <v>0</v>
      </c>
      <c r="I120" s="5">
        <v>1</v>
      </c>
      <c r="J120" s="5">
        <v>0</v>
      </c>
      <c r="K120" s="5">
        <v>1</v>
      </c>
      <c r="L120" s="5">
        <v>0</v>
      </c>
      <c r="M120" s="4">
        <f t="shared" ref="M120:N122" si="27">K120+I120+G120+E120+C120</f>
        <v>231</v>
      </c>
      <c r="N120" s="4">
        <f t="shared" si="27"/>
        <v>52</v>
      </c>
      <c r="O120" s="4">
        <f t="shared" ref="O120:O122" si="28">SUM(M120:N120)</f>
        <v>283</v>
      </c>
      <c r="P120" s="11"/>
      <c r="Q120" s="11"/>
    </row>
    <row r="121" spans="2:17" ht="27.75">
      <c r="B121" s="1" t="s">
        <v>89</v>
      </c>
      <c r="C121" s="5">
        <v>128</v>
      </c>
      <c r="D121" s="5">
        <v>11</v>
      </c>
      <c r="E121" s="5">
        <v>2</v>
      </c>
      <c r="F121" s="5">
        <v>0</v>
      </c>
      <c r="G121" s="5">
        <v>1</v>
      </c>
      <c r="H121" s="5">
        <v>0</v>
      </c>
      <c r="I121" s="5">
        <v>2</v>
      </c>
      <c r="J121" s="5">
        <v>0</v>
      </c>
      <c r="K121" s="5">
        <v>0</v>
      </c>
      <c r="L121" s="5">
        <v>0</v>
      </c>
      <c r="M121" s="4">
        <f t="shared" si="27"/>
        <v>133</v>
      </c>
      <c r="N121" s="4">
        <f t="shared" si="27"/>
        <v>11</v>
      </c>
      <c r="O121" s="4">
        <f t="shared" si="28"/>
        <v>144</v>
      </c>
      <c r="P121" s="11"/>
      <c r="Q121" s="11"/>
    </row>
    <row r="122" spans="2:17" ht="27.75">
      <c r="B122" s="1" t="s">
        <v>90</v>
      </c>
      <c r="C122" s="1">
        <v>164</v>
      </c>
      <c r="D122" s="5">
        <v>37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1</v>
      </c>
      <c r="K122" s="5">
        <v>0</v>
      </c>
      <c r="L122" s="5">
        <v>0</v>
      </c>
      <c r="M122" s="4">
        <f t="shared" si="27"/>
        <v>164</v>
      </c>
      <c r="N122" s="4">
        <f t="shared" si="27"/>
        <v>38</v>
      </c>
      <c r="O122" s="4">
        <f t="shared" si="28"/>
        <v>202</v>
      </c>
      <c r="P122" s="11"/>
      <c r="Q122" s="11">
        <v>164</v>
      </c>
    </row>
    <row r="123" spans="2:17" ht="27.75">
      <c r="B123" s="10" t="s">
        <v>10</v>
      </c>
      <c r="C123" s="4">
        <f>SUM(C120:C122)</f>
        <v>516</v>
      </c>
      <c r="D123" s="4">
        <f t="shared" ref="D123:O123" si="29">SUM(D120:D122)</f>
        <v>99</v>
      </c>
      <c r="E123" s="4">
        <f t="shared" si="29"/>
        <v>4</v>
      </c>
      <c r="F123" s="4">
        <f t="shared" si="29"/>
        <v>1</v>
      </c>
      <c r="G123" s="4">
        <f t="shared" si="29"/>
        <v>4</v>
      </c>
      <c r="H123" s="4">
        <f t="shared" si="29"/>
        <v>0</v>
      </c>
      <c r="I123" s="4">
        <f t="shared" si="29"/>
        <v>3</v>
      </c>
      <c r="J123" s="4">
        <f t="shared" si="29"/>
        <v>1</v>
      </c>
      <c r="K123" s="4">
        <f t="shared" si="29"/>
        <v>1</v>
      </c>
      <c r="L123" s="4">
        <f t="shared" si="29"/>
        <v>0</v>
      </c>
      <c r="M123" s="4">
        <f t="shared" si="29"/>
        <v>528</v>
      </c>
      <c r="N123" s="4">
        <f t="shared" si="29"/>
        <v>101</v>
      </c>
      <c r="O123" s="4">
        <f t="shared" si="29"/>
        <v>629</v>
      </c>
      <c r="P123" s="11"/>
      <c r="Q123" s="11"/>
    </row>
    <row r="124" spans="2:17" ht="27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 ht="27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 ht="34.5">
      <c r="B126" s="54" t="s">
        <v>91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11"/>
      <c r="Q126" s="11"/>
    </row>
    <row r="127" spans="2:17" ht="27.75">
      <c r="B127" s="6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2:17" ht="27.75">
      <c r="B128" s="55" t="s">
        <v>3</v>
      </c>
      <c r="C128" s="55" t="s">
        <v>123</v>
      </c>
      <c r="D128" s="55"/>
      <c r="E128" s="55" t="s">
        <v>124</v>
      </c>
      <c r="F128" s="55"/>
      <c r="G128" s="55" t="s">
        <v>125</v>
      </c>
      <c r="H128" s="55"/>
      <c r="I128" s="55" t="s">
        <v>126</v>
      </c>
      <c r="J128" s="55"/>
      <c r="K128" s="55" t="s">
        <v>127</v>
      </c>
      <c r="L128" s="55"/>
      <c r="M128" s="56" t="s">
        <v>13</v>
      </c>
      <c r="N128" s="56"/>
      <c r="O128" s="56"/>
      <c r="P128" s="11"/>
      <c r="Q128" s="11"/>
    </row>
    <row r="129" spans="2:17" ht="27.75">
      <c r="B129" s="55"/>
      <c r="C129" s="10" t="s">
        <v>14</v>
      </c>
      <c r="D129" s="10" t="s">
        <v>15</v>
      </c>
      <c r="E129" s="10" t="s">
        <v>14</v>
      </c>
      <c r="F129" s="10" t="s">
        <v>15</v>
      </c>
      <c r="G129" s="10" t="s">
        <v>14</v>
      </c>
      <c r="H129" s="10" t="s">
        <v>15</v>
      </c>
      <c r="I129" s="10" t="s">
        <v>14</v>
      </c>
      <c r="J129" s="10" t="s">
        <v>15</v>
      </c>
      <c r="K129" s="10" t="s">
        <v>14</v>
      </c>
      <c r="L129" s="10" t="s">
        <v>15</v>
      </c>
      <c r="M129" s="10" t="s">
        <v>14</v>
      </c>
      <c r="N129" s="10" t="s">
        <v>15</v>
      </c>
      <c r="O129" s="10" t="s">
        <v>13</v>
      </c>
      <c r="P129" s="11"/>
      <c r="Q129" s="11"/>
    </row>
    <row r="130" spans="2:17" ht="27.75">
      <c r="B130" s="1" t="s">
        <v>70</v>
      </c>
      <c r="C130" s="5">
        <v>333</v>
      </c>
      <c r="D130" s="5">
        <v>64</v>
      </c>
      <c r="E130" s="5">
        <v>2</v>
      </c>
      <c r="F130" s="5">
        <v>0</v>
      </c>
      <c r="G130" s="5">
        <v>6</v>
      </c>
      <c r="H130" s="5">
        <v>1</v>
      </c>
      <c r="I130" s="5">
        <v>1</v>
      </c>
      <c r="J130" s="5">
        <v>1</v>
      </c>
      <c r="K130" s="5">
        <v>0</v>
      </c>
      <c r="L130" s="5">
        <v>0</v>
      </c>
      <c r="M130" s="4">
        <f>K130+I130+G130+E130+C130</f>
        <v>342</v>
      </c>
      <c r="N130" s="4">
        <f t="shared" ref="N130:N132" si="30">L130+J130+H130+F130+D130</f>
        <v>66</v>
      </c>
      <c r="O130" s="4">
        <f>SUM(M130:N130)</f>
        <v>408</v>
      </c>
      <c r="P130" s="11"/>
      <c r="Q130" s="11"/>
    </row>
    <row r="131" spans="2:17" ht="27.75">
      <c r="B131" s="1" t="s">
        <v>89</v>
      </c>
      <c r="C131" s="5">
        <v>183</v>
      </c>
      <c r="D131" s="5">
        <v>20</v>
      </c>
      <c r="E131" s="5">
        <v>3</v>
      </c>
      <c r="F131" s="5">
        <v>0</v>
      </c>
      <c r="G131" s="5">
        <v>4</v>
      </c>
      <c r="H131" s="5">
        <v>2</v>
      </c>
      <c r="I131" s="5">
        <v>1</v>
      </c>
      <c r="J131" s="5">
        <v>1</v>
      </c>
      <c r="K131" s="5">
        <v>0</v>
      </c>
      <c r="L131" s="5">
        <v>0</v>
      </c>
      <c r="M131" s="4">
        <f t="shared" ref="M131:M132" si="31">K131+I131+G131+E131+C131</f>
        <v>191</v>
      </c>
      <c r="N131" s="4">
        <f t="shared" si="30"/>
        <v>23</v>
      </c>
      <c r="O131" s="4">
        <f t="shared" ref="O131:O132" si="32">SUM(M131:N131)</f>
        <v>214</v>
      </c>
      <c r="P131" s="11"/>
      <c r="Q131" s="11"/>
    </row>
    <row r="132" spans="2:17" ht="27.75">
      <c r="B132" s="1" t="s">
        <v>92</v>
      </c>
      <c r="C132" s="5">
        <v>179</v>
      </c>
      <c r="D132" s="5">
        <v>34</v>
      </c>
      <c r="E132" s="5">
        <v>0</v>
      </c>
      <c r="F132" s="5">
        <v>0</v>
      </c>
      <c r="G132" s="17">
        <v>2</v>
      </c>
      <c r="H132" s="17">
        <v>3</v>
      </c>
      <c r="I132" s="17">
        <v>0</v>
      </c>
      <c r="J132" s="5">
        <v>0</v>
      </c>
      <c r="K132" s="5">
        <v>0</v>
      </c>
      <c r="L132" s="17">
        <v>1</v>
      </c>
      <c r="M132" s="4">
        <f t="shared" si="31"/>
        <v>181</v>
      </c>
      <c r="N132" s="4">
        <f t="shared" si="30"/>
        <v>38</v>
      </c>
      <c r="O132" s="4">
        <f t="shared" si="32"/>
        <v>219</v>
      </c>
      <c r="P132" s="11"/>
      <c r="Q132" s="11"/>
    </row>
    <row r="133" spans="2:17" ht="27.75">
      <c r="B133" s="10" t="s">
        <v>10</v>
      </c>
      <c r="C133" s="4">
        <f>SUM(C130:C132)</f>
        <v>695</v>
      </c>
      <c r="D133" s="4">
        <f t="shared" ref="D133:O133" si="33">SUM(D130:D132)</f>
        <v>118</v>
      </c>
      <c r="E133" s="4">
        <f t="shared" si="33"/>
        <v>5</v>
      </c>
      <c r="F133" s="4">
        <f t="shared" si="33"/>
        <v>0</v>
      </c>
      <c r="G133" s="4">
        <f t="shared" si="33"/>
        <v>12</v>
      </c>
      <c r="H133" s="4">
        <f t="shared" si="33"/>
        <v>6</v>
      </c>
      <c r="I133" s="4">
        <f t="shared" si="33"/>
        <v>2</v>
      </c>
      <c r="J133" s="4">
        <f t="shared" si="33"/>
        <v>2</v>
      </c>
      <c r="K133" s="4">
        <f t="shared" si="33"/>
        <v>0</v>
      </c>
      <c r="L133" s="4">
        <f t="shared" si="33"/>
        <v>1</v>
      </c>
      <c r="M133" s="4">
        <f t="shared" si="33"/>
        <v>714</v>
      </c>
      <c r="N133" s="4">
        <f t="shared" si="33"/>
        <v>127</v>
      </c>
      <c r="O133" s="4">
        <f t="shared" si="33"/>
        <v>841</v>
      </c>
      <c r="P133" s="11"/>
      <c r="Q133" s="11"/>
    </row>
    <row r="134" spans="2:17" ht="27.75">
      <c r="B134" s="6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2:17" ht="27.75">
      <c r="B135" s="6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2:17" ht="27.75">
      <c r="B136" s="6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2:17" ht="27.75">
      <c r="B137" s="6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2:17" ht="34.5">
      <c r="B138" s="54" t="s">
        <v>93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11"/>
      <c r="Q138" s="11"/>
    </row>
    <row r="139" spans="2:17" ht="27.75">
      <c r="B139" s="6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2:17" ht="27.75">
      <c r="B140" s="55" t="s">
        <v>3</v>
      </c>
      <c r="C140" s="55" t="s">
        <v>123</v>
      </c>
      <c r="D140" s="55"/>
      <c r="E140" s="55" t="s">
        <v>124</v>
      </c>
      <c r="F140" s="55"/>
      <c r="G140" s="55" t="s">
        <v>125</v>
      </c>
      <c r="H140" s="55"/>
      <c r="I140" s="55" t="s">
        <v>126</v>
      </c>
      <c r="J140" s="55"/>
      <c r="K140" s="55" t="s">
        <v>127</v>
      </c>
      <c r="L140" s="55"/>
      <c r="M140" s="56" t="s">
        <v>13</v>
      </c>
      <c r="N140" s="56"/>
      <c r="O140" s="56"/>
      <c r="P140" s="11"/>
      <c r="Q140" s="11"/>
    </row>
    <row r="141" spans="2:17" ht="27.75">
      <c r="B141" s="55"/>
      <c r="C141" s="10" t="s">
        <v>14</v>
      </c>
      <c r="D141" s="10" t="s">
        <v>15</v>
      </c>
      <c r="E141" s="10" t="s">
        <v>14</v>
      </c>
      <c r="F141" s="10" t="s">
        <v>15</v>
      </c>
      <c r="G141" s="10" t="s">
        <v>14</v>
      </c>
      <c r="H141" s="10" t="s">
        <v>15</v>
      </c>
      <c r="I141" s="10" t="s">
        <v>14</v>
      </c>
      <c r="J141" s="10" t="s">
        <v>15</v>
      </c>
      <c r="K141" s="10" t="s">
        <v>14</v>
      </c>
      <c r="L141" s="10" t="s">
        <v>15</v>
      </c>
      <c r="M141" s="10" t="s">
        <v>14</v>
      </c>
      <c r="N141" s="10" t="s">
        <v>15</v>
      </c>
      <c r="O141" s="10" t="s">
        <v>13</v>
      </c>
      <c r="P141" s="11"/>
      <c r="Q141" s="11"/>
    </row>
    <row r="142" spans="2:17" ht="55.5">
      <c r="B142" s="1" t="s">
        <v>94</v>
      </c>
      <c r="C142" s="27">
        <v>289</v>
      </c>
      <c r="D142" s="27">
        <v>35</v>
      </c>
      <c r="E142" s="27">
        <v>16</v>
      </c>
      <c r="F142" s="27">
        <v>6</v>
      </c>
      <c r="G142" s="27">
        <v>3</v>
      </c>
      <c r="H142" s="27"/>
      <c r="I142" s="27">
        <v>3</v>
      </c>
      <c r="J142" s="27">
        <v>2</v>
      </c>
      <c r="K142" s="27">
        <v>1</v>
      </c>
      <c r="L142" s="27"/>
      <c r="M142" s="4">
        <f t="shared" ref="M142:N144" si="34">K142+I142+G142+E142+C142</f>
        <v>312</v>
      </c>
      <c r="N142" s="4">
        <f t="shared" si="34"/>
        <v>43</v>
      </c>
      <c r="O142" s="4">
        <f t="shared" ref="O142:O144" si="35">SUM(M142:N142)</f>
        <v>355</v>
      </c>
      <c r="P142" s="11"/>
      <c r="Q142" s="11"/>
    </row>
    <row r="143" spans="2:17" ht="55.5">
      <c r="B143" s="1" t="s">
        <v>95</v>
      </c>
      <c r="C143" s="27">
        <v>287</v>
      </c>
      <c r="D143" s="27">
        <v>70</v>
      </c>
      <c r="E143" s="27">
        <v>13</v>
      </c>
      <c r="F143" s="27">
        <v>3</v>
      </c>
      <c r="G143" s="27">
        <v>6</v>
      </c>
      <c r="H143" s="27">
        <v>3</v>
      </c>
      <c r="I143" s="27">
        <v>7</v>
      </c>
      <c r="J143" s="27">
        <v>4</v>
      </c>
      <c r="K143" s="27">
        <v>4</v>
      </c>
      <c r="L143" s="27"/>
      <c r="M143" s="4">
        <f t="shared" si="34"/>
        <v>317</v>
      </c>
      <c r="N143" s="4">
        <f t="shared" si="34"/>
        <v>80</v>
      </c>
      <c r="O143" s="4">
        <f t="shared" si="35"/>
        <v>397</v>
      </c>
      <c r="P143" s="11"/>
      <c r="Q143" s="11"/>
    </row>
    <row r="144" spans="2:17" ht="27.75">
      <c r="B144" s="1" t="s">
        <v>96</v>
      </c>
      <c r="C144" s="27">
        <v>218</v>
      </c>
      <c r="D144" s="27">
        <v>61</v>
      </c>
      <c r="E144" s="27">
        <v>8</v>
      </c>
      <c r="F144" s="27">
        <v>2</v>
      </c>
      <c r="G144" s="27">
        <v>0</v>
      </c>
      <c r="H144" s="27">
        <v>4</v>
      </c>
      <c r="I144" s="27">
        <v>4</v>
      </c>
      <c r="J144" s="27">
        <v>1</v>
      </c>
      <c r="K144" s="27">
        <v>0</v>
      </c>
      <c r="L144" s="27">
        <v>1</v>
      </c>
      <c r="M144" s="4">
        <f t="shared" si="34"/>
        <v>230</v>
      </c>
      <c r="N144" s="4">
        <f t="shared" si="34"/>
        <v>69</v>
      </c>
      <c r="O144" s="4">
        <f t="shared" si="35"/>
        <v>299</v>
      </c>
      <c r="P144" s="11"/>
      <c r="Q144" s="11"/>
    </row>
    <row r="145" spans="2:17" ht="27.75">
      <c r="B145" s="10" t="s">
        <v>10</v>
      </c>
      <c r="C145" s="4">
        <f>SUM(C142:C144)</f>
        <v>794</v>
      </c>
      <c r="D145" s="4">
        <f t="shared" ref="D145:O145" si="36">SUM(D142:D144)</f>
        <v>166</v>
      </c>
      <c r="E145" s="4">
        <f t="shared" si="36"/>
        <v>37</v>
      </c>
      <c r="F145" s="4">
        <f t="shared" si="36"/>
        <v>11</v>
      </c>
      <c r="G145" s="4">
        <f t="shared" si="36"/>
        <v>9</v>
      </c>
      <c r="H145" s="4">
        <f t="shared" si="36"/>
        <v>7</v>
      </c>
      <c r="I145" s="4">
        <f t="shared" si="36"/>
        <v>14</v>
      </c>
      <c r="J145" s="4">
        <f t="shared" si="36"/>
        <v>7</v>
      </c>
      <c r="K145" s="4">
        <f t="shared" si="36"/>
        <v>5</v>
      </c>
      <c r="L145" s="4">
        <f t="shared" si="36"/>
        <v>1</v>
      </c>
      <c r="M145" s="4">
        <f t="shared" si="36"/>
        <v>859</v>
      </c>
      <c r="N145" s="4">
        <f t="shared" si="36"/>
        <v>192</v>
      </c>
      <c r="O145" s="4">
        <f t="shared" si="36"/>
        <v>1051</v>
      </c>
      <c r="P145" s="11"/>
      <c r="Q145" s="11"/>
    </row>
    <row r="146" spans="2:17" ht="27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2:17" ht="27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2:17" ht="34.5">
      <c r="B148" s="54" t="s">
        <v>131</v>
      </c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11"/>
      <c r="Q148" s="11"/>
    </row>
    <row r="149" spans="2:17" ht="27.75">
      <c r="B149" s="55" t="s">
        <v>3</v>
      </c>
      <c r="C149" s="55" t="s">
        <v>123</v>
      </c>
      <c r="D149" s="55"/>
      <c r="E149" s="55" t="s">
        <v>124</v>
      </c>
      <c r="F149" s="55"/>
      <c r="G149" s="55" t="s">
        <v>125</v>
      </c>
      <c r="H149" s="55"/>
      <c r="I149" s="55" t="s">
        <v>126</v>
      </c>
      <c r="J149" s="55"/>
      <c r="K149" s="55" t="s">
        <v>127</v>
      </c>
      <c r="L149" s="55"/>
      <c r="M149" s="56" t="s">
        <v>13</v>
      </c>
      <c r="N149" s="56"/>
      <c r="O149" s="56"/>
      <c r="P149" s="11"/>
      <c r="Q149" s="11"/>
    </row>
    <row r="150" spans="2:17" ht="27.75">
      <c r="B150" s="55"/>
      <c r="C150" s="10" t="s">
        <v>14</v>
      </c>
      <c r="D150" s="10" t="s">
        <v>15</v>
      </c>
      <c r="E150" s="10" t="s">
        <v>14</v>
      </c>
      <c r="F150" s="10" t="s">
        <v>15</v>
      </c>
      <c r="G150" s="10" t="s">
        <v>14</v>
      </c>
      <c r="H150" s="10" t="s">
        <v>15</v>
      </c>
      <c r="I150" s="10" t="s">
        <v>14</v>
      </c>
      <c r="J150" s="10" t="s">
        <v>15</v>
      </c>
      <c r="K150" s="10" t="s">
        <v>14</v>
      </c>
      <c r="L150" s="10" t="s">
        <v>15</v>
      </c>
      <c r="M150" s="10" t="s">
        <v>14</v>
      </c>
      <c r="N150" s="10" t="s">
        <v>15</v>
      </c>
      <c r="O150" s="10" t="s">
        <v>13</v>
      </c>
      <c r="P150" s="11"/>
      <c r="Q150" s="11"/>
    </row>
    <row r="151" spans="2:17" ht="27.75">
      <c r="B151" s="1" t="s">
        <v>98</v>
      </c>
      <c r="C151" s="27">
        <v>112</v>
      </c>
      <c r="D151" s="27">
        <v>37</v>
      </c>
      <c r="E151" s="27"/>
      <c r="F151" s="27"/>
      <c r="G151" s="27">
        <v>1</v>
      </c>
      <c r="H151" s="27"/>
      <c r="I151" s="27">
        <v>1</v>
      </c>
      <c r="J151" s="27">
        <v>0</v>
      </c>
      <c r="K151" s="27"/>
      <c r="L151" s="27"/>
      <c r="M151" s="4">
        <f t="shared" ref="M151:N152" si="37">K151+I151+G151+E151+C151</f>
        <v>114</v>
      </c>
      <c r="N151" s="4">
        <f t="shared" si="37"/>
        <v>37</v>
      </c>
      <c r="O151" s="4">
        <f t="shared" ref="O151:O152" si="38">SUM(M151:N151)</f>
        <v>151</v>
      </c>
      <c r="P151" s="11"/>
      <c r="Q151" s="11"/>
    </row>
    <row r="152" spans="2:17" ht="27.75">
      <c r="B152" s="1" t="s">
        <v>99</v>
      </c>
      <c r="C152" s="27">
        <v>52</v>
      </c>
      <c r="D152" s="27">
        <v>8</v>
      </c>
      <c r="E152" s="27">
        <v>2</v>
      </c>
      <c r="F152" s="27"/>
      <c r="G152" s="27">
        <v>1</v>
      </c>
      <c r="H152" s="27"/>
      <c r="I152" s="27"/>
      <c r="J152" s="27"/>
      <c r="K152" s="27"/>
      <c r="L152" s="27"/>
      <c r="M152" s="4">
        <f t="shared" si="37"/>
        <v>55</v>
      </c>
      <c r="N152" s="4">
        <f t="shared" si="37"/>
        <v>8</v>
      </c>
      <c r="O152" s="4">
        <f t="shared" si="38"/>
        <v>63</v>
      </c>
      <c r="P152" s="11"/>
      <c r="Q152" s="11"/>
    </row>
    <row r="153" spans="2:17" ht="27.75">
      <c r="B153" s="10" t="s">
        <v>10</v>
      </c>
      <c r="C153" s="4">
        <f>SUM(C151:C152)</f>
        <v>164</v>
      </c>
      <c r="D153" s="4">
        <f t="shared" ref="D153:O153" si="39">SUM(D151:D152)</f>
        <v>45</v>
      </c>
      <c r="E153" s="4">
        <f t="shared" si="39"/>
        <v>2</v>
      </c>
      <c r="F153" s="4">
        <f t="shared" si="39"/>
        <v>0</v>
      </c>
      <c r="G153" s="4">
        <f t="shared" si="39"/>
        <v>2</v>
      </c>
      <c r="H153" s="4">
        <f t="shared" si="39"/>
        <v>0</v>
      </c>
      <c r="I153" s="4">
        <f t="shared" si="39"/>
        <v>1</v>
      </c>
      <c r="J153" s="4">
        <f t="shared" si="39"/>
        <v>0</v>
      </c>
      <c r="K153" s="4">
        <f t="shared" si="39"/>
        <v>0</v>
      </c>
      <c r="L153" s="4">
        <f t="shared" si="39"/>
        <v>0</v>
      </c>
      <c r="M153" s="4">
        <f t="shared" si="39"/>
        <v>169</v>
      </c>
      <c r="N153" s="4">
        <f t="shared" si="39"/>
        <v>45</v>
      </c>
      <c r="O153" s="4">
        <f t="shared" si="39"/>
        <v>214</v>
      </c>
      <c r="P153" s="11"/>
      <c r="Q153" s="11"/>
    </row>
    <row r="154" spans="2:17" ht="27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2:17" ht="27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2:17" ht="27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2:17" ht="34.5">
      <c r="B157" s="54" t="s">
        <v>100</v>
      </c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11"/>
      <c r="Q157" s="11"/>
    </row>
    <row r="158" spans="2:17" ht="27.75">
      <c r="B158" s="6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2:17" ht="27.75">
      <c r="B159" s="55" t="s">
        <v>3</v>
      </c>
      <c r="C159" s="55" t="s">
        <v>123</v>
      </c>
      <c r="D159" s="55"/>
      <c r="E159" s="55" t="s">
        <v>124</v>
      </c>
      <c r="F159" s="55"/>
      <c r="G159" s="55" t="s">
        <v>125</v>
      </c>
      <c r="H159" s="55"/>
      <c r="I159" s="55" t="s">
        <v>126</v>
      </c>
      <c r="J159" s="55"/>
      <c r="K159" s="55" t="s">
        <v>127</v>
      </c>
      <c r="L159" s="55"/>
      <c r="M159" s="56" t="s">
        <v>13</v>
      </c>
      <c r="N159" s="56"/>
      <c r="O159" s="56"/>
      <c r="P159" s="11"/>
      <c r="Q159" s="11"/>
    </row>
    <row r="160" spans="2:17" ht="27.75">
      <c r="B160" s="55"/>
      <c r="C160" s="10" t="s">
        <v>14</v>
      </c>
      <c r="D160" s="10" t="s">
        <v>15</v>
      </c>
      <c r="E160" s="10" t="s">
        <v>14</v>
      </c>
      <c r="F160" s="10" t="s">
        <v>15</v>
      </c>
      <c r="G160" s="10" t="s">
        <v>14</v>
      </c>
      <c r="H160" s="10" t="s">
        <v>15</v>
      </c>
      <c r="I160" s="10" t="s">
        <v>14</v>
      </c>
      <c r="J160" s="10" t="s">
        <v>15</v>
      </c>
      <c r="K160" s="10" t="s">
        <v>14</v>
      </c>
      <c r="L160" s="10" t="s">
        <v>15</v>
      </c>
      <c r="M160" s="10" t="s">
        <v>14</v>
      </c>
      <c r="N160" s="10" t="s">
        <v>15</v>
      </c>
      <c r="O160" s="10" t="s">
        <v>13</v>
      </c>
      <c r="P160" s="11"/>
      <c r="Q160" s="11"/>
    </row>
    <row r="161" spans="2:29" ht="27.75">
      <c r="B161" s="1" t="s">
        <v>101</v>
      </c>
      <c r="C161" s="5">
        <v>325</v>
      </c>
      <c r="D161" s="5">
        <v>37</v>
      </c>
      <c r="E161" s="5">
        <v>0</v>
      </c>
      <c r="F161" s="5">
        <v>0</v>
      </c>
      <c r="G161" s="5">
        <v>0</v>
      </c>
      <c r="H161" s="5">
        <v>0</v>
      </c>
      <c r="I161" s="5">
        <v>1</v>
      </c>
      <c r="J161" s="5">
        <v>0</v>
      </c>
      <c r="K161" s="5">
        <v>0</v>
      </c>
      <c r="L161" s="5">
        <v>0</v>
      </c>
      <c r="M161" s="4">
        <f t="shared" ref="M161:M163" si="40">K161+I161+G161+E161+C161</f>
        <v>326</v>
      </c>
      <c r="N161" s="4">
        <f t="shared" ref="N161:N163" si="41">L161+J161+H161+F161+D161</f>
        <v>37</v>
      </c>
      <c r="O161" s="4">
        <f t="shared" ref="O161:O163" si="42">SUM(M161:N161)</f>
        <v>363</v>
      </c>
      <c r="P161" s="11"/>
      <c r="Q161" s="11"/>
    </row>
    <row r="162" spans="2:29" ht="27.75">
      <c r="B162" s="1" t="s">
        <v>102</v>
      </c>
      <c r="C162" s="5">
        <v>314</v>
      </c>
      <c r="D162" s="5">
        <v>81</v>
      </c>
      <c r="E162" s="5">
        <v>2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4">
        <f t="shared" si="40"/>
        <v>316</v>
      </c>
      <c r="N162" s="4">
        <f t="shared" si="41"/>
        <v>81</v>
      </c>
      <c r="O162" s="4">
        <f t="shared" si="42"/>
        <v>397</v>
      </c>
      <c r="P162" s="11"/>
      <c r="Q162" s="11"/>
    </row>
    <row r="163" spans="2:29" ht="27.75">
      <c r="B163" s="1" t="s">
        <v>103</v>
      </c>
      <c r="C163" s="5">
        <v>185</v>
      </c>
      <c r="D163" s="5">
        <v>19</v>
      </c>
      <c r="E163" s="5">
        <v>0</v>
      </c>
      <c r="F163" s="5">
        <v>0</v>
      </c>
      <c r="G163" s="5">
        <v>1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4">
        <f t="shared" si="40"/>
        <v>186</v>
      </c>
      <c r="N163" s="4">
        <f t="shared" si="41"/>
        <v>19</v>
      </c>
      <c r="O163" s="4">
        <f t="shared" si="42"/>
        <v>205</v>
      </c>
      <c r="P163" s="11"/>
      <c r="Q163" s="11"/>
    </row>
    <row r="164" spans="2:29" ht="27.75">
      <c r="B164" s="10" t="s">
        <v>10</v>
      </c>
      <c r="C164" s="4">
        <f t="shared" ref="C164:O164" si="43">SUM(C161:C163)</f>
        <v>824</v>
      </c>
      <c r="D164" s="4">
        <f t="shared" si="43"/>
        <v>137</v>
      </c>
      <c r="E164" s="4">
        <f t="shared" si="43"/>
        <v>2</v>
      </c>
      <c r="F164" s="4">
        <f t="shared" si="43"/>
        <v>0</v>
      </c>
      <c r="G164" s="4">
        <f t="shared" si="43"/>
        <v>1</v>
      </c>
      <c r="H164" s="4">
        <f t="shared" si="43"/>
        <v>0</v>
      </c>
      <c r="I164" s="4">
        <f t="shared" si="43"/>
        <v>1</v>
      </c>
      <c r="J164" s="4">
        <f t="shared" si="43"/>
        <v>0</v>
      </c>
      <c r="K164" s="4">
        <f t="shared" si="43"/>
        <v>0</v>
      </c>
      <c r="L164" s="4">
        <f t="shared" si="43"/>
        <v>0</v>
      </c>
      <c r="M164" s="4">
        <f t="shared" si="43"/>
        <v>828</v>
      </c>
      <c r="N164" s="4">
        <f t="shared" si="43"/>
        <v>137</v>
      </c>
      <c r="O164" s="4">
        <f t="shared" si="43"/>
        <v>965</v>
      </c>
      <c r="P164" s="11"/>
      <c r="Q164" s="11"/>
    </row>
    <row r="165" spans="2:29" ht="27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2:29" ht="27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2:29" ht="34.5">
      <c r="B167" s="54" t="s">
        <v>132</v>
      </c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2:29" ht="27.75">
      <c r="B168" s="6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2:29" ht="27.75">
      <c r="B169" s="55" t="s">
        <v>3</v>
      </c>
      <c r="C169" s="55" t="s">
        <v>123</v>
      </c>
      <c r="D169" s="55"/>
      <c r="E169" s="55" t="s">
        <v>124</v>
      </c>
      <c r="F169" s="55"/>
      <c r="G169" s="55" t="s">
        <v>125</v>
      </c>
      <c r="H169" s="55"/>
      <c r="I169" s="55" t="s">
        <v>126</v>
      </c>
      <c r="J169" s="55"/>
      <c r="K169" s="55" t="s">
        <v>127</v>
      </c>
      <c r="L169" s="55"/>
      <c r="M169" s="56" t="s">
        <v>13</v>
      </c>
      <c r="N169" s="56"/>
      <c r="O169" s="56"/>
      <c r="P169" s="11"/>
      <c r="Q169" s="11"/>
    </row>
    <row r="170" spans="2:29" ht="27.75">
      <c r="B170" s="55"/>
      <c r="C170" s="10" t="s">
        <v>14</v>
      </c>
      <c r="D170" s="10" t="s">
        <v>15</v>
      </c>
      <c r="E170" s="10" t="s">
        <v>14</v>
      </c>
      <c r="F170" s="10" t="s">
        <v>15</v>
      </c>
      <c r="G170" s="10" t="s">
        <v>14</v>
      </c>
      <c r="H170" s="10" t="s">
        <v>15</v>
      </c>
      <c r="I170" s="10" t="s">
        <v>14</v>
      </c>
      <c r="J170" s="10" t="s">
        <v>15</v>
      </c>
      <c r="K170" s="10" t="s">
        <v>14</v>
      </c>
      <c r="L170" s="10" t="s">
        <v>15</v>
      </c>
      <c r="M170" s="10" t="s">
        <v>14</v>
      </c>
      <c r="N170" s="10" t="s">
        <v>15</v>
      </c>
      <c r="O170" s="10" t="s">
        <v>13</v>
      </c>
      <c r="P170" s="11"/>
      <c r="Q170" s="11"/>
    </row>
    <row r="171" spans="2:29" ht="27.75">
      <c r="B171" s="1" t="s">
        <v>96</v>
      </c>
      <c r="C171" s="5">
        <v>44</v>
      </c>
      <c r="D171" s="5">
        <v>19</v>
      </c>
      <c r="E171" s="5"/>
      <c r="F171" s="5"/>
      <c r="G171" s="5"/>
      <c r="H171" s="5"/>
      <c r="I171" s="5"/>
      <c r="J171" s="5"/>
      <c r="K171" s="5"/>
      <c r="L171" s="5"/>
      <c r="M171" s="4">
        <f t="shared" ref="M171:M172" si="44">K171+I171+G171+E171+C171</f>
        <v>44</v>
      </c>
      <c r="N171" s="4">
        <f t="shared" ref="N171:N172" si="45">L171+J171+H171+F171+D171</f>
        <v>19</v>
      </c>
      <c r="O171" s="4">
        <f t="shared" ref="O171:O172" si="46">SUM(M171:N171)</f>
        <v>63</v>
      </c>
      <c r="P171" s="11"/>
      <c r="Q171" s="11"/>
    </row>
    <row r="172" spans="2:29" ht="27.75">
      <c r="B172" s="1" t="s">
        <v>133</v>
      </c>
      <c r="C172" s="5">
        <v>26</v>
      </c>
      <c r="D172" s="5">
        <v>16</v>
      </c>
      <c r="E172" s="5"/>
      <c r="F172" s="5"/>
      <c r="G172" s="5"/>
      <c r="H172" s="5"/>
      <c r="I172" s="5"/>
      <c r="J172" s="5"/>
      <c r="K172" s="5"/>
      <c r="L172" s="5"/>
      <c r="M172" s="4">
        <f t="shared" si="44"/>
        <v>26</v>
      </c>
      <c r="N172" s="4">
        <f t="shared" si="45"/>
        <v>16</v>
      </c>
      <c r="O172" s="4">
        <f t="shared" si="46"/>
        <v>42</v>
      </c>
      <c r="P172" s="11"/>
      <c r="Q172" s="11"/>
    </row>
    <row r="173" spans="2:29" ht="27.75">
      <c r="B173" s="10" t="s">
        <v>10</v>
      </c>
      <c r="C173" s="4">
        <f t="shared" ref="C173:O173" si="47">SUM(C171:C172)</f>
        <v>70</v>
      </c>
      <c r="D173" s="4">
        <f t="shared" si="47"/>
        <v>35</v>
      </c>
      <c r="E173" s="4">
        <f t="shared" si="47"/>
        <v>0</v>
      </c>
      <c r="F173" s="4">
        <f t="shared" si="47"/>
        <v>0</v>
      </c>
      <c r="G173" s="4">
        <f t="shared" si="47"/>
        <v>0</v>
      </c>
      <c r="H173" s="4">
        <f t="shared" si="47"/>
        <v>0</v>
      </c>
      <c r="I173" s="4">
        <f t="shared" si="47"/>
        <v>0</v>
      </c>
      <c r="J173" s="4">
        <f t="shared" si="47"/>
        <v>0</v>
      </c>
      <c r="K173" s="4">
        <f t="shared" si="47"/>
        <v>0</v>
      </c>
      <c r="L173" s="4">
        <f t="shared" si="47"/>
        <v>0</v>
      </c>
      <c r="M173" s="4">
        <f t="shared" si="47"/>
        <v>70</v>
      </c>
      <c r="N173" s="4">
        <f t="shared" si="47"/>
        <v>35</v>
      </c>
      <c r="O173" s="4">
        <f t="shared" si="47"/>
        <v>105</v>
      </c>
      <c r="P173" s="11"/>
      <c r="Q173" s="11"/>
    </row>
    <row r="174" spans="2:29" ht="27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2:29" ht="27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2:29" ht="27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2:17" ht="27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2:17" ht="27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2:17" ht="27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2:17" ht="27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2:17" ht="27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2:17" ht="27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2:17" ht="27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2:17" ht="27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2:17" ht="27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2:17" ht="27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2:17" ht="27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2:17" ht="27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2:17" ht="27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2:17" ht="27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2:17" ht="27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2:17" ht="27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2:17" ht="27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2:17" ht="27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2:17" ht="27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2:17" ht="27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2:17" ht="27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2:17" ht="27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2:17" ht="27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2:17" ht="27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2:17" ht="27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2:17" ht="27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2:17" ht="27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2:17" ht="27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2:17" ht="27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2:17" ht="27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2:17" ht="27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2:17" ht="27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2:17" ht="27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2:17" ht="27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2:17" ht="27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2:17" ht="27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2:17" ht="27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2:17" ht="27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2:17" ht="27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2:17" ht="27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2:17" ht="27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2:17" ht="27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2:17" ht="27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2:17" ht="27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2:17" ht="27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2:17" ht="27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2:17" ht="27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2:17" ht="27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2:17" ht="27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2:17" ht="27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2:17" ht="27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2:17" ht="27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2:17" ht="27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2:17" ht="27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2:17" ht="27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2:17" ht="27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2:17" ht="27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2:17" ht="27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2:17" ht="27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2:17" ht="27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</sheetData>
  <mergeCells count="138">
    <mergeCell ref="B2:O2"/>
    <mergeCell ref="B3:O3"/>
    <mergeCell ref="B5:O5"/>
    <mergeCell ref="B7:B8"/>
    <mergeCell ref="C7:D7"/>
    <mergeCell ref="E7:F7"/>
    <mergeCell ref="G7:H7"/>
    <mergeCell ref="I7:J7"/>
    <mergeCell ref="K7:L7"/>
    <mergeCell ref="M7:O7"/>
    <mergeCell ref="B31:O31"/>
    <mergeCell ref="B33:B34"/>
    <mergeCell ref="C33:D33"/>
    <mergeCell ref="E33:F33"/>
    <mergeCell ref="G33:H33"/>
    <mergeCell ref="I33:J33"/>
    <mergeCell ref="K33:L33"/>
    <mergeCell ref="M33:O33"/>
    <mergeCell ref="B22:O22"/>
    <mergeCell ref="B24:B25"/>
    <mergeCell ref="C24:D24"/>
    <mergeCell ref="E24:F24"/>
    <mergeCell ref="G24:H24"/>
    <mergeCell ref="I24:J24"/>
    <mergeCell ref="K24:L24"/>
    <mergeCell ref="M24:O24"/>
    <mergeCell ref="B55:O55"/>
    <mergeCell ref="B57:B58"/>
    <mergeCell ref="C57:D57"/>
    <mergeCell ref="E57:F57"/>
    <mergeCell ref="G57:H57"/>
    <mergeCell ref="I57:J57"/>
    <mergeCell ref="K57:L57"/>
    <mergeCell ref="M57:O57"/>
    <mergeCell ref="B43:O43"/>
    <mergeCell ref="B45:B46"/>
    <mergeCell ref="C45:D45"/>
    <mergeCell ref="E45:F45"/>
    <mergeCell ref="G45:H45"/>
    <mergeCell ref="I45:J45"/>
    <mergeCell ref="K45:L45"/>
    <mergeCell ref="M45:O45"/>
    <mergeCell ref="B72:O72"/>
    <mergeCell ref="B74:B75"/>
    <mergeCell ref="C74:D74"/>
    <mergeCell ref="E74:F74"/>
    <mergeCell ref="G74:H74"/>
    <mergeCell ref="I74:J74"/>
    <mergeCell ref="K74:L74"/>
    <mergeCell ref="M74:O74"/>
    <mergeCell ref="B64:O64"/>
    <mergeCell ref="B66:B67"/>
    <mergeCell ref="C66:D66"/>
    <mergeCell ref="E66:F66"/>
    <mergeCell ref="G66:H66"/>
    <mergeCell ref="I66:J66"/>
    <mergeCell ref="K66:L66"/>
    <mergeCell ref="M66:O66"/>
    <mergeCell ref="B89:O89"/>
    <mergeCell ref="B91:B92"/>
    <mergeCell ref="C91:D91"/>
    <mergeCell ref="E91:F91"/>
    <mergeCell ref="G91:H91"/>
    <mergeCell ref="I91:J91"/>
    <mergeCell ref="K91:L91"/>
    <mergeCell ref="M91:O91"/>
    <mergeCell ref="B81:O81"/>
    <mergeCell ref="B83:B84"/>
    <mergeCell ref="C83:D83"/>
    <mergeCell ref="E83:F83"/>
    <mergeCell ref="G83:H83"/>
    <mergeCell ref="I83:J83"/>
    <mergeCell ref="K83:L83"/>
    <mergeCell ref="M83:O83"/>
    <mergeCell ref="B108:O108"/>
    <mergeCell ref="B110:B111"/>
    <mergeCell ref="C110:D110"/>
    <mergeCell ref="E110:F110"/>
    <mergeCell ref="G110:H110"/>
    <mergeCell ref="I110:J110"/>
    <mergeCell ref="K110:L110"/>
    <mergeCell ref="M110:O110"/>
    <mergeCell ref="B98:O98"/>
    <mergeCell ref="B100:B101"/>
    <mergeCell ref="C100:D100"/>
    <mergeCell ref="E100:F100"/>
    <mergeCell ref="G100:H100"/>
    <mergeCell ref="I100:J100"/>
    <mergeCell ref="K100:L100"/>
    <mergeCell ref="M100:O100"/>
    <mergeCell ref="B126:O126"/>
    <mergeCell ref="B128:B129"/>
    <mergeCell ref="C128:D128"/>
    <mergeCell ref="E128:F128"/>
    <mergeCell ref="G128:H128"/>
    <mergeCell ref="I128:J128"/>
    <mergeCell ref="K128:L128"/>
    <mergeCell ref="M128:O128"/>
    <mergeCell ref="B116:O116"/>
    <mergeCell ref="B118:B119"/>
    <mergeCell ref="C118:D118"/>
    <mergeCell ref="E118:F118"/>
    <mergeCell ref="G118:H118"/>
    <mergeCell ref="I118:J118"/>
    <mergeCell ref="K118:L118"/>
    <mergeCell ref="M118:O118"/>
    <mergeCell ref="B148:O148"/>
    <mergeCell ref="B149:B150"/>
    <mergeCell ref="C149:D149"/>
    <mergeCell ref="E149:F149"/>
    <mergeCell ref="G149:H149"/>
    <mergeCell ref="I149:J149"/>
    <mergeCell ref="K149:L149"/>
    <mergeCell ref="M149:O149"/>
    <mergeCell ref="B138:O138"/>
    <mergeCell ref="B140:B141"/>
    <mergeCell ref="C140:D140"/>
    <mergeCell ref="E140:F140"/>
    <mergeCell ref="G140:H140"/>
    <mergeCell ref="I140:J140"/>
    <mergeCell ref="K140:L140"/>
    <mergeCell ref="M140:O140"/>
    <mergeCell ref="B167:O167"/>
    <mergeCell ref="B169:B170"/>
    <mergeCell ref="C169:D169"/>
    <mergeCell ref="E169:F169"/>
    <mergeCell ref="G169:H169"/>
    <mergeCell ref="I169:J169"/>
    <mergeCell ref="K169:L169"/>
    <mergeCell ref="M169:O169"/>
    <mergeCell ref="B157:O157"/>
    <mergeCell ref="B159:B160"/>
    <mergeCell ref="C159:D159"/>
    <mergeCell ref="E159:F159"/>
    <mergeCell ref="G159:H159"/>
    <mergeCell ref="I159:J159"/>
    <mergeCell ref="K159:L159"/>
    <mergeCell ref="M159:O159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1"/>
  <sheetViews>
    <sheetView rightToLeft="1" zoomScale="85" zoomScaleNormal="85" workbookViewId="0">
      <selection activeCell="A63" sqref="A63"/>
    </sheetView>
  </sheetViews>
  <sheetFormatPr defaultColWidth="8.85546875" defaultRowHeight="27.75"/>
  <cols>
    <col min="1" max="1" width="15.42578125" style="26" customWidth="1"/>
    <col min="2" max="2" width="24" style="13" bestFit="1" customWidth="1"/>
    <col min="3" max="19" width="6.5703125" style="13" customWidth="1"/>
    <col min="20" max="16384" width="8.85546875" style="13"/>
  </cols>
  <sheetData>
    <row r="2" spans="1:19" ht="34.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34.5">
      <c r="A3" s="54" t="s">
        <v>145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>
      <c r="A4" s="53" t="s">
        <v>144</v>
      </c>
      <c r="B4" s="53" t="s">
        <v>3</v>
      </c>
      <c r="C4" s="53" t="s">
        <v>123</v>
      </c>
      <c r="D4" s="53"/>
      <c r="E4" s="53" t="s">
        <v>124</v>
      </c>
      <c r="F4" s="53"/>
      <c r="G4" s="53" t="s">
        <v>157</v>
      </c>
      <c r="H4" s="53"/>
      <c r="I4" s="53" t="s">
        <v>156</v>
      </c>
      <c r="J4" s="53"/>
      <c r="K4" s="53" t="s">
        <v>155</v>
      </c>
      <c r="L4" s="53"/>
      <c r="M4" s="53" t="s">
        <v>126</v>
      </c>
      <c r="N4" s="53"/>
      <c r="O4" s="53" t="s">
        <v>127</v>
      </c>
      <c r="P4" s="53"/>
      <c r="Q4" s="52" t="s">
        <v>13</v>
      </c>
      <c r="R4" s="52"/>
      <c r="S4" s="52"/>
    </row>
    <row r="5" spans="1:19">
      <c r="A5" s="53"/>
      <c r="B5" s="53"/>
      <c r="C5" s="14" t="s">
        <v>14</v>
      </c>
      <c r="D5" s="14" t="s">
        <v>15</v>
      </c>
      <c r="E5" s="14" t="s">
        <v>14</v>
      </c>
      <c r="F5" s="14" t="s">
        <v>15</v>
      </c>
      <c r="G5" s="14" t="s">
        <v>14</v>
      </c>
      <c r="H5" s="14" t="s">
        <v>15</v>
      </c>
      <c r="I5" s="14" t="s">
        <v>14</v>
      </c>
      <c r="J5" s="14" t="s">
        <v>15</v>
      </c>
      <c r="K5" s="14" t="s">
        <v>14</v>
      </c>
      <c r="L5" s="14" t="s">
        <v>15</v>
      </c>
      <c r="M5" s="14" t="s">
        <v>14</v>
      </c>
      <c r="N5" s="14" t="s">
        <v>15</v>
      </c>
      <c r="O5" s="14" t="s">
        <v>14</v>
      </c>
      <c r="P5" s="14" t="s">
        <v>15</v>
      </c>
      <c r="Q5" s="14" t="s">
        <v>14</v>
      </c>
      <c r="R5" s="14" t="s">
        <v>15</v>
      </c>
      <c r="S5" s="14" t="s">
        <v>13</v>
      </c>
    </row>
    <row r="6" spans="1:19">
      <c r="A6" s="53" t="s">
        <v>2</v>
      </c>
      <c r="B6" s="19" t="s">
        <v>110</v>
      </c>
      <c r="C6" s="18">
        <v>63</v>
      </c>
      <c r="D6" s="18">
        <v>20</v>
      </c>
      <c r="E6" s="18">
        <v>0</v>
      </c>
      <c r="F6" s="18">
        <v>0</v>
      </c>
      <c r="G6" s="18">
        <v>1</v>
      </c>
      <c r="H6" s="18">
        <v>2</v>
      </c>
      <c r="I6" s="18">
        <v>0</v>
      </c>
      <c r="J6" s="18">
        <v>0</v>
      </c>
      <c r="K6" s="18">
        <v>0</v>
      </c>
      <c r="L6" s="18">
        <v>3</v>
      </c>
      <c r="M6" s="18">
        <v>2</v>
      </c>
      <c r="N6" s="18">
        <v>0</v>
      </c>
      <c r="O6" s="18">
        <v>0</v>
      </c>
      <c r="P6" s="18">
        <v>0</v>
      </c>
      <c r="Q6" s="16">
        <f t="shared" ref="Q6" si="0">C6+E6+G6+I6+K6+M6+O6</f>
        <v>66</v>
      </c>
      <c r="R6" s="16">
        <f t="shared" ref="R6" si="1">D6+F6+H6+J6+L6+N6+P6</f>
        <v>25</v>
      </c>
      <c r="S6" s="16">
        <f t="shared" ref="S6" si="2">Q6+R6</f>
        <v>91</v>
      </c>
    </row>
    <row r="7" spans="1:19">
      <c r="A7" s="53"/>
      <c r="B7" s="19" t="s">
        <v>111</v>
      </c>
      <c r="C7" s="18">
        <v>49</v>
      </c>
      <c r="D7" s="18">
        <v>18</v>
      </c>
      <c r="E7" s="18">
        <v>0</v>
      </c>
      <c r="F7" s="18">
        <v>0</v>
      </c>
      <c r="G7" s="18">
        <v>0</v>
      </c>
      <c r="H7" s="18">
        <v>1</v>
      </c>
      <c r="I7" s="18">
        <v>0</v>
      </c>
      <c r="J7" s="18">
        <v>0</v>
      </c>
      <c r="K7" s="18">
        <v>0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29">
        <f t="shared" ref="Q7:Q61" si="3">C7+E7+G7+I7+K7+M7+O7</f>
        <v>51</v>
      </c>
      <c r="R7" s="29">
        <f t="shared" ref="R7:R61" si="4">D7+F7+H7+J7+L7+N7+P7</f>
        <v>22</v>
      </c>
      <c r="S7" s="29">
        <f t="shared" ref="S7:S61" si="5">Q7+R7</f>
        <v>73</v>
      </c>
    </row>
    <row r="8" spans="1:19">
      <c r="A8" s="53"/>
      <c r="B8" s="19" t="s">
        <v>44</v>
      </c>
      <c r="C8" s="18">
        <v>61</v>
      </c>
      <c r="D8" s="18">
        <v>77</v>
      </c>
      <c r="E8" s="18">
        <v>1</v>
      </c>
      <c r="F8" s="18">
        <v>1</v>
      </c>
      <c r="G8" s="18">
        <v>3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</v>
      </c>
      <c r="O8" s="18">
        <v>0</v>
      </c>
      <c r="P8" s="18">
        <v>1</v>
      </c>
      <c r="Q8" s="29">
        <f t="shared" si="3"/>
        <v>65</v>
      </c>
      <c r="R8" s="29">
        <f t="shared" si="4"/>
        <v>80</v>
      </c>
      <c r="S8" s="29">
        <f t="shared" si="5"/>
        <v>145</v>
      </c>
    </row>
    <row r="9" spans="1:19">
      <c r="A9" s="53"/>
      <c r="B9" s="19" t="s">
        <v>113</v>
      </c>
      <c r="C9" s="18">
        <v>97</v>
      </c>
      <c r="D9" s="18">
        <v>8</v>
      </c>
      <c r="E9" s="18">
        <v>2</v>
      </c>
      <c r="F9" s="18">
        <v>0</v>
      </c>
      <c r="G9" s="18">
        <v>3</v>
      </c>
      <c r="H9" s="18">
        <v>0</v>
      </c>
      <c r="I9" s="18">
        <v>0</v>
      </c>
      <c r="J9" s="18">
        <v>0</v>
      </c>
      <c r="K9" s="18">
        <v>2</v>
      </c>
      <c r="L9" s="18">
        <v>0</v>
      </c>
      <c r="M9" s="18">
        <v>0</v>
      </c>
      <c r="N9" s="18">
        <v>0</v>
      </c>
      <c r="O9" s="18">
        <v>2</v>
      </c>
      <c r="P9" s="18">
        <v>1</v>
      </c>
      <c r="Q9" s="29">
        <f t="shared" si="3"/>
        <v>106</v>
      </c>
      <c r="R9" s="29">
        <f t="shared" si="4"/>
        <v>9</v>
      </c>
      <c r="S9" s="29">
        <f t="shared" si="5"/>
        <v>115</v>
      </c>
    </row>
    <row r="10" spans="1:19">
      <c r="A10" s="53"/>
      <c r="B10" s="19" t="s">
        <v>112</v>
      </c>
      <c r="C10" s="18">
        <v>17</v>
      </c>
      <c r="D10" s="18">
        <v>16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29">
        <f t="shared" si="3"/>
        <v>17</v>
      </c>
      <c r="R10" s="29">
        <f t="shared" si="4"/>
        <v>16</v>
      </c>
      <c r="S10" s="29">
        <f t="shared" si="5"/>
        <v>33</v>
      </c>
    </row>
    <row r="11" spans="1:19">
      <c r="A11" s="53"/>
      <c r="B11" s="19" t="s">
        <v>24</v>
      </c>
      <c r="C11" s="18">
        <v>10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1</v>
      </c>
      <c r="M11" s="18">
        <v>0</v>
      </c>
      <c r="N11" s="18">
        <v>0</v>
      </c>
      <c r="O11" s="18">
        <v>0</v>
      </c>
      <c r="P11" s="18">
        <v>0</v>
      </c>
      <c r="Q11" s="29">
        <f t="shared" si="3"/>
        <v>10</v>
      </c>
      <c r="R11" s="29">
        <f t="shared" si="4"/>
        <v>2</v>
      </c>
      <c r="S11" s="29">
        <f t="shared" si="5"/>
        <v>12</v>
      </c>
    </row>
    <row r="12" spans="1:19">
      <c r="A12" s="53"/>
      <c r="B12" s="19" t="s">
        <v>146</v>
      </c>
      <c r="C12" s="18">
        <v>27</v>
      </c>
      <c r="D12" s="18">
        <v>16</v>
      </c>
      <c r="E12" s="18">
        <v>0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1</v>
      </c>
      <c r="P12" s="18">
        <v>1</v>
      </c>
      <c r="Q12" s="29">
        <f t="shared" si="3"/>
        <v>28</v>
      </c>
      <c r="R12" s="29">
        <f t="shared" si="4"/>
        <v>18</v>
      </c>
      <c r="S12" s="29">
        <f t="shared" si="5"/>
        <v>46</v>
      </c>
    </row>
    <row r="13" spans="1:19">
      <c r="A13" s="53"/>
      <c r="B13" s="19" t="s">
        <v>114</v>
      </c>
      <c r="C13" s="18">
        <v>97</v>
      </c>
      <c r="D13" s="18">
        <v>32</v>
      </c>
      <c r="E13" s="18">
        <v>1</v>
      </c>
      <c r="F13" s="18">
        <v>0</v>
      </c>
      <c r="G13" s="18">
        <v>1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2</v>
      </c>
      <c r="N13" s="18">
        <v>0</v>
      </c>
      <c r="O13" s="18">
        <v>0</v>
      </c>
      <c r="P13" s="18">
        <v>1</v>
      </c>
      <c r="Q13" s="29">
        <f t="shared" si="3"/>
        <v>101</v>
      </c>
      <c r="R13" s="29">
        <f t="shared" si="4"/>
        <v>34</v>
      </c>
      <c r="S13" s="29">
        <f t="shared" si="5"/>
        <v>135</v>
      </c>
    </row>
    <row r="14" spans="1:19">
      <c r="A14" s="53"/>
      <c r="B14" s="19" t="s">
        <v>23</v>
      </c>
      <c r="C14" s="18">
        <v>13</v>
      </c>
      <c r="D14" s="18">
        <v>14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1</v>
      </c>
      <c r="Q14" s="29">
        <f t="shared" si="3"/>
        <v>13</v>
      </c>
      <c r="R14" s="29">
        <f t="shared" si="4"/>
        <v>15</v>
      </c>
      <c r="S14" s="29">
        <f t="shared" si="5"/>
        <v>28</v>
      </c>
    </row>
    <row r="15" spans="1:19">
      <c r="A15" s="53"/>
      <c r="B15" s="14" t="s">
        <v>10</v>
      </c>
      <c r="C15" s="14">
        <f t="shared" ref="C15:P15" si="6">SUM(C6:C14)</f>
        <v>434</v>
      </c>
      <c r="D15" s="14">
        <f t="shared" si="6"/>
        <v>202</v>
      </c>
      <c r="E15" s="14">
        <f t="shared" si="6"/>
        <v>4</v>
      </c>
      <c r="F15" s="14">
        <f t="shared" si="6"/>
        <v>2</v>
      </c>
      <c r="G15" s="14">
        <f t="shared" si="6"/>
        <v>8</v>
      </c>
      <c r="H15" s="14">
        <f t="shared" si="6"/>
        <v>4</v>
      </c>
      <c r="I15" s="14">
        <f t="shared" si="6"/>
        <v>0</v>
      </c>
      <c r="J15" s="14">
        <f t="shared" si="6"/>
        <v>0</v>
      </c>
      <c r="K15" s="14">
        <f t="shared" si="6"/>
        <v>2</v>
      </c>
      <c r="L15" s="14">
        <f t="shared" si="6"/>
        <v>5</v>
      </c>
      <c r="M15" s="14">
        <f t="shared" si="6"/>
        <v>5</v>
      </c>
      <c r="N15" s="14">
        <f t="shared" si="6"/>
        <v>2</v>
      </c>
      <c r="O15" s="14">
        <f t="shared" si="6"/>
        <v>4</v>
      </c>
      <c r="P15" s="14">
        <f t="shared" si="6"/>
        <v>6</v>
      </c>
      <c r="Q15" s="29">
        <f t="shared" si="3"/>
        <v>457</v>
      </c>
      <c r="R15" s="29">
        <f t="shared" si="4"/>
        <v>221</v>
      </c>
      <c r="S15" s="29">
        <f t="shared" si="5"/>
        <v>678</v>
      </c>
    </row>
    <row r="16" spans="1:19">
      <c r="A16" s="53" t="s">
        <v>25</v>
      </c>
      <c r="B16" s="19" t="s">
        <v>116</v>
      </c>
      <c r="C16" s="18">
        <v>163</v>
      </c>
      <c r="D16" s="18">
        <v>19</v>
      </c>
      <c r="E16" s="18">
        <v>1</v>
      </c>
      <c r="F16" s="18">
        <v>0</v>
      </c>
      <c r="G16" s="18">
        <v>1</v>
      </c>
      <c r="H16" s="18">
        <v>0</v>
      </c>
      <c r="I16" s="18">
        <v>0</v>
      </c>
      <c r="J16" s="18">
        <v>0</v>
      </c>
      <c r="K16" s="18">
        <v>3</v>
      </c>
      <c r="L16" s="18">
        <v>2</v>
      </c>
      <c r="M16" s="18">
        <v>2</v>
      </c>
      <c r="N16" s="18">
        <v>0</v>
      </c>
      <c r="O16" s="18">
        <v>0</v>
      </c>
      <c r="P16" s="18">
        <v>0</v>
      </c>
      <c r="Q16" s="29">
        <f t="shared" si="3"/>
        <v>170</v>
      </c>
      <c r="R16" s="29">
        <f t="shared" si="4"/>
        <v>21</v>
      </c>
      <c r="S16" s="29">
        <f t="shared" si="5"/>
        <v>191</v>
      </c>
    </row>
    <row r="17" spans="1:19">
      <c r="A17" s="53"/>
      <c r="B17" s="19" t="s">
        <v>117</v>
      </c>
      <c r="C17" s="18">
        <v>104</v>
      </c>
      <c r="D17" s="18">
        <v>19</v>
      </c>
      <c r="E17" s="18">
        <v>2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1</v>
      </c>
      <c r="M17" s="18">
        <v>4</v>
      </c>
      <c r="N17" s="18">
        <v>0</v>
      </c>
      <c r="O17" s="18">
        <v>1</v>
      </c>
      <c r="P17" s="18">
        <v>0</v>
      </c>
      <c r="Q17" s="29">
        <f t="shared" si="3"/>
        <v>111</v>
      </c>
      <c r="R17" s="29">
        <f t="shared" si="4"/>
        <v>20</v>
      </c>
      <c r="S17" s="29">
        <f t="shared" si="5"/>
        <v>131</v>
      </c>
    </row>
    <row r="18" spans="1:19" ht="55.5">
      <c r="A18" s="53"/>
      <c r="B18" s="19" t="s">
        <v>118</v>
      </c>
      <c r="C18" s="18">
        <v>30</v>
      </c>
      <c r="D18" s="18">
        <v>35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29">
        <f t="shared" si="3"/>
        <v>30</v>
      </c>
      <c r="R18" s="29">
        <f t="shared" si="4"/>
        <v>35</v>
      </c>
      <c r="S18" s="29">
        <f t="shared" si="5"/>
        <v>65</v>
      </c>
    </row>
    <row r="19" spans="1:19">
      <c r="A19" s="53"/>
      <c r="B19" s="14" t="s">
        <v>10</v>
      </c>
      <c r="C19" s="14">
        <f t="shared" ref="C19:P19" si="7">SUM(C16:C18)</f>
        <v>297</v>
      </c>
      <c r="D19" s="14">
        <f t="shared" si="7"/>
        <v>73</v>
      </c>
      <c r="E19" s="14">
        <f t="shared" si="7"/>
        <v>3</v>
      </c>
      <c r="F19" s="14">
        <f t="shared" si="7"/>
        <v>0</v>
      </c>
      <c r="G19" s="14">
        <f t="shared" si="7"/>
        <v>1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3</v>
      </c>
      <c r="L19" s="14">
        <f t="shared" si="7"/>
        <v>3</v>
      </c>
      <c r="M19" s="14">
        <f t="shared" si="7"/>
        <v>6</v>
      </c>
      <c r="N19" s="14">
        <f t="shared" si="7"/>
        <v>0</v>
      </c>
      <c r="O19" s="14">
        <f t="shared" si="7"/>
        <v>1</v>
      </c>
      <c r="P19" s="14">
        <f t="shared" si="7"/>
        <v>0</v>
      </c>
      <c r="Q19" s="29">
        <f t="shared" si="3"/>
        <v>311</v>
      </c>
      <c r="R19" s="29">
        <f t="shared" si="4"/>
        <v>76</v>
      </c>
      <c r="S19" s="29">
        <f t="shared" si="5"/>
        <v>387</v>
      </c>
    </row>
    <row r="20" spans="1:19">
      <c r="A20" s="53" t="s">
        <v>35</v>
      </c>
      <c r="B20" s="19" t="s">
        <v>44</v>
      </c>
      <c r="C20" s="27">
        <v>69</v>
      </c>
      <c r="D20" s="27">
        <v>84</v>
      </c>
      <c r="E20" s="27">
        <v>5</v>
      </c>
      <c r="F20" s="27">
        <v>3</v>
      </c>
      <c r="G20" s="27">
        <v>0</v>
      </c>
      <c r="H20" s="27">
        <v>0</v>
      </c>
      <c r="I20" s="27">
        <v>1</v>
      </c>
      <c r="J20" s="27">
        <v>0</v>
      </c>
      <c r="K20" s="27">
        <v>2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9">
        <f t="shared" si="3"/>
        <v>77</v>
      </c>
      <c r="R20" s="29">
        <f t="shared" si="4"/>
        <v>87</v>
      </c>
      <c r="S20" s="29">
        <f t="shared" si="5"/>
        <v>164</v>
      </c>
    </row>
    <row r="21" spans="1:19">
      <c r="A21" s="53"/>
      <c r="B21" s="19" t="s">
        <v>36</v>
      </c>
      <c r="C21" s="27">
        <v>123</v>
      </c>
      <c r="D21" s="27">
        <v>10</v>
      </c>
      <c r="E21" s="27">
        <v>11</v>
      </c>
      <c r="F21" s="27">
        <v>1</v>
      </c>
      <c r="G21" s="27">
        <v>2</v>
      </c>
      <c r="H21" s="27">
        <v>0</v>
      </c>
      <c r="I21" s="27">
        <v>0</v>
      </c>
      <c r="J21" s="27">
        <v>0</v>
      </c>
      <c r="K21" s="27">
        <v>6</v>
      </c>
      <c r="L21" s="27">
        <v>1</v>
      </c>
      <c r="M21" s="27">
        <v>2</v>
      </c>
      <c r="N21" s="27">
        <v>0</v>
      </c>
      <c r="O21" s="27">
        <v>3</v>
      </c>
      <c r="P21" s="27">
        <v>0</v>
      </c>
      <c r="Q21" s="29">
        <f t="shared" si="3"/>
        <v>147</v>
      </c>
      <c r="R21" s="29">
        <f t="shared" si="4"/>
        <v>12</v>
      </c>
      <c r="S21" s="29">
        <f t="shared" si="5"/>
        <v>159</v>
      </c>
    </row>
    <row r="22" spans="1:19">
      <c r="A22" s="53"/>
      <c r="B22" s="19" t="s">
        <v>39</v>
      </c>
      <c r="C22" s="27">
        <v>106</v>
      </c>
      <c r="D22" s="27">
        <v>42</v>
      </c>
      <c r="E22" s="27">
        <v>4</v>
      </c>
      <c r="F22" s="27">
        <v>2</v>
      </c>
      <c r="G22" s="27">
        <v>0</v>
      </c>
      <c r="H22" s="27">
        <v>0</v>
      </c>
      <c r="I22" s="27">
        <v>1</v>
      </c>
      <c r="J22" s="27">
        <v>1</v>
      </c>
      <c r="K22" s="27">
        <v>1</v>
      </c>
      <c r="L22" s="27">
        <v>2</v>
      </c>
      <c r="M22" s="27">
        <v>6</v>
      </c>
      <c r="N22" s="27">
        <v>1</v>
      </c>
      <c r="O22" s="27">
        <v>3</v>
      </c>
      <c r="P22" s="27">
        <v>5</v>
      </c>
      <c r="Q22" s="29">
        <f t="shared" si="3"/>
        <v>121</v>
      </c>
      <c r="R22" s="29">
        <f t="shared" si="4"/>
        <v>53</v>
      </c>
      <c r="S22" s="29">
        <f t="shared" si="5"/>
        <v>174</v>
      </c>
    </row>
    <row r="23" spans="1:19">
      <c r="A23" s="53"/>
      <c r="B23" s="19" t="s">
        <v>81</v>
      </c>
      <c r="C23" s="27">
        <v>19</v>
      </c>
      <c r="D23" s="27">
        <v>29</v>
      </c>
      <c r="E23" s="27">
        <v>1</v>
      </c>
      <c r="F23" s="27">
        <v>3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1</v>
      </c>
      <c r="O23" s="27">
        <v>1</v>
      </c>
      <c r="P23" s="27">
        <v>4</v>
      </c>
      <c r="Q23" s="29">
        <f t="shared" si="3"/>
        <v>21</v>
      </c>
      <c r="R23" s="29">
        <f t="shared" si="4"/>
        <v>37</v>
      </c>
      <c r="S23" s="29">
        <f t="shared" si="5"/>
        <v>58</v>
      </c>
    </row>
    <row r="24" spans="1:19">
      <c r="A24" s="53"/>
      <c r="B24" s="19" t="s">
        <v>70</v>
      </c>
      <c r="C24" s="27">
        <v>17</v>
      </c>
      <c r="D24" s="27">
        <v>7</v>
      </c>
      <c r="E24" s="27">
        <v>1</v>
      </c>
      <c r="F24" s="27">
        <v>0</v>
      </c>
      <c r="G24" s="27">
        <v>0</v>
      </c>
      <c r="H24" s="27">
        <v>0</v>
      </c>
      <c r="I24" s="27">
        <v>1</v>
      </c>
      <c r="J24" s="27">
        <v>0</v>
      </c>
      <c r="K24" s="27">
        <v>1</v>
      </c>
      <c r="L24" s="27">
        <v>3</v>
      </c>
      <c r="M24" s="27">
        <v>0</v>
      </c>
      <c r="N24" s="27">
        <v>0</v>
      </c>
      <c r="O24" s="27">
        <v>0</v>
      </c>
      <c r="P24" s="27">
        <v>0</v>
      </c>
      <c r="Q24" s="29">
        <f t="shared" si="3"/>
        <v>20</v>
      </c>
      <c r="R24" s="29">
        <f t="shared" si="4"/>
        <v>10</v>
      </c>
      <c r="S24" s="29">
        <f t="shared" si="5"/>
        <v>30</v>
      </c>
    </row>
    <row r="25" spans="1:19">
      <c r="A25" s="53"/>
      <c r="B25" s="19" t="s">
        <v>38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9">
        <f t="shared" si="3"/>
        <v>0</v>
      </c>
      <c r="R25" s="29">
        <f t="shared" si="4"/>
        <v>0</v>
      </c>
      <c r="S25" s="29">
        <f t="shared" si="5"/>
        <v>0</v>
      </c>
    </row>
    <row r="26" spans="1:19">
      <c r="A26" s="53"/>
      <c r="B26" s="14" t="s">
        <v>10</v>
      </c>
      <c r="C26" s="14">
        <f t="shared" ref="C26:P26" si="8">SUM(C20:C25)</f>
        <v>334</v>
      </c>
      <c r="D26" s="14">
        <f t="shared" si="8"/>
        <v>172</v>
      </c>
      <c r="E26" s="14">
        <f t="shared" si="8"/>
        <v>22</v>
      </c>
      <c r="F26" s="14">
        <f t="shared" si="8"/>
        <v>9</v>
      </c>
      <c r="G26" s="14">
        <f t="shared" si="8"/>
        <v>2</v>
      </c>
      <c r="H26" s="14">
        <f t="shared" si="8"/>
        <v>0</v>
      </c>
      <c r="I26" s="14">
        <f t="shared" si="8"/>
        <v>3</v>
      </c>
      <c r="J26" s="14">
        <f t="shared" si="8"/>
        <v>1</v>
      </c>
      <c r="K26" s="14">
        <f t="shared" si="8"/>
        <v>10</v>
      </c>
      <c r="L26" s="14">
        <f t="shared" si="8"/>
        <v>6</v>
      </c>
      <c r="M26" s="14">
        <f t="shared" si="8"/>
        <v>8</v>
      </c>
      <c r="N26" s="14">
        <f t="shared" si="8"/>
        <v>2</v>
      </c>
      <c r="O26" s="14">
        <f t="shared" si="8"/>
        <v>7</v>
      </c>
      <c r="P26" s="14">
        <f t="shared" si="8"/>
        <v>9</v>
      </c>
      <c r="Q26" s="29">
        <f t="shared" si="3"/>
        <v>386</v>
      </c>
      <c r="R26" s="29">
        <f t="shared" si="4"/>
        <v>199</v>
      </c>
      <c r="S26" s="29">
        <f t="shared" si="5"/>
        <v>585</v>
      </c>
    </row>
    <row r="27" spans="1:19">
      <c r="A27" s="53" t="s">
        <v>41</v>
      </c>
      <c r="B27" s="19" t="s">
        <v>16</v>
      </c>
      <c r="C27" s="5">
        <v>23</v>
      </c>
      <c r="D27" s="5">
        <v>11</v>
      </c>
      <c r="E27" s="5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  <c r="L27" s="5">
        <v>4</v>
      </c>
      <c r="M27" s="5">
        <v>0</v>
      </c>
      <c r="N27" s="5">
        <v>0</v>
      </c>
      <c r="O27" s="5">
        <v>0</v>
      </c>
      <c r="P27" s="5">
        <v>0</v>
      </c>
      <c r="Q27" s="29">
        <f t="shared" si="3"/>
        <v>24</v>
      </c>
      <c r="R27" s="29">
        <f t="shared" si="4"/>
        <v>16</v>
      </c>
      <c r="S27" s="29">
        <f t="shared" si="5"/>
        <v>40</v>
      </c>
    </row>
    <row r="28" spans="1:19">
      <c r="A28" s="53"/>
      <c r="B28" s="19" t="s">
        <v>43</v>
      </c>
      <c r="C28" s="5">
        <v>39</v>
      </c>
      <c r="D28" s="5">
        <v>20</v>
      </c>
      <c r="E28" s="5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8</v>
      </c>
      <c r="L28" s="5">
        <v>9</v>
      </c>
      <c r="M28" s="5">
        <v>0</v>
      </c>
      <c r="N28" s="5">
        <v>2</v>
      </c>
      <c r="O28" s="5">
        <v>2</v>
      </c>
      <c r="P28" s="5">
        <v>1</v>
      </c>
      <c r="Q28" s="29">
        <f t="shared" si="3"/>
        <v>49</v>
      </c>
      <c r="R28" s="29">
        <f t="shared" si="4"/>
        <v>33</v>
      </c>
      <c r="S28" s="29">
        <f t="shared" si="5"/>
        <v>82</v>
      </c>
    </row>
    <row r="29" spans="1:19">
      <c r="A29" s="53"/>
      <c r="B29" s="19" t="s">
        <v>44</v>
      </c>
      <c r="C29" s="5">
        <v>47</v>
      </c>
      <c r="D29" s="5">
        <v>64</v>
      </c>
      <c r="E29" s="5">
        <v>4</v>
      </c>
      <c r="F29" s="5">
        <v>1</v>
      </c>
      <c r="G29" s="5">
        <v>0</v>
      </c>
      <c r="H29" s="5">
        <v>0</v>
      </c>
      <c r="I29" s="5">
        <v>0</v>
      </c>
      <c r="J29" s="5">
        <v>1</v>
      </c>
      <c r="K29" s="5">
        <v>8</v>
      </c>
      <c r="L29" s="5">
        <v>21</v>
      </c>
      <c r="M29" s="5">
        <v>0</v>
      </c>
      <c r="N29" s="5">
        <v>0</v>
      </c>
      <c r="O29" s="5">
        <v>0</v>
      </c>
      <c r="P29" s="5">
        <v>0</v>
      </c>
      <c r="Q29" s="29">
        <f t="shared" si="3"/>
        <v>59</v>
      </c>
      <c r="R29" s="29">
        <f t="shared" si="4"/>
        <v>87</v>
      </c>
      <c r="S29" s="29">
        <f t="shared" si="5"/>
        <v>146</v>
      </c>
    </row>
    <row r="30" spans="1:19" ht="55.5">
      <c r="A30" s="53"/>
      <c r="B30" s="19" t="s">
        <v>45</v>
      </c>
      <c r="C30" s="5">
        <v>19</v>
      </c>
      <c r="D30" s="5">
        <v>4</v>
      </c>
      <c r="E30" s="5">
        <v>3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10</v>
      </c>
      <c r="L30" s="5">
        <v>10</v>
      </c>
      <c r="M30" s="5">
        <v>3</v>
      </c>
      <c r="N30" s="5">
        <v>0</v>
      </c>
      <c r="O30" s="5">
        <v>0</v>
      </c>
      <c r="P30" s="5">
        <v>0</v>
      </c>
      <c r="Q30" s="29">
        <f t="shared" si="3"/>
        <v>35</v>
      </c>
      <c r="R30" s="29">
        <f t="shared" si="4"/>
        <v>14</v>
      </c>
      <c r="S30" s="29">
        <f t="shared" si="5"/>
        <v>49</v>
      </c>
    </row>
    <row r="31" spans="1:19">
      <c r="A31" s="53"/>
      <c r="B31" s="19" t="s">
        <v>46</v>
      </c>
      <c r="C31" s="5">
        <v>2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29">
        <f t="shared" si="3"/>
        <v>3</v>
      </c>
      <c r="R31" s="29">
        <f t="shared" si="4"/>
        <v>0</v>
      </c>
      <c r="S31" s="29">
        <f t="shared" si="5"/>
        <v>3</v>
      </c>
    </row>
    <row r="32" spans="1:19">
      <c r="A32" s="53"/>
      <c r="B32" s="19" t="s">
        <v>47</v>
      </c>
      <c r="C32" s="5">
        <v>67</v>
      </c>
      <c r="D32" s="5">
        <v>24</v>
      </c>
      <c r="E32" s="5">
        <v>2</v>
      </c>
      <c r="F32" s="5">
        <v>2</v>
      </c>
      <c r="G32" s="5">
        <v>0</v>
      </c>
      <c r="H32" s="5">
        <v>0</v>
      </c>
      <c r="I32" s="5">
        <v>1</v>
      </c>
      <c r="J32" s="5">
        <v>0</v>
      </c>
      <c r="K32" s="5">
        <v>15</v>
      </c>
      <c r="L32" s="5">
        <v>11</v>
      </c>
      <c r="M32" s="5">
        <v>1</v>
      </c>
      <c r="N32" s="5">
        <v>0</v>
      </c>
      <c r="O32" s="5">
        <v>0</v>
      </c>
      <c r="P32" s="5">
        <v>0</v>
      </c>
      <c r="Q32" s="29">
        <f t="shared" si="3"/>
        <v>86</v>
      </c>
      <c r="R32" s="29">
        <f t="shared" si="4"/>
        <v>37</v>
      </c>
      <c r="S32" s="29">
        <f t="shared" si="5"/>
        <v>123</v>
      </c>
    </row>
    <row r="33" spans="1:19">
      <c r="A33" s="53"/>
      <c r="B33" s="14" t="s">
        <v>10</v>
      </c>
      <c r="C33" s="16">
        <f t="shared" ref="C33:P33" si="9">SUM(C27:C32)</f>
        <v>197</v>
      </c>
      <c r="D33" s="16">
        <f t="shared" si="9"/>
        <v>123</v>
      </c>
      <c r="E33" s="16">
        <f t="shared" si="9"/>
        <v>10</v>
      </c>
      <c r="F33" s="16">
        <f t="shared" si="9"/>
        <v>5</v>
      </c>
      <c r="G33" s="16">
        <f t="shared" si="9"/>
        <v>0</v>
      </c>
      <c r="H33" s="16">
        <f t="shared" si="9"/>
        <v>0</v>
      </c>
      <c r="I33" s="16">
        <f t="shared" si="9"/>
        <v>1</v>
      </c>
      <c r="J33" s="16">
        <f t="shared" si="9"/>
        <v>1</v>
      </c>
      <c r="K33" s="16">
        <f t="shared" si="9"/>
        <v>42</v>
      </c>
      <c r="L33" s="16">
        <f t="shared" si="9"/>
        <v>55</v>
      </c>
      <c r="M33" s="16">
        <f t="shared" si="9"/>
        <v>4</v>
      </c>
      <c r="N33" s="16">
        <f t="shared" si="9"/>
        <v>2</v>
      </c>
      <c r="O33" s="16">
        <f t="shared" si="9"/>
        <v>2</v>
      </c>
      <c r="P33" s="16">
        <f t="shared" si="9"/>
        <v>1</v>
      </c>
      <c r="Q33" s="29">
        <f t="shared" si="3"/>
        <v>256</v>
      </c>
      <c r="R33" s="29">
        <f t="shared" si="4"/>
        <v>187</v>
      </c>
      <c r="S33" s="29">
        <f t="shared" si="5"/>
        <v>443</v>
      </c>
    </row>
    <row r="34" spans="1:19">
      <c r="A34" s="53" t="s">
        <v>48</v>
      </c>
      <c r="B34" s="5" t="s">
        <v>49</v>
      </c>
      <c r="C34" s="5">
        <v>93</v>
      </c>
      <c r="D34" s="5">
        <v>28</v>
      </c>
      <c r="E34" s="5">
        <v>3</v>
      </c>
      <c r="F34" s="5">
        <v>3</v>
      </c>
      <c r="G34" s="5"/>
      <c r="H34" s="5"/>
      <c r="I34" s="5"/>
      <c r="J34" s="5"/>
      <c r="K34" s="5">
        <v>1</v>
      </c>
      <c r="L34" s="5">
        <v>1</v>
      </c>
      <c r="M34" s="5">
        <v>2</v>
      </c>
      <c r="N34" s="5">
        <v>1</v>
      </c>
      <c r="O34" s="5">
        <v>3</v>
      </c>
      <c r="P34" s="5">
        <v>1</v>
      </c>
      <c r="Q34" s="29">
        <f t="shared" si="3"/>
        <v>102</v>
      </c>
      <c r="R34" s="29">
        <f t="shared" si="4"/>
        <v>34</v>
      </c>
      <c r="S34" s="29">
        <f t="shared" si="5"/>
        <v>136</v>
      </c>
    </row>
    <row r="35" spans="1:19">
      <c r="A35" s="53"/>
      <c r="B35" s="5" t="s">
        <v>18</v>
      </c>
      <c r="C35" s="5">
        <v>110</v>
      </c>
      <c r="D35" s="5">
        <v>93</v>
      </c>
      <c r="E35" s="5">
        <v>4</v>
      </c>
      <c r="F35" s="5">
        <v>9</v>
      </c>
      <c r="G35" s="5"/>
      <c r="H35" s="5"/>
      <c r="I35" s="5"/>
      <c r="J35" s="5">
        <v>1</v>
      </c>
      <c r="K35" s="5"/>
      <c r="L35" s="5"/>
      <c r="M35" s="5">
        <v>0</v>
      </c>
      <c r="N35" s="5">
        <v>1</v>
      </c>
      <c r="O35" s="5">
        <v>0</v>
      </c>
      <c r="P35" s="5">
        <v>1</v>
      </c>
      <c r="Q35" s="29">
        <f t="shared" si="3"/>
        <v>114</v>
      </c>
      <c r="R35" s="29">
        <f t="shared" si="4"/>
        <v>105</v>
      </c>
      <c r="S35" s="29">
        <f t="shared" si="5"/>
        <v>219</v>
      </c>
    </row>
    <row r="36" spans="1:19">
      <c r="A36" s="53"/>
      <c r="B36" s="5" t="s">
        <v>116</v>
      </c>
      <c r="C36" s="5">
        <v>59</v>
      </c>
      <c r="D36" s="5">
        <v>13</v>
      </c>
      <c r="E36" s="5">
        <v>3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1</v>
      </c>
      <c r="L36" s="5">
        <v>0</v>
      </c>
      <c r="M36" s="5">
        <v>1</v>
      </c>
      <c r="N36" s="5">
        <v>2</v>
      </c>
      <c r="O36" s="5">
        <v>0</v>
      </c>
      <c r="P36" s="5">
        <v>0</v>
      </c>
      <c r="Q36" s="29">
        <f t="shared" si="3"/>
        <v>64</v>
      </c>
      <c r="R36" s="29">
        <f t="shared" si="4"/>
        <v>15</v>
      </c>
      <c r="S36" s="29">
        <f t="shared" si="5"/>
        <v>79</v>
      </c>
    </row>
    <row r="37" spans="1:19">
      <c r="A37" s="53"/>
      <c r="B37" s="5" t="s">
        <v>147</v>
      </c>
      <c r="C37" s="5">
        <v>21</v>
      </c>
      <c r="D37" s="5">
        <v>3</v>
      </c>
      <c r="E37" s="5">
        <v>2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29">
        <f t="shared" si="3"/>
        <v>23</v>
      </c>
      <c r="R37" s="29">
        <f t="shared" si="4"/>
        <v>4</v>
      </c>
      <c r="S37" s="29">
        <f t="shared" si="5"/>
        <v>27</v>
      </c>
    </row>
    <row r="38" spans="1:19">
      <c r="A38" s="53"/>
      <c r="B38" s="5" t="s">
        <v>148</v>
      </c>
      <c r="C38" s="5">
        <v>109</v>
      </c>
      <c r="D38" s="5">
        <v>46</v>
      </c>
      <c r="E38" s="5">
        <v>1</v>
      </c>
      <c r="F38" s="5">
        <v>1</v>
      </c>
      <c r="G38" s="5">
        <v>0</v>
      </c>
      <c r="H38" s="5">
        <v>0</v>
      </c>
      <c r="I38" s="5">
        <v>1</v>
      </c>
      <c r="J38" s="5">
        <v>0</v>
      </c>
      <c r="K38" s="5">
        <v>0</v>
      </c>
      <c r="L38" s="5">
        <v>0</v>
      </c>
      <c r="M38" s="5">
        <v>9</v>
      </c>
      <c r="N38" s="5">
        <v>1</v>
      </c>
      <c r="O38" s="5">
        <v>5</v>
      </c>
      <c r="P38" s="5">
        <v>2</v>
      </c>
      <c r="Q38" s="29">
        <f t="shared" si="3"/>
        <v>125</v>
      </c>
      <c r="R38" s="29">
        <f t="shared" si="4"/>
        <v>50</v>
      </c>
      <c r="S38" s="29">
        <f t="shared" si="5"/>
        <v>175</v>
      </c>
    </row>
    <row r="39" spans="1:19">
      <c r="A39" s="53"/>
      <c r="B39" s="5" t="s">
        <v>149</v>
      </c>
      <c r="C39" s="5">
        <v>34</v>
      </c>
      <c r="D39" s="5">
        <v>58</v>
      </c>
      <c r="E39" s="5">
        <v>1</v>
      </c>
      <c r="F39" s="5">
        <v>2</v>
      </c>
      <c r="G39" s="5">
        <v>0</v>
      </c>
      <c r="H39" s="5">
        <v>0</v>
      </c>
      <c r="I39" s="5">
        <v>0</v>
      </c>
      <c r="J39" s="5">
        <v>1</v>
      </c>
      <c r="K39" s="5">
        <v>0</v>
      </c>
      <c r="L39" s="5">
        <v>0</v>
      </c>
      <c r="M39" s="5">
        <v>1</v>
      </c>
      <c r="N39" s="5">
        <v>2</v>
      </c>
      <c r="O39" s="5">
        <v>0</v>
      </c>
      <c r="P39" s="5">
        <v>2</v>
      </c>
      <c r="Q39" s="29">
        <f t="shared" si="3"/>
        <v>36</v>
      </c>
      <c r="R39" s="29">
        <f t="shared" si="4"/>
        <v>65</v>
      </c>
      <c r="S39" s="29">
        <f t="shared" si="5"/>
        <v>101</v>
      </c>
    </row>
    <row r="40" spans="1:19">
      <c r="A40" s="53"/>
      <c r="B40" s="14" t="s">
        <v>10</v>
      </c>
      <c r="C40" s="16">
        <f t="shared" ref="C40:P40" si="10">SUM(C34:C39)</f>
        <v>426</v>
      </c>
      <c r="D40" s="16">
        <f t="shared" si="10"/>
        <v>241</v>
      </c>
      <c r="E40" s="16">
        <f t="shared" si="10"/>
        <v>14</v>
      </c>
      <c r="F40" s="16">
        <f t="shared" si="10"/>
        <v>16</v>
      </c>
      <c r="G40" s="16">
        <f t="shared" si="10"/>
        <v>0</v>
      </c>
      <c r="H40" s="16">
        <f t="shared" si="10"/>
        <v>0</v>
      </c>
      <c r="I40" s="16">
        <f t="shared" si="10"/>
        <v>1</v>
      </c>
      <c r="J40" s="16">
        <f t="shared" si="10"/>
        <v>2</v>
      </c>
      <c r="K40" s="16">
        <f t="shared" si="10"/>
        <v>2</v>
      </c>
      <c r="L40" s="16">
        <f t="shared" si="10"/>
        <v>1</v>
      </c>
      <c r="M40" s="16">
        <f t="shared" si="10"/>
        <v>13</v>
      </c>
      <c r="N40" s="16">
        <f t="shared" si="10"/>
        <v>7</v>
      </c>
      <c r="O40" s="16">
        <f t="shared" si="10"/>
        <v>8</v>
      </c>
      <c r="P40" s="16">
        <f t="shared" si="10"/>
        <v>6</v>
      </c>
      <c r="Q40" s="29">
        <f t="shared" si="3"/>
        <v>464</v>
      </c>
      <c r="R40" s="29">
        <f t="shared" si="4"/>
        <v>273</v>
      </c>
      <c r="S40" s="29">
        <f t="shared" si="5"/>
        <v>737</v>
      </c>
    </row>
    <row r="41" spans="1:19">
      <c r="A41" s="53" t="s">
        <v>69</v>
      </c>
      <c r="B41" s="19" t="s">
        <v>113</v>
      </c>
      <c r="C41" s="27">
        <v>20</v>
      </c>
      <c r="D41" s="27">
        <v>4</v>
      </c>
      <c r="E41" s="27">
        <v>0</v>
      </c>
      <c r="F41" s="27">
        <v>0</v>
      </c>
      <c r="G41" s="27">
        <v>0</v>
      </c>
      <c r="H41" s="27">
        <v>0</v>
      </c>
      <c r="I41" s="27">
        <v>1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9">
        <f t="shared" si="3"/>
        <v>21</v>
      </c>
      <c r="R41" s="29">
        <f t="shared" si="4"/>
        <v>4</v>
      </c>
      <c r="S41" s="29">
        <f t="shared" si="5"/>
        <v>25</v>
      </c>
    </row>
    <row r="42" spans="1:19">
      <c r="A42" s="53"/>
      <c r="B42" s="19" t="s">
        <v>150</v>
      </c>
      <c r="C42" s="27">
        <v>46</v>
      </c>
      <c r="D42" s="27">
        <v>5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1</v>
      </c>
      <c r="O42" s="27">
        <v>1</v>
      </c>
      <c r="P42" s="27">
        <v>0</v>
      </c>
      <c r="Q42" s="29">
        <f t="shared" si="3"/>
        <v>47</v>
      </c>
      <c r="R42" s="29">
        <f t="shared" si="4"/>
        <v>6</v>
      </c>
      <c r="S42" s="29">
        <f t="shared" si="5"/>
        <v>53</v>
      </c>
    </row>
    <row r="43" spans="1:19">
      <c r="A43" s="53"/>
      <c r="B43" s="14" t="s">
        <v>10</v>
      </c>
      <c r="C43" s="16">
        <f t="shared" ref="C43:P43" si="11">SUM(C41:C42)</f>
        <v>66</v>
      </c>
      <c r="D43" s="16">
        <f t="shared" si="11"/>
        <v>9</v>
      </c>
      <c r="E43" s="16">
        <f t="shared" si="11"/>
        <v>0</v>
      </c>
      <c r="F43" s="16">
        <f t="shared" si="11"/>
        <v>0</v>
      </c>
      <c r="G43" s="16">
        <f t="shared" si="11"/>
        <v>0</v>
      </c>
      <c r="H43" s="16">
        <f t="shared" si="11"/>
        <v>0</v>
      </c>
      <c r="I43" s="16">
        <f t="shared" si="11"/>
        <v>1</v>
      </c>
      <c r="J43" s="16">
        <f t="shared" si="11"/>
        <v>0</v>
      </c>
      <c r="K43" s="16">
        <f t="shared" si="11"/>
        <v>0</v>
      </c>
      <c r="L43" s="16">
        <f t="shared" si="11"/>
        <v>0</v>
      </c>
      <c r="M43" s="16">
        <f t="shared" si="11"/>
        <v>0</v>
      </c>
      <c r="N43" s="16">
        <f t="shared" si="11"/>
        <v>1</v>
      </c>
      <c r="O43" s="16">
        <f t="shared" si="11"/>
        <v>1</v>
      </c>
      <c r="P43" s="16">
        <f t="shared" si="11"/>
        <v>0</v>
      </c>
      <c r="Q43" s="29">
        <f t="shared" si="3"/>
        <v>68</v>
      </c>
      <c r="R43" s="29">
        <f t="shared" si="4"/>
        <v>10</v>
      </c>
      <c r="S43" s="29">
        <f t="shared" si="5"/>
        <v>78</v>
      </c>
    </row>
    <row r="44" spans="1:19">
      <c r="A44" s="53" t="s">
        <v>80</v>
      </c>
      <c r="B44" s="19" t="s">
        <v>70</v>
      </c>
      <c r="C44" s="5">
        <v>53</v>
      </c>
      <c r="D44" s="5">
        <v>18</v>
      </c>
      <c r="E44" s="5">
        <v>1</v>
      </c>
      <c r="F44" s="5">
        <v>0</v>
      </c>
      <c r="G44" s="5">
        <v>0</v>
      </c>
      <c r="H44" s="5">
        <v>0</v>
      </c>
      <c r="I44" s="5">
        <v>0</v>
      </c>
      <c r="J44" s="5">
        <v>1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29">
        <f t="shared" si="3"/>
        <v>54</v>
      </c>
      <c r="R44" s="29">
        <f t="shared" si="4"/>
        <v>20</v>
      </c>
      <c r="S44" s="29">
        <f t="shared" si="5"/>
        <v>74</v>
      </c>
    </row>
    <row r="45" spans="1:19">
      <c r="A45" s="53"/>
      <c r="B45" s="19" t="s">
        <v>81</v>
      </c>
      <c r="C45" s="5">
        <v>25</v>
      </c>
      <c r="D45" s="5">
        <v>45</v>
      </c>
      <c r="E45" s="5">
        <v>1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0</v>
      </c>
      <c r="O45" s="5">
        <v>1</v>
      </c>
      <c r="P45" s="5">
        <v>0</v>
      </c>
      <c r="Q45" s="29">
        <f t="shared" si="3"/>
        <v>28</v>
      </c>
      <c r="R45" s="29">
        <f t="shared" si="4"/>
        <v>45</v>
      </c>
      <c r="S45" s="29">
        <f t="shared" si="5"/>
        <v>73</v>
      </c>
    </row>
    <row r="46" spans="1:19">
      <c r="A46" s="53"/>
      <c r="B46" s="14" t="s">
        <v>10</v>
      </c>
      <c r="C46" s="16">
        <f t="shared" ref="C46:P46" si="12">SUM(C44:C45)</f>
        <v>78</v>
      </c>
      <c r="D46" s="16">
        <f t="shared" si="12"/>
        <v>63</v>
      </c>
      <c r="E46" s="16">
        <f t="shared" si="12"/>
        <v>2</v>
      </c>
      <c r="F46" s="16">
        <f t="shared" si="12"/>
        <v>0</v>
      </c>
      <c r="G46" s="16">
        <f t="shared" si="12"/>
        <v>0</v>
      </c>
      <c r="H46" s="16">
        <f t="shared" si="12"/>
        <v>0</v>
      </c>
      <c r="I46" s="16">
        <f t="shared" si="12"/>
        <v>0</v>
      </c>
      <c r="J46" s="16">
        <f t="shared" si="12"/>
        <v>1</v>
      </c>
      <c r="K46" s="16">
        <f t="shared" si="12"/>
        <v>0</v>
      </c>
      <c r="L46" s="16">
        <f t="shared" si="12"/>
        <v>1</v>
      </c>
      <c r="M46" s="16">
        <f t="shared" si="12"/>
        <v>1</v>
      </c>
      <c r="N46" s="16">
        <f t="shared" si="12"/>
        <v>0</v>
      </c>
      <c r="O46" s="16">
        <f t="shared" si="12"/>
        <v>1</v>
      </c>
      <c r="P46" s="16">
        <f t="shared" si="12"/>
        <v>0</v>
      </c>
      <c r="Q46" s="29">
        <f t="shared" si="3"/>
        <v>82</v>
      </c>
      <c r="R46" s="29">
        <f t="shared" si="4"/>
        <v>65</v>
      </c>
      <c r="S46" s="29">
        <f t="shared" si="5"/>
        <v>147</v>
      </c>
    </row>
    <row r="47" spans="1:19">
      <c r="A47" s="62" t="s">
        <v>82</v>
      </c>
      <c r="B47" s="19" t="s">
        <v>39</v>
      </c>
      <c r="C47" s="5">
        <v>18</v>
      </c>
      <c r="D47" s="5">
        <v>4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29">
        <f t="shared" si="3"/>
        <v>18</v>
      </c>
      <c r="R47" s="29">
        <f t="shared" si="4"/>
        <v>4</v>
      </c>
      <c r="S47" s="29">
        <f t="shared" si="5"/>
        <v>22</v>
      </c>
    </row>
    <row r="48" spans="1:19">
      <c r="A48" s="63"/>
      <c r="B48" s="14" t="s">
        <v>10</v>
      </c>
      <c r="C48" s="16">
        <f t="shared" ref="C48:P48" si="13">SUM(C47:C47)</f>
        <v>18</v>
      </c>
      <c r="D48" s="16">
        <f t="shared" si="13"/>
        <v>4</v>
      </c>
      <c r="E48" s="16">
        <f t="shared" si="13"/>
        <v>0</v>
      </c>
      <c r="F48" s="16">
        <f t="shared" si="13"/>
        <v>0</v>
      </c>
      <c r="G48" s="16">
        <f t="shared" si="13"/>
        <v>0</v>
      </c>
      <c r="H48" s="16">
        <f t="shared" si="13"/>
        <v>0</v>
      </c>
      <c r="I48" s="16">
        <f t="shared" si="13"/>
        <v>0</v>
      </c>
      <c r="J48" s="16">
        <f t="shared" si="13"/>
        <v>0</v>
      </c>
      <c r="K48" s="16">
        <f t="shared" si="13"/>
        <v>0</v>
      </c>
      <c r="L48" s="16">
        <f t="shared" si="13"/>
        <v>0</v>
      </c>
      <c r="M48" s="16">
        <f t="shared" si="13"/>
        <v>0</v>
      </c>
      <c r="N48" s="16">
        <f t="shared" si="13"/>
        <v>0</v>
      </c>
      <c r="O48" s="16">
        <f t="shared" si="13"/>
        <v>0</v>
      </c>
      <c r="P48" s="16">
        <f t="shared" si="13"/>
        <v>0</v>
      </c>
      <c r="Q48" s="29">
        <f t="shared" si="3"/>
        <v>18</v>
      </c>
      <c r="R48" s="29">
        <f t="shared" si="4"/>
        <v>4</v>
      </c>
      <c r="S48" s="29">
        <f t="shared" si="5"/>
        <v>22</v>
      </c>
    </row>
    <row r="49" spans="1:19">
      <c r="A49" s="53" t="s">
        <v>88</v>
      </c>
      <c r="B49" s="19" t="s">
        <v>70</v>
      </c>
      <c r="C49" s="5">
        <v>48</v>
      </c>
      <c r="D49" s="5">
        <v>12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  <c r="O49" s="5">
        <v>1</v>
      </c>
      <c r="P49" s="5">
        <v>0</v>
      </c>
      <c r="Q49" s="29">
        <f t="shared" si="3"/>
        <v>50</v>
      </c>
      <c r="R49" s="29">
        <f t="shared" si="4"/>
        <v>12</v>
      </c>
      <c r="S49" s="29">
        <f t="shared" si="5"/>
        <v>62</v>
      </c>
    </row>
    <row r="50" spans="1:19">
      <c r="A50" s="53"/>
      <c r="B50" s="19" t="s">
        <v>89</v>
      </c>
      <c r="C50" s="5">
        <v>40</v>
      </c>
      <c r="D50" s="5">
        <v>2</v>
      </c>
      <c r="E50" s="5">
        <v>1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29">
        <f t="shared" si="3"/>
        <v>41</v>
      </c>
      <c r="R50" s="29">
        <f t="shared" si="4"/>
        <v>2</v>
      </c>
      <c r="S50" s="29">
        <f t="shared" si="5"/>
        <v>43</v>
      </c>
    </row>
    <row r="51" spans="1:19">
      <c r="A51" s="53"/>
      <c r="B51" s="19" t="s">
        <v>90</v>
      </c>
      <c r="C51" s="19">
        <v>31</v>
      </c>
      <c r="D51" s="5">
        <v>6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1</v>
      </c>
      <c r="Q51" s="29">
        <f t="shared" si="3"/>
        <v>31</v>
      </c>
      <c r="R51" s="29">
        <f t="shared" si="4"/>
        <v>7</v>
      </c>
      <c r="S51" s="29">
        <f t="shared" si="5"/>
        <v>38</v>
      </c>
    </row>
    <row r="52" spans="1:19">
      <c r="A52" s="53"/>
      <c r="B52" s="14" t="s">
        <v>10</v>
      </c>
      <c r="C52" s="16">
        <f t="shared" ref="C52:P52" si="14">SUM(C49:C51)</f>
        <v>119</v>
      </c>
      <c r="D52" s="16">
        <f t="shared" si="14"/>
        <v>20</v>
      </c>
      <c r="E52" s="16">
        <f t="shared" si="14"/>
        <v>1</v>
      </c>
      <c r="F52" s="16">
        <f t="shared" si="14"/>
        <v>0</v>
      </c>
      <c r="G52" s="16">
        <f t="shared" si="14"/>
        <v>0</v>
      </c>
      <c r="H52" s="16">
        <f t="shared" si="14"/>
        <v>0</v>
      </c>
      <c r="I52" s="16">
        <f t="shared" si="14"/>
        <v>0</v>
      </c>
      <c r="J52" s="16">
        <f t="shared" si="14"/>
        <v>0</v>
      </c>
      <c r="K52" s="16">
        <f t="shared" si="14"/>
        <v>1</v>
      </c>
      <c r="L52" s="16">
        <f t="shared" si="14"/>
        <v>0</v>
      </c>
      <c r="M52" s="16">
        <f t="shared" si="14"/>
        <v>0</v>
      </c>
      <c r="N52" s="16">
        <f t="shared" si="14"/>
        <v>0</v>
      </c>
      <c r="O52" s="16">
        <f t="shared" si="14"/>
        <v>1</v>
      </c>
      <c r="P52" s="16">
        <f t="shared" si="14"/>
        <v>1</v>
      </c>
      <c r="Q52" s="29">
        <f t="shared" si="3"/>
        <v>122</v>
      </c>
      <c r="R52" s="29">
        <f t="shared" si="4"/>
        <v>21</v>
      </c>
      <c r="S52" s="29">
        <f t="shared" si="5"/>
        <v>143</v>
      </c>
    </row>
    <row r="53" spans="1:19">
      <c r="A53" s="53" t="s">
        <v>91</v>
      </c>
      <c r="B53" s="19" t="s">
        <v>70</v>
      </c>
      <c r="C53" s="5">
        <v>33</v>
      </c>
      <c r="D53" s="5">
        <v>7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29">
        <f t="shared" si="3"/>
        <v>33</v>
      </c>
      <c r="R53" s="29">
        <f t="shared" si="4"/>
        <v>7</v>
      </c>
      <c r="S53" s="29">
        <f t="shared" si="5"/>
        <v>40</v>
      </c>
    </row>
    <row r="54" spans="1:19">
      <c r="A54" s="53"/>
      <c r="B54" s="19" t="s">
        <v>89</v>
      </c>
      <c r="C54" s="5">
        <v>11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29">
        <f t="shared" si="3"/>
        <v>11</v>
      </c>
      <c r="R54" s="29">
        <f t="shared" si="4"/>
        <v>0</v>
      </c>
      <c r="S54" s="29">
        <f t="shared" si="5"/>
        <v>11</v>
      </c>
    </row>
    <row r="55" spans="1:19">
      <c r="A55" s="53"/>
      <c r="B55" s="19" t="s">
        <v>92</v>
      </c>
      <c r="C55" s="5">
        <v>25</v>
      </c>
      <c r="D55" s="5">
        <v>4</v>
      </c>
      <c r="E55" s="5">
        <v>0</v>
      </c>
      <c r="F55" s="5">
        <v>0</v>
      </c>
      <c r="G55" s="17">
        <v>0</v>
      </c>
      <c r="H55" s="17">
        <v>0</v>
      </c>
      <c r="I55" s="5">
        <v>0</v>
      </c>
      <c r="J55" s="5">
        <v>0</v>
      </c>
      <c r="K55" s="17">
        <v>0</v>
      </c>
      <c r="L55" s="17">
        <v>1</v>
      </c>
      <c r="M55" s="17">
        <v>0</v>
      </c>
      <c r="N55" s="5">
        <v>0</v>
      </c>
      <c r="O55" s="5">
        <v>0</v>
      </c>
      <c r="P55" s="17">
        <v>0</v>
      </c>
      <c r="Q55" s="29">
        <f t="shared" si="3"/>
        <v>25</v>
      </c>
      <c r="R55" s="29">
        <f t="shared" si="4"/>
        <v>5</v>
      </c>
      <c r="S55" s="29">
        <f t="shared" si="5"/>
        <v>30</v>
      </c>
    </row>
    <row r="56" spans="1:19">
      <c r="A56" s="53"/>
      <c r="B56" s="14" t="s">
        <v>10</v>
      </c>
      <c r="C56" s="16">
        <f t="shared" ref="C56:P56" si="15">SUM(C53:C55)</f>
        <v>69</v>
      </c>
      <c r="D56" s="16">
        <f t="shared" si="15"/>
        <v>11</v>
      </c>
      <c r="E56" s="16">
        <f t="shared" si="15"/>
        <v>0</v>
      </c>
      <c r="F56" s="16">
        <f t="shared" si="15"/>
        <v>0</v>
      </c>
      <c r="G56" s="16">
        <f t="shared" si="15"/>
        <v>0</v>
      </c>
      <c r="H56" s="16">
        <f t="shared" si="15"/>
        <v>0</v>
      </c>
      <c r="I56" s="16">
        <f t="shared" si="15"/>
        <v>0</v>
      </c>
      <c r="J56" s="16">
        <f t="shared" si="15"/>
        <v>0</v>
      </c>
      <c r="K56" s="16">
        <f t="shared" si="15"/>
        <v>0</v>
      </c>
      <c r="L56" s="16">
        <f t="shared" si="15"/>
        <v>1</v>
      </c>
      <c r="M56" s="16">
        <f t="shared" si="15"/>
        <v>0</v>
      </c>
      <c r="N56" s="16">
        <f t="shared" si="15"/>
        <v>0</v>
      </c>
      <c r="O56" s="16">
        <f t="shared" si="15"/>
        <v>0</v>
      </c>
      <c r="P56" s="16">
        <f t="shared" si="15"/>
        <v>0</v>
      </c>
      <c r="Q56" s="29">
        <f t="shared" si="3"/>
        <v>69</v>
      </c>
      <c r="R56" s="29">
        <f t="shared" si="4"/>
        <v>12</v>
      </c>
      <c r="S56" s="29">
        <f t="shared" si="5"/>
        <v>81</v>
      </c>
    </row>
    <row r="57" spans="1:19">
      <c r="A57" s="53" t="s">
        <v>100</v>
      </c>
      <c r="B57" s="19" t="s">
        <v>101</v>
      </c>
      <c r="C57" s="5">
        <v>25</v>
      </c>
      <c r="D57" s="5">
        <v>4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29">
        <f t="shared" si="3"/>
        <v>25</v>
      </c>
      <c r="R57" s="29">
        <f t="shared" si="4"/>
        <v>4</v>
      </c>
      <c r="S57" s="29">
        <f t="shared" si="5"/>
        <v>29</v>
      </c>
    </row>
    <row r="58" spans="1:19">
      <c r="A58" s="53"/>
      <c r="B58" s="19" t="s">
        <v>102</v>
      </c>
      <c r="C58" s="5">
        <v>48</v>
      </c>
      <c r="D58" s="5">
        <v>24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29">
        <f t="shared" si="3"/>
        <v>48</v>
      </c>
      <c r="R58" s="29">
        <f t="shared" si="4"/>
        <v>24</v>
      </c>
      <c r="S58" s="29">
        <f t="shared" si="5"/>
        <v>72</v>
      </c>
    </row>
    <row r="59" spans="1:19">
      <c r="A59" s="53"/>
      <c r="B59" s="19" t="s">
        <v>103</v>
      </c>
      <c r="C59" s="5">
        <v>20</v>
      </c>
      <c r="D59" s="5">
        <v>4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29">
        <f t="shared" si="3"/>
        <v>21</v>
      </c>
      <c r="R59" s="29">
        <f t="shared" si="4"/>
        <v>4</v>
      </c>
      <c r="S59" s="29">
        <f t="shared" si="5"/>
        <v>25</v>
      </c>
    </row>
    <row r="60" spans="1:19">
      <c r="A60" s="53"/>
      <c r="B60" s="14" t="s">
        <v>10</v>
      </c>
      <c r="C60" s="16">
        <f t="shared" ref="C60:P60" si="16">SUM(C57:C59)</f>
        <v>93</v>
      </c>
      <c r="D60" s="16">
        <f t="shared" si="16"/>
        <v>32</v>
      </c>
      <c r="E60" s="16">
        <f t="shared" si="16"/>
        <v>0</v>
      </c>
      <c r="F60" s="16">
        <f t="shared" si="16"/>
        <v>0</v>
      </c>
      <c r="G60" s="16">
        <f t="shared" si="16"/>
        <v>0</v>
      </c>
      <c r="H60" s="16">
        <f t="shared" si="16"/>
        <v>0</v>
      </c>
      <c r="I60" s="16">
        <f t="shared" si="16"/>
        <v>0</v>
      </c>
      <c r="J60" s="16">
        <f t="shared" si="16"/>
        <v>0</v>
      </c>
      <c r="K60" s="16">
        <f t="shared" si="16"/>
        <v>1</v>
      </c>
      <c r="L60" s="16">
        <f t="shared" si="16"/>
        <v>0</v>
      </c>
      <c r="M60" s="16">
        <f t="shared" si="16"/>
        <v>0</v>
      </c>
      <c r="N60" s="16">
        <f t="shared" si="16"/>
        <v>0</v>
      </c>
      <c r="O60" s="16">
        <f t="shared" si="16"/>
        <v>0</v>
      </c>
      <c r="P60" s="16">
        <f t="shared" si="16"/>
        <v>0</v>
      </c>
      <c r="Q60" s="29">
        <f t="shared" si="3"/>
        <v>94</v>
      </c>
      <c r="R60" s="29">
        <f t="shared" si="4"/>
        <v>32</v>
      </c>
      <c r="S60" s="29">
        <f t="shared" si="5"/>
        <v>126</v>
      </c>
    </row>
    <row r="61" spans="1:19">
      <c r="A61" s="53" t="s">
        <v>178</v>
      </c>
      <c r="B61" s="53"/>
      <c r="C61" s="29">
        <f>C60+C56+C52+C48+C46+C43+C40+C33+C26+C19+C15</f>
        <v>2131</v>
      </c>
      <c r="D61" s="29">
        <f t="shared" ref="D61:P61" si="17">D60+D56+D52+D48+D46+D43+D40+D33+D26+D19+D15</f>
        <v>950</v>
      </c>
      <c r="E61" s="29">
        <f t="shared" si="17"/>
        <v>56</v>
      </c>
      <c r="F61" s="29">
        <f t="shared" si="17"/>
        <v>32</v>
      </c>
      <c r="G61" s="29">
        <f t="shared" si="17"/>
        <v>11</v>
      </c>
      <c r="H61" s="29">
        <f t="shared" si="17"/>
        <v>4</v>
      </c>
      <c r="I61" s="29">
        <f t="shared" si="17"/>
        <v>6</v>
      </c>
      <c r="J61" s="29">
        <f t="shared" si="17"/>
        <v>5</v>
      </c>
      <c r="K61" s="29">
        <f t="shared" si="17"/>
        <v>61</v>
      </c>
      <c r="L61" s="29">
        <f t="shared" si="17"/>
        <v>72</v>
      </c>
      <c r="M61" s="29">
        <f t="shared" si="17"/>
        <v>37</v>
      </c>
      <c r="N61" s="29">
        <f t="shared" si="17"/>
        <v>14</v>
      </c>
      <c r="O61" s="29">
        <f t="shared" si="17"/>
        <v>25</v>
      </c>
      <c r="P61" s="29">
        <f t="shared" si="17"/>
        <v>23</v>
      </c>
      <c r="Q61" s="29">
        <f t="shared" si="3"/>
        <v>2327</v>
      </c>
      <c r="R61" s="29">
        <f t="shared" si="4"/>
        <v>1100</v>
      </c>
      <c r="S61" s="29">
        <f t="shared" si="5"/>
        <v>3427</v>
      </c>
    </row>
  </sheetData>
  <mergeCells count="24">
    <mergeCell ref="A61:B61"/>
    <mergeCell ref="O4:P4"/>
    <mergeCell ref="I4:J4"/>
    <mergeCell ref="A49:A52"/>
    <mergeCell ref="A53:A56"/>
    <mergeCell ref="B4:B5"/>
    <mergeCell ref="A4:A5"/>
    <mergeCell ref="A47:A48"/>
    <mergeCell ref="A57:A60"/>
    <mergeCell ref="A2:S2"/>
    <mergeCell ref="A3:S3"/>
    <mergeCell ref="A6:A15"/>
    <mergeCell ref="A16:A19"/>
    <mergeCell ref="A44:A46"/>
    <mergeCell ref="A20:A26"/>
    <mergeCell ref="A27:A33"/>
    <mergeCell ref="A34:A40"/>
    <mergeCell ref="A41:A43"/>
    <mergeCell ref="G4:H4"/>
    <mergeCell ref="Q4:S4"/>
    <mergeCell ref="C4:D4"/>
    <mergeCell ref="E4:F4"/>
    <mergeCell ref="K4:L4"/>
    <mergeCell ref="M4:N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rightToLeft="1" tabSelected="1" workbookViewId="0">
      <selection activeCell="A5" sqref="A5"/>
    </sheetView>
  </sheetViews>
  <sheetFormatPr defaultColWidth="9" defaultRowHeight="27.75"/>
  <cols>
    <col min="1" max="1" width="15.5703125" style="26" customWidth="1"/>
    <col min="2" max="2" width="30.28515625" style="13" bestFit="1" customWidth="1"/>
    <col min="3" max="17" width="6.85546875" style="13" customWidth="1"/>
    <col min="18" max="16384" width="9" style="13"/>
  </cols>
  <sheetData>
    <row r="1" spans="1:17" s="28" customFormat="1">
      <c r="A1" s="26"/>
    </row>
    <row r="2" spans="1:17" s="28" customFormat="1">
      <c r="A2" s="26"/>
    </row>
    <row r="3" spans="1:17" s="28" customFormat="1">
      <c r="A3" s="26"/>
    </row>
    <row r="4" spans="1:17" s="28" customFormat="1">
      <c r="A4" s="64" t="s">
        <v>177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17" s="28" customFormat="1">
      <c r="A5" s="26"/>
    </row>
    <row r="6" spans="1:17">
      <c r="A6" s="13"/>
    </row>
    <row r="7" spans="1:17">
      <c r="A7" s="53" t="s">
        <v>144</v>
      </c>
      <c r="B7" s="53" t="s">
        <v>104</v>
      </c>
      <c r="C7" s="53" t="s">
        <v>105</v>
      </c>
      <c r="D7" s="53"/>
      <c r="E7" s="53" t="s">
        <v>106</v>
      </c>
      <c r="F7" s="53"/>
      <c r="G7" s="53" t="s">
        <v>107</v>
      </c>
      <c r="H7" s="53"/>
      <c r="I7" s="53" t="s">
        <v>109</v>
      </c>
      <c r="J7" s="53"/>
      <c r="K7" s="53" t="s">
        <v>158</v>
      </c>
      <c r="L7" s="53"/>
      <c r="M7" s="53" t="s">
        <v>108</v>
      </c>
      <c r="N7" s="53"/>
      <c r="O7" s="52" t="s">
        <v>10</v>
      </c>
      <c r="P7" s="52"/>
      <c r="Q7" s="52"/>
    </row>
    <row r="8" spans="1:17">
      <c r="A8" s="53"/>
      <c r="B8" s="53"/>
      <c r="C8" s="14" t="s">
        <v>14</v>
      </c>
      <c r="D8" s="14" t="s">
        <v>15</v>
      </c>
      <c r="E8" s="14" t="s">
        <v>14</v>
      </c>
      <c r="F8" s="14" t="s">
        <v>15</v>
      </c>
      <c r="G8" s="14" t="s">
        <v>14</v>
      </c>
      <c r="H8" s="14" t="s">
        <v>15</v>
      </c>
      <c r="I8" s="14" t="s">
        <v>14</v>
      </c>
      <c r="J8" s="14" t="s">
        <v>15</v>
      </c>
      <c r="K8" s="14" t="s">
        <v>14</v>
      </c>
      <c r="L8" s="14" t="s">
        <v>15</v>
      </c>
      <c r="M8" s="14" t="s">
        <v>14</v>
      </c>
      <c r="N8" s="14" t="s">
        <v>15</v>
      </c>
      <c r="O8" s="14" t="s">
        <v>14</v>
      </c>
      <c r="P8" s="14" t="s">
        <v>15</v>
      </c>
      <c r="Q8" s="16" t="s">
        <v>13</v>
      </c>
    </row>
    <row r="9" spans="1:17">
      <c r="A9" s="45" t="s">
        <v>159</v>
      </c>
      <c r="B9" s="19" t="s">
        <v>110</v>
      </c>
      <c r="C9" s="19">
        <v>7</v>
      </c>
      <c r="D9" s="19">
        <v>0</v>
      </c>
      <c r="E9" s="19">
        <v>10</v>
      </c>
      <c r="F9" s="19">
        <v>0</v>
      </c>
      <c r="G9" s="19">
        <v>10</v>
      </c>
      <c r="H9" s="19">
        <v>2</v>
      </c>
      <c r="I9" s="19">
        <v>2</v>
      </c>
      <c r="J9" s="19">
        <v>0</v>
      </c>
      <c r="K9" s="19">
        <v>14</v>
      </c>
      <c r="L9" s="19">
        <v>2</v>
      </c>
      <c r="M9" s="19">
        <v>14</v>
      </c>
      <c r="N9" s="19">
        <v>12</v>
      </c>
      <c r="O9" s="16">
        <f>M9+K9+I9+G9+E9+C9</f>
        <v>57</v>
      </c>
      <c r="P9" s="16">
        <f>N9+L9+J9+H9+F9+D9</f>
        <v>16</v>
      </c>
      <c r="Q9" s="16">
        <f>SUM(O9:P9)</f>
        <v>73</v>
      </c>
    </row>
    <row r="10" spans="1:17">
      <c r="A10" s="45"/>
      <c r="B10" s="19" t="s">
        <v>44</v>
      </c>
      <c r="C10" s="19">
        <v>3</v>
      </c>
      <c r="D10" s="19">
        <v>2</v>
      </c>
      <c r="E10" s="19">
        <v>0</v>
      </c>
      <c r="F10" s="19">
        <v>2</v>
      </c>
      <c r="G10" s="19">
        <v>9</v>
      </c>
      <c r="H10" s="19">
        <v>4</v>
      </c>
      <c r="I10" s="19">
        <v>1</v>
      </c>
      <c r="J10" s="19">
        <v>0</v>
      </c>
      <c r="K10" s="19">
        <v>10</v>
      </c>
      <c r="L10" s="19">
        <v>4</v>
      </c>
      <c r="M10" s="19">
        <v>18</v>
      </c>
      <c r="N10" s="19">
        <v>15</v>
      </c>
      <c r="O10" s="16">
        <f t="shared" ref="O10:P25" si="0">M10+K10+I10+G10+E10+C10</f>
        <v>41</v>
      </c>
      <c r="P10" s="16">
        <f t="shared" si="0"/>
        <v>27</v>
      </c>
      <c r="Q10" s="16">
        <f t="shared" ref="Q10:Q52" si="1">SUM(O10:P10)</f>
        <v>68</v>
      </c>
    </row>
    <row r="11" spans="1:17">
      <c r="A11" s="45"/>
      <c r="B11" s="19" t="s">
        <v>111</v>
      </c>
      <c r="C11" s="19">
        <v>1</v>
      </c>
      <c r="D11" s="19">
        <v>1</v>
      </c>
      <c r="E11" s="19">
        <v>0</v>
      </c>
      <c r="F11" s="19">
        <v>1</v>
      </c>
      <c r="G11" s="19">
        <v>7</v>
      </c>
      <c r="H11" s="19">
        <v>2</v>
      </c>
      <c r="I11" s="19">
        <v>2</v>
      </c>
      <c r="J11" s="19">
        <v>0</v>
      </c>
      <c r="K11" s="19">
        <v>12</v>
      </c>
      <c r="L11" s="19">
        <v>2</v>
      </c>
      <c r="M11" s="19">
        <v>32</v>
      </c>
      <c r="N11" s="19">
        <v>15</v>
      </c>
      <c r="O11" s="16">
        <f t="shared" si="0"/>
        <v>54</v>
      </c>
      <c r="P11" s="16">
        <f t="shared" si="0"/>
        <v>21</v>
      </c>
      <c r="Q11" s="16">
        <f t="shared" si="1"/>
        <v>75</v>
      </c>
    </row>
    <row r="12" spans="1:17">
      <c r="A12" s="45"/>
      <c r="B12" s="19" t="s">
        <v>112</v>
      </c>
      <c r="C12" s="19">
        <v>1</v>
      </c>
      <c r="D12" s="19">
        <v>0</v>
      </c>
      <c r="E12" s="19">
        <v>3</v>
      </c>
      <c r="F12" s="19">
        <v>0</v>
      </c>
      <c r="G12" s="19">
        <v>3</v>
      </c>
      <c r="H12" s="19">
        <v>1</v>
      </c>
      <c r="I12" s="19">
        <v>0</v>
      </c>
      <c r="J12" s="19">
        <v>0</v>
      </c>
      <c r="K12" s="19">
        <v>6</v>
      </c>
      <c r="L12" s="19">
        <v>0</v>
      </c>
      <c r="M12" s="19">
        <v>3</v>
      </c>
      <c r="N12" s="19">
        <v>1</v>
      </c>
      <c r="O12" s="16">
        <f t="shared" si="0"/>
        <v>16</v>
      </c>
      <c r="P12" s="16">
        <f t="shared" si="0"/>
        <v>2</v>
      </c>
      <c r="Q12" s="16">
        <f t="shared" si="1"/>
        <v>18</v>
      </c>
    </row>
    <row r="13" spans="1:17">
      <c r="A13" s="45"/>
      <c r="B13" s="19" t="s">
        <v>113</v>
      </c>
      <c r="C13" s="19">
        <v>2</v>
      </c>
      <c r="D13" s="19">
        <v>0</v>
      </c>
      <c r="E13" s="19">
        <v>2</v>
      </c>
      <c r="F13" s="19">
        <v>0</v>
      </c>
      <c r="G13" s="19">
        <v>9</v>
      </c>
      <c r="H13" s="19">
        <v>0</v>
      </c>
      <c r="I13" s="19">
        <v>3</v>
      </c>
      <c r="J13" s="19">
        <v>0</v>
      </c>
      <c r="K13" s="19">
        <v>10</v>
      </c>
      <c r="L13" s="19">
        <v>1</v>
      </c>
      <c r="M13" s="19">
        <v>11</v>
      </c>
      <c r="N13" s="19">
        <v>6</v>
      </c>
      <c r="O13" s="16">
        <f t="shared" si="0"/>
        <v>37</v>
      </c>
      <c r="P13" s="16">
        <f t="shared" si="0"/>
        <v>7</v>
      </c>
      <c r="Q13" s="16">
        <f t="shared" si="1"/>
        <v>44</v>
      </c>
    </row>
    <row r="14" spans="1:17">
      <c r="A14" s="45"/>
      <c r="B14" s="19" t="s">
        <v>24</v>
      </c>
      <c r="C14" s="19">
        <v>4</v>
      </c>
      <c r="D14" s="19">
        <v>0</v>
      </c>
      <c r="E14" s="19">
        <v>4</v>
      </c>
      <c r="F14" s="19">
        <v>0</v>
      </c>
      <c r="G14" s="19">
        <v>6</v>
      </c>
      <c r="H14" s="19">
        <v>0</v>
      </c>
      <c r="I14" s="19">
        <v>0</v>
      </c>
      <c r="J14" s="19">
        <v>0</v>
      </c>
      <c r="K14" s="19">
        <v>12</v>
      </c>
      <c r="L14" s="19">
        <v>2</v>
      </c>
      <c r="M14" s="19">
        <v>13</v>
      </c>
      <c r="N14" s="19">
        <v>12</v>
      </c>
      <c r="O14" s="16">
        <f t="shared" si="0"/>
        <v>39</v>
      </c>
      <c r="P14" s="16">
        <f t="shared" si="0"/>
        <v>14</v>
      </c>
      <c r="Q14" s="16">
        <f t="shared" si="1"/>
        <v>53</v>
      </c>
    </row>
    <row r="15" spans="1:17">
      <c r="A15" s="45"/>
      <c r="B15" s="19" t="s">
        <v>114</v>
      </c>
      <c r="C15" s="19">
        <v>3</v>
      </c>
      <c r="D15" s="19">
        <v>0</v>
      </c>
      <c r="E15" s="19">
        <v>0</v>
      </c>
      <c r="F15" s="19">
        <v>0</v>
      </c>
      <c r="G15" s="19">
        <v>7</v>
      </c>
      <c r="H15" s="19">
        <v>2</v>
      </c>
      <c r="I15" s="19">
        <v>1</v>
      </c>
      <c r="J15" s="19">
        <v>0</v>
      </c>
      <c r="K15" s="19">
        <v>5</v>
      </c>
      <c r="L15" s="19">
        <v>0</v>
      </c>
      <c r="M15" s="19">
        <v>0</v>
      </c>
      <c r="N15" s="19">
        <v>0</v>
      </c>
      <c r="O15" s="16">
        <f t="shared" si="0"/>
        <v>16</v>
      </c>
      <c r="P15" s="16">
        <f t="shared" si="0"/>
        <v>2</v>
      </c>
      <c r="Q15" s="16">
        <f t="shared" si="1"/>
        <v>18</v>
      </c>
    </row>
    <row r="16" spans="1:17">
      <c r="A16" s="45"/>
      <c r="B16" s="19" t="s">
        <v>146</v>
      </c>
      <c r="C16" s="19">
        <v>1</v>
      </c>
      <c r="D16" s="19">
        <v>0</v>
      </c>
      <c r="E16" s="19">
        <v>0</v>
      </c>
      <c r="F16" s="19">
        <v>0</v>
      </c>
      <c r="G16" s="19">
        <v>3</v>
      </c>
      <c r="H16" s="19">
        <v>0</v>
      </c>
      <c r="I16" s="19">
        <v>0</v>
      </c>
      <c r="J16" s="19">
        <v>0</v>
      </c>
      <c r="K16" s="19">
        <v>10</v>
      </c>
      <c r="L16" s="19">
        <v>1</v>
      </c>
      <c r="M16" s="19">
        <v>0</v>
      </c>
      <c r="N16" s="19">
        <v>1</v>
      </c>
      <c r="O16" s="16">
        <f t="shared" si="0"/>
        <v>14</v>
      </c>
      <c r="P16" s="16">
        <f t="shared" si="0"/>
        <v>2</v>
      </c>
      <c r="Q16" s="16">
        <f t="shared" si="1"/>
        <v>16</v>
      </c>
    </row>
    <row r="17" spans="1:17">
      <c r="A17" s="45"/>
      <c r="B17" s="19" t="s">
        <v>23</v>
      </c>
      <c r="C17" s="19">
        <v>0</v>
      </c>
      <c r="D17" s="19">
        <v>0</v>
      </c>
      <c r="E17" s="19">
        <v>1</v>
      </c>
      <c r="F17" s="19">
        <v>0</v>
      </c>
      <c r="G17" s="19">
        <v>5</v>
      </c>
      <c r="H17" s="19">
        <v>2</v>
      </c>
      <c r="I17" s="19">
        <v>0</v>
      </c>
      <c r="J17" s="19">
        <v>0</v>
      </c>
      <c r="K17" s="19">
        <v>3</v>
      </c>
      <c r="L17" s="19">
        <v>2</v>
      </c>
      <c r="M17" s="19">
        <v>7</v>
      </c>
      <c r="N17" s="19">
        <v>6</v>
      </c>
      <c r="O17" s="16">
        <f t="shared" si="0"/>
        <v>16</v>
      </c>
      <c r="P17" s="16">
        <f t="shared" si="0"/>
        <v>10</v>
      </c>
      <c r="Q17" s="16">
        <f t="shared" si="1"/>
        <v>26</v>
      </c>
    </row>
    <row r="18" spans="1:17">
      <c r="A18" s="45"/>
      <c r="B18" s="19" t="s">
        <v>115</v>
      </c>
      <c r="C18" s="19">
        <v>1</v>
      </c>
      <c r="D18" s="19">
        <v>0</v>
      </c>
      <c r="E18" s="19">
        <v>2</v>
      </c>
      <c r="F18" s="19">
        <v>0</v>
      </c>
      <c r="G18" s="19">
        <v>4</v>
      </c>
      <c r="H18" s="19">
        <v>4</v>
      </c>
      <c r="I18" s="19">
        <v>0</v>
      </c>
      <c r="J18" s="19">
        <v>0</v>
      </c>
      <c r="K18" s="19">
        <v>9</v>
      </c>
      <c r="L18" s="19">
        <v>2</v>
      </c>
      <c r="M18" s="19">
        <v>11</v>
      </c>
      <c r="N18" s="19">
        <v>9</v>
      </c>
      <c r="O18" s="16">
        <f t="shared" si="0"/>
        <v>27</v>
      </c>
      <c r="P18" s="16">
        <f t="shared" si="0"/>
        <v>15</v>
      </c>
      <c r="Q18" s="16">
        <f t="shared" si="1"/>
        <v>42</v>
      </c>
    </row>
    <row r="19" spans="1:17">
      <c r="A19" s="45"/>
      <c r="B19" s="16" t="s">
        <v>10</v>
      </c>
      <c r="C19" s="16">
        <f>SUM(C9:C18)</f>
        <v>23</v>
      </c>
      <c r="D19" s="16">
        <f t="shared" ref="D19:N19" si="2">SUM(D9:D18)</f>
        <v>3</v>
      </c>
      <c r="E19" s="16">
        <f t="shared" si="2"/>
        <v>22</v>
      </c>
      <c r="F19" s="16">
        <f t="shared" si="2"/>
        <v>3</v>
      </c>
      <c r="G19" s="16">
        <f t="shared" si="2"/>
        <v>63</v>
      </c>
      <c r="H19" s="16">
        <f t="shared" si="2"/>
        <v>17</v>
      </c>
      <c r="I19" s="16">
        <f t="shared" si="2"/>
        <v>9</v>
      </c>
      <c r="J19" s="16">
        <f t="shared" si="2"/>
        <v>0</v>
      </c>
      <c r="K19" s="16">
        <f t="shared" si="2"/>
        <v>91</v>
      </c>
      <c r="L19" s="16">
        <f t="shared" si="2"/>
        <v>16</v>
      </c>
      <c r="M19" s="16">
        <f t="shared" si="2"/>
        <v>109</v>
      </c>
      <c r="N19" s="16">
        <f t="shared" si="2"/>
        <v>77</v>
      </c>
      <c r="O19" s="16">
        <f t="shared" si="0"/>
        <v>317</v>
      </c>
      <c r="P19" s="16">
        <f t="shared" si="0"/>
        <v>116</v>
      </c>
      <c r="Q19" s="16">
        <f t="shared" si="1"/>
        <v>433</v>
      </c>
    </row>
    <row r="20" spans="1:17">
      <c r="A20" s="45" t="s">
        <v>25</v>
      </c>
      <c r="B20" s="19" t="s">
        <v>116</v>
      </c>
      <c r="C20" s="19">
        <v>3</v>
      </c>
      <c r="D20" s="19">
        <v>0</v>
      </c>
      <c r="E20" s="19">
        <v>2</v>
      </c>
      <c r="F20" s="19">
        <v>0</v>
      </c>
      <c r="G20" s="19">
        <v>7</v>
      </c>
      <c r="H20" s="19">
        <v>0</v>
      </c>
      <c r="I20" s="19">
        <v>6</v>
      </c>
      <c r="J20" s="19">
        <v>0</v>
      </c>
      <c r="K20" s="19">
        <v>30</v>
      </c>
      <c r="L20" s="19">
        <v>4</v>
      </c>
      <c r="M20" s="19">
        <v>3</v>
      </c>
      <c r="N20" s="19">
        <v>4</v>
      </c>
      <c r="O20" s="16">
        <f t="shared" si="0"/>
        <v>51</v>
      </c>
      <c r="P20" s="16">
        <f t="shared" si="0"/>
        <v>8</v>
      </c>
      <c r="Q20" s="16">
        <f t="shared" si="1"/>
        <v>59</v>
      </c>
    </row>
    <row r="21" spans="1:17">
      <c r="A21" s="45"/>
      <c r="B21" s="19" t="s">
        <v>117</v>
      </c>
      <c r="C21" s="19">
        <v>1</v>
      </c>
      <c r="D21" s="19">
        <v>0</v>
      </c>
      <c r="E21" s="19">
        <v>1</v>
      </c>
      <c r="F21" s="19">
        <v>0</v>
      </c>
      <c r="G21" s="19">
        <v>7</v>
      </c>
      <c r="H21" s="19">
        <v>3</v>
      </c>
      <c r="I21" s="19">
        <v>2</v>
      </c>
      <c r="J21" s="19">
        <v>0</v>
      </c>
      <c r="K21" s="19">
        <v>11</v>
      </c>
      <c r="L21" s="19">
        <v>0</v>
      </c>
      <c r="M21" s="19">
        <v>5</v>
      </c>
      <c r="N21" s="19">
        <v>0</v>
      </c>
      <c r="O21" s="16">
        <f t="shared" si="0"/>
        <v>27</v>
      </c>
      <c r="P21" s="16">
        <f t="shared" si="0"/>
        <v>3</v>
      </c>
      <c r="Q21" s="16">
        <f t="shared" si="1"/>
        <v>30</v>
      </c>
    </row>
    <row r="22" spans="1:17">
      <c r="A22" s="45"/>
      <c r="B22" s="19" t="s">
        <v>118</v>
      </c>
      <c r="C22" s="19">
        <v>1</v>
      </c>
      <c r="D22" s="19">
        <v>0</v>
      </c>
      <c r="E22" s="19">
        <v>1</v>
      </c>
      <c r="F22" s="19">
        <v>0</v>
      </c>
      <c r="G22" s="19">
        <v>2</v>
      </c>
      <c r="H22" s="19">
        <v>1</v>
      </c>
      <c r="I22" s="19">
        <v>1</v>
      </c>
      <c r="J22" s="19">
        <v>0</v>
      </c>
      <c r="K22" s="19">
        <v>5</v>
      </c>
      <c r="L22" s="19">
        <v>0</v>
      </c>
      <c r="M22" s="19">
        <v>0</v>
      </c>
      <c r="N22" s="19">
        <v>0</v>
      </c>
      <c r="O22" s="16">
        <f t="shared" si="0"/>
        <v>10</v>
      </c>
      <c r="P22" s="16">
        <f t="shared" si="0"/>
        <v>1</v>
      </c>
      <c r="Q22" s="16">
        <f t="shared" si="1"/>
        <v>11</v>
      </c>
    </row>
    <row r="23" spans="1:17">
      <c r="A23" s="45"/>
      <c r="B23" s="16" t="s">
        <v>10</v>
      </c>
      <c r="C23" s="16">
        <f>SUM(C20:C22)</f>
        <v>5</v>
      </c>
      <c r="D23" s="16">
        <f t="shared" ref="D23:N23" si="3">SUM(D20:D22)</f>
        <v>0</v>
      </c>
      <c r="E23" s="16">
        <f t="shared" si="3"/>
        <v>4</v>
      </c>
      <c r="F23" s="16">
        <f t="shared" si="3"/>
        <v>0</v>
      </c>
      <c r="G23" s="16">
        <f t="shared" si="3"/>
        <v>16</v>
      </c>
      <c r="H23" s="16">
        <f t="shared" si="3"/>
        <v>4</v>
      </c>
      <c r="I23" s="16">
        <f t="shared" si="3"/>
        <v>9</v>
      </c>
      <c r="J23" s="16">
        <f t="shared" si="3"/>
        <v>0</v>
      </c>
      <c r="K23" s="16">
        <f t="shared" si="3"/>
        <v>46</v>
      </c>
      <c r="L23" s="16">
        <f t="shared" si="3"/>
        <v>4</v>
      </c>
      <c r="M23" s="16">
        <f t="shared" si="3"/>
        <v>8</v>
      </c>
      <c r="N23" s="16">
        <f t="shared" si="3"/>
        <v>4</v>
      </c>
      <c r="O23" s="16">
        <f t="shared" si="0"/>
        <v>88</v>
      </c>
      <c r="P23" s="16">
        <f t="shared" si="0"/>
        <v>12</v>
      </c>
      <c r="Q23" s="16">
        <f t="shared" si="1"/>
        <v>100</v>
      </c>
    </row>
    <row r="24" spans="1:17">
      <c r="A24" s="45" t="s">
        <v>160</v>
      </c>
      <c r="B24" s="19" t="s">
        <v>44</v>
      </c>
      <c r="C24" s="19">
        <v>4</v>
      </c>
      <c r="D24" s="19">
        <v>1</v>
      </c>
      <c r="E24" s="19">
        <v>4</v>
      </c>
      <c r="F24" s="19">
        <v>1</v>
      </c>
      <c r="G24" s="19">
        <v>18</v>
      </c>
      <c r="H24" s="19">
        <v>3</v>
      </c>
      <c r="I24" s="19">
        <v>3</v>
      </c>
      <c r="J24" s="19">
        <v>1</v>
      </c>
      <c r="K24" s="19">
        <v>26</v>
      </c>
      <c r="L24" s="19">
        <v>8</v>
      </c>
      <c r="M24" s="19">
        <v>10</v>
      </c>
      <c r="N24" s="19">
        <v>20</v>
      </c>
      <c r="O24" s="16">
        <f t="shared" si="0"/>
        <v>65</v>
      </c>
      <c r="P24" s="16">
        <f t="shared" si="0"/>
        <v>34</v>
      </c>
      <c r="Q24" s="16">
        <f t="shared" si="1"/>
        <v>99</v>
      </c>
    </row>
    <row r="25" spans="1:17">
      <c r="A25" s="45"/>
      <c r="B25" s="19" t="s">
        <v>36</v>
      </c>
      <c r="C25" s="19">
        <v>2</v>
      </c>
      <c r="D25" s="19">
        <v>0</v>
      </c>
      <c r="E25" s="19">
        <v>2</v>
      </c>
      <c r="F25" s="19">
        <v>0</v>
      </c>
      <c r="G25" s="19">
        <v>11</v>
      </c>
      <c r="H25" s="19">
        <v>3</v>
      </c>
      <c r="I25" s="19">
        <v>2</v>
      </c>
      <c r="J25" s="19">
        <v>1</v>
      </c>
      <c r="K25" s="19">
        <v>12</v>
      </c>
      <c r="L25" s="19">
        <v>2</v>
      </c>
      <c r="M25" s="19">
        <v>10</v>
      </c>
      <c r="N25" s="19">
        <v>3</v>
      </c>
      <c r="O25" s="16">
        <f t="shared" si="0"/>
        <v>39</v>
      </c>
      <c r="P25" s="16">
        <f t="shared" si="0"/>
        <v>9</v>
      </c>
      <c r="Q25" s="16">
        <f t="shared" si="1"/>
        <v>48</v>
      </c>
    </row>
    <row r="26" spans="1:17">
      <c r="A26" s="45"/>
      <c r="B26" s="19" t="s">
        <v>39</v>
      </c>
      <c r="C26" s="19">
        <v>1</v>
      </c>
      <c r="D26" s="19">
        <v>0</v>
      </c>
      <c r="E26" s="19">
        <v>5</v>
      </c>
      <c r="F26" s="19">
        <v>0</v>
      </c>
      <c r="G26" s="19">
        <v>7</v>
      </c>
      <c r="H26" s="19">
        <v>1</v>
      </c>
      <c r="I26" s="19">
        <v>3</v>
      </c>
      <c r="J26" s="19">
        <v>0</v>
      </c>
      <c r="K26" s="19">
        <v>13</v>
      </c>
      <c r="L26" s="19">
        <v>2</v>
      </c>
      <c r="M26" s="19">
        <v>7</v>
      </c>
      <c r="N26" s="19">
        <v>10</v>
      </c>
      <c r="O26" s="16">
        <f t="shared" ref="O26:P41" si="4">M26+K26+I26+G26+E26+C26</f>
        <v>36</v>
      </c>
      <c r="P26" s="16">
        <f t="shared" si="4"/>
        <v>13</v>
      </c>
      <c r="Q26" s="16">
        <f t="shared" si="1"/>
        <v>49</v>
      </c>
    </row>
    <row r="27" spans="1:17">
      <c r="A27" s="45"/>
      <c r="B27" s="19" t="s">
        <v>81</v>
      </c>
      <c r="C27" s="19">
        <v>1</v>
      </c>
      <c r="D27" s="19">
        <v>0</v>
      </c>
      <c r="E27" s="19">
        <v>6</v>
      </c>
      <c r="F27" s="19">
        <v>0</v>
      </c>
      <c r="G27" s="19">
        <v>3</v>
      </c>
      <c r="H27" s="19">
        <v>1</v>
      </c>
      <c r="I27" s="19">
        <v>0</v>
      </c>
      <c r="J27" s="19">
        <v>2</v>
      </c>
      <c r="K27" s="19">
        <v>11</v>
      </c>
      <c r="L27" s="19">
        <v>3</v>
      </c>
      <c r="M27" s="19">
        <v>16</v>
      </c>
      <c r="N27" s="19">
        <v>20</v>
      </c>
      <c r="O27" s="16">
        <f t="shared" si="4"/>
        <v>37</v>
      </c>
      <c r="P27" s="16">
        <f t="shared" si="4"/>
        <v>26</v>
      </c>
      <c r="Q27" s="16">
        <f t="shared" si="1"/>
        <v>63</v>
      </c>
    </row>
    <row r="28" spans="1:17">
      <c r="A28" s="45"/>
      <c r="B28" s="19" t="s">
        <v>70</v>
      </c>
      <c r="C28" s="19">
        <v>7</v>
      </c>
      <c r="D28" s="19">
        <v>0</v>
      </c>
      <c r="E28" s="19">
        <v>10</v>
      </c>
      <c r="F28" s="19">
        <v>0</v>
      </c>
      <c r="G28" s="19">
        <v>22</v>
      </c>
      <c r="H28" s="19">
        <v>1</v>
      </c>
      <c r="I28" s="19">
        <v>3</v>
      </c>
      <c r="J28" s="19">
        <v>0</v>
      </c>
      <c r="K28" s="19">
        <v>18</v>
      </c>
      <c r="L28" s="19">
        <v>2</v>
      </c>
      <c r="M28" s="19">
        <v>11</v>
      </c>
      <c r="N28" s="19">
        <v>33</v>
      </c>
      <c r="O28" s="16">
        <f t="shared" si="4"/>
        <v>71</v>
      </c>
      <c r="P28" s="16">
        <f t="shared" si="4"/>
        <v>36</v>
      </c>
      <c r="Q28" s="16">
        <f t="shared" si="1"/>
        <v>107</v>
      </c>
    </row>
    <row r="29" spans="1:17">
      <c r="A29" s="45"/>
      <c r="B29" s="19" t="s">
        <v>38</v>
      </c>
      <c r="C29" s="19">
        <v>2</v>
      </c>
      <c r="D29" s="19">
        <v>0</v>
      </c>
      <c r="E29" s="19">
        <v>0</v>
      </c>
      <c r="F29" s="19">
        <v>0</v>
      </c>
      <c r="G29" s="19">
        <v>5</v>
      </c>
      <c r="H29" s="19">
        <v>1</v>
      </c>
      <c r="I29" s="19">
        <v>0</v>
      </c>
      <c r="J29" s="19">
        <v>2</v>
      </c>
      <c r="K29" s="19">
        <v>8</v>
      </c>
      <c r="L29" s="19">
        <v>2</v>
      </c>
      <c r="M29" s="19">
        <v>23</v>
      </c>
      <c r="N29" s="19">
        <v>9</v>
      </c>
      <c r="O29" s="16">
        <f t="shared" si="4"/>
        <v>38</v>
      </c>
      <c r="P29" s="16">
        <f t="shared" si="4"/>
        <v>14</v>
      </c>
      <c r="Q29" s="16">
        <f t="shared" si="1"/>
        <v>52</v>
      </c>
    </row>
    <row r="30" spans="1:17">
      <c r="A30" s="45"/>
      <c r="B30" s="16" t="s">
        <v>10</v>
      </c>
      <c r="C30" s="16">
        <f t="shared" ref="C30:N30" si="5">SUM(C24:C29)</f>
        <v>17</v>
      </c>
      <c r="D30" s="16">
        <f t="shared" si="5"/>
        <v>1</v>
      </c>
      <c r="E30" s="16">
        <f t="shared" si="5"/>
        <v>27</v>
      </c>
      <c r="F30" s="16">
        <f t="shared" si="5"/>
        <v>1</v>
      </c>
      <c r="G30" s="16">
        <f t="shared" si="5"/>
        <v>66</v>
      </c>
      <c r="H30" s="16">
        <f t="shared" si="5"/>
        <v>10</v>
      </c>
      <c r="I30" s="16">
        <f t="shared" si="5"/>
        <v>11</v>
      </c>
      <c r="J30" s="16">
        <f t="shared" si="5"/>
        <v>6</v>
      </c>
      <c r="K30" s="16">
        <f t="shared" si="5"/>
        <v>88</v>
      </c>
      <c r="L30" s="16">
        <f t="shared" si="5"/>
        <v>19</v>
      </c>
      <c r="M30" s="16">
        <f t="shared" si="5"/>
        <v>77</v>
      </c>
      <c r="N30" s="16">
        <f t="shared" si="5"/>
        <v>95</v>
      </c>
      <c r="O30" s="16">
        <f t="shared" si="4"/>
        <v>286</v>
      </c>
      <c r="P30" s="16">
        <f t="shared" si="4"/>
        <v>132</v>
      </c>
      <c r="Q30" s="16">
        <f t="shared" si="1"/>
        <v>418</v>
      </c>
    </row>
    <row r="31" spans="1:17">
      <c r="A31" s="45" t="s">
        <v>41</v>
      </c>
      <c r="B31" s="19" t="s">
        <v>47</v>
      </c>
      <c r="C31" s="5">
        <v>1</v>
      </c>
      <c r="D31" s="5">
        <v>0</v>
      </c>
      <c r="E31" s="5">
        <v>3</v>
      </c>
      <c r="F31" s="19">
        <v>0</v>
      </c>
      <c r="G31" s="19">
        <v>3</v>
      </c>
      <c r="H31" s="19">
        <v>1</v>
      </c>
      <c r="I31" s="19">
        <v>0</v>
      </c>
      <c r="J31" s="19">
        <v>0</v>
      </c>
      <c r="K31" s="19">
        <v>15</v>
      </c>
      <c r="L31" s="19">
        <v>1</v>
      </c>
      <c r="M31" s="19">
        <v>1</v>
      </c>
      <c r="N31" s="19">
        <v>1</v>
      </c>
      <c r="O31" s="16">
        <f t="shared" si="4"/>
        <v>23</v>
      </c>
      <c r="P31" s="16">
        <f t="shared" si="4"/>
        <v>3</v>
      </c>
      <c r="Q31" s="16">
        <f t="shared" si="1"/>
        <v>26</v>
      </c>
    </row>
    <row r="32" spans="1:17">
      <c r="A32" s="45"/>
      <c r="B32" s="19" t="s">
        <v>45</v>
      </c>
      <c r="C32" s="5">
        <v>0</v>
      </c>
      <c r="D32" s="5">
        <v>0</v>
      </c>
      <c r="E32" s="5">
        <v>1</v>
      </c>
      <c r="F32" s="19">
        <v>0</v>
      </c>
      <c r="G32" s="19">
        <v>8</v>
      </c>
      <c r="H32" s="19">
        <v>1</v>
      </c>
      <c r="I32" s="19">
        <v>0</v>
      </c>
      <c r="J32" s="19">
        <v>0</v>
      </c>
      <c r="K32" s="19">
        <v>13</v>
      </c>
      <c r="L32" s="19">
        <v>0</v>
      </c>
      <c r="M32" s="19">
        <v>21</v>
      </c>
      <c r="N32" s="19">
        <v>5</v>
      </c>
      <c r="O32" s="16">
        <f t="shared" si="4"/>
        <v>43</v>
      </c>
      <c r="P32" s="16">
        <f t="shared" si="4"/>
        <v>6</v>
      </c>
      <c r="Q32" s="16">
        <f t="shared" si="1"/>
        <v>49</v>
      </c>
    </row>
    <row r="33" spans="1:17">
      <c r="A33" s="45"/>
      <c r="B33" s="19" t="s">
        <v>43</v>
      </c>
      <c r="C33" s="5">
        <v>7</v>
      </c>
      <c r="D33" s="5">
        <v>0</v>
      </c>
      <c r="E33" s="5">
        <v>3</v>
      </c>
      <c r="F33" s="19">
        <v>0</v>
      </c>
      <c r="G33" s="19">
        <v>7</v>
      </c>
      <c r="H33" s="19">
        <v>5</v>
      </c>
      <c r="I33" s="19">
        <v>0</v>
      </c>
      <c r="J33" s="19">
        <v>0</v>
      </c>
      <c r="K33" s="19">
        <v>38</v>
      </c>
      <c r="L33" s="19">
        <v>15</v>
      </c>
      <c r="M33" s="19">
        <v>14</v>
      </c>
      <c r="N33" s="19">
        <v>4</v>
      </c>
      <c r="O33" s="16">
        <f t="shared" si="4"/>
        <v>69</v>
      </c>
      <c r="P33" s="16">
        <f t="shared" si="4"/>
        <v>24</v>
      </c>
      <c r="Q33" s="16">
        <f t="shared" si="1"/>
        <v>93</v>
      </c>
    </row>
    <row r="34" spans="1:17">
      <c r="A34" s="45"/>
      <c r="B34" s="19" t="s">
        <v>16</v>
      </c>
      <c r="C34" s="5">
        <v>3</v>
      </c>
      <c r="D34" s="5">
        <v>0</v>
      </c>
      <c r="E34" s="5">
        <v>4</v>
      </c>
      <c r="F34" s="19">
        <v>0</v>
      </c>
      <c r="G34" s="19">
        <v>5</v>
      </c>
      <c r="H34" s="19">
        <v>4</v>
      </c>
      <c r="I34" s="19">
        <v>0</v>
      </c>
      <c r="J34" s="19">
        <v>0</v>
      </c>
      <c r="K34" s="19">
        <v>23</v>
      </c>
      <c r="L34" s="19">
        <v>3</v>
      </c>
      <c r="M34" s="19">
        <v>32</v>
      </c>
      <c r="N34" s="19">
        <v>11</v>
      </c>
      <c r="O34" s="16">
        <f t="shared" si="4"/>
        <v>67</v>
      </c>
      <c r="P34" s="16">
        <f t="shared" si="4"/>
        <v>18</v>
      </c>
      <c r="Q34" s="16">
        <f t="shared" si="1"/>
        <v>85</v>
      </c>
    </row>
    <row r="35" spans="1:17">
      <c r="A35" s="45"/>
      <c r="B35" s="19" t="s">
        <v>46</v>
      </c>
      <c r="C35" s="5">
        <v>2</v>
      </c>
      <c r="D35" s="5">
        <v>0</v>
      </c>
      <c r="E35" s="5">
        <v>4</v>
      </c>
      <c r="F35" s="19">
        <v>0</v>
      </c>
      <c r="G35" s="19">
        <v>6</v>
      </c>
      <c r="H35" s="19">
        <v>1</v>
      </c>
      <c r="I35" s="19">
        <v>1</v>
      </c>
      <c r="J35" s="19">
        <v>0</v>
      </c>
      <c r="K35" s="19">
        <v>10</v>
      </c>
      <c r="L35" s="19">
        <v>1</v>
      </c>
      <c r="M35" s="19">
        <v>8</v>
      </c>
      <c r="N35" s="19">
        <v>3</v>
      </c>
      <c r="O35" s="16">
        <f t="shared" si="4"/>
        <v>31</v>
      </c>
      <c r="P35" s="16">
        <f t="shared" si="4"/>
        <v>5</v>
      </c>
      <c r="Q35" s="16">
        <f t="shared" si="1"/>
        <v>36</v>
      </c>
    </row>
    <row r="36" spans="1:17">
      <c r="A36" s="45"/>
      <c r="B36" s="19" t="s">
        <v>44</v>
      </c>
      <c r="C36" s="5">
        <v>1</v>
      </c>
      <c r="D36" s="5">
        <v>0</v>
      </c>
      <c r="E36" s="5">
        <v>0</v>
      </c>
      <c r="F36" s="19">
        <v>2</v>
      </c>
      <c r="G36" s="19">
        <v>13</v>
      </c>
      <c r="H36" s="19">
        <v>0</v>
      </c>
      <c r="I36" s="19">
        <v>2</v>
      </c>
      <c r="J36" s="19">
        <v>2</v>
      </c>
      <c r="K36" s="19">
        <v>17</v>
      </c>
      <c r="L36" s="19">
        <v>6</v>
      </c>
      <c r="M36" s="19">
        <v>11</v>
      </c>
      <c r="N36" s="19">
        <v>22</v>
      </c>
      <c r="O36" s="16">
        <f t="shared" si="4"/>
        <v>44</v>
      </c>
      <c r="P36" s="16">
        <f t="shared" si="4"/>
        <v>32</v>
      </c>
      <c r="Q36" s="16">
        <f t="shared" si="1"/>
        <v>76</v>
      </c>
    </row>
    <row r="37" spans="1:17">
      <c r="A37" s="45"/>
      <c r="B37" s="16" t="s">
        <v>10</v>
      </c>
      <c r="C37" s="16">
        <f>SUM(C31:C36)</f>
        <v>14</v>
      </c>
      <c r="D37" s="16">
        <f t="shared" ref="D37:N37" si="6">SUM(D31:D36)</f>
        <v>0</v>
      </c>
      <c r="E37" s="16">
        <f t="shared" si="6"/>
        <v>15</v>
      </c>
      <c r="F37" s="16">
        <f t="shared" si="6"/>
        <v>2</v>
      </c>
      <c r="G37" s="16">
        <f t="shared" si="6"/>
        <v>42</v>
      </c>
      <c r="H37" s="16">
        <f t="shared" si="6"/>
        <v>12</v>
      </c>
      <c r="I37" s="16">
        <f t="shared" si="6"/>
        <v>3</v>
      </c>
      <c r="J37" s="16">
        <f t="shared" si="6"/>
        <v>2</v>
      </c>
      <c r="K37" s="16">
        <f t="shared" si="6"/>
        <v>116</v>
      </c>
      <c r="L37" s="16">
        <f t="shared" si="6"/>
        <v>26</v>
      </c>
      <c r="M37" s="16">
        <f t="shared" si="6"/>
        <v>87</v>
      </c>
      <c r="N37" s="16">
        <f t="shared" si="6"/>
        <v>46</v>
      </c>
      <c r="O37" s="16">
        <f t="shared" si="4"/>
        <v>277</v>
      </c>
      <c r="P37" s="16">
        <f t="shared" si="4"/>
        <v>88</v>
      </c>
      <c r="Q37" s="16">
        <f t="shared" si="1"/>
        <v>365</v>
      </c>
    </row>
    <row r="38" spans="1:17">
      <c r="A38" s="45" t="s">
        <v>48</v>
      </c>
      <c r="B38" s="19" t="s">
        <v>49</v>
      </c>
      <c r="C38" s="19">
        <v>8</v>
      </c>
      <c r="D38" s="19">
        <v>0</v>
      </c>
      <c r="E38" s="19">
        <v>3</v>
      </c>
      <c r="F38" s="19">
        <v>2</v>
      </c>
      <c r="G38" s="19">
        <v>21</v>
      </c>
      <c r="H38" s="19">
        <v>4</v>
      </c>
      <c r="I38" s="19">
        <v>0</v>
      </c>
      <c r="J38" s="19">
        <v>0</v>
      </c>
      <c r="K38" s="19"/>
      <c r="L38" s="19"/>
      <c r="M38" s="19">
        <v>30</v>
      </c>
      <c r="N38" s="19">
        <v>22</v>
      </c>
      <c r="O38" s="16">
        <f t="shared" si="4"/>
        <v>62</v>
      </c>
      <c r="P38" s="16">
        <f t="shared" si="4"/>
        <v>28</v>
      </c>
      <c r="Q38" s="16">
        <f t="shared" si="1"/>
        <v>90</v>
      </c>
    </row>
    <row r="39" spans="1:17">
      <c r="A39" s="45"/>
      <c r="B39" s="19" t="s">
        <v>18</v>
      </c>
      <c r="C39" s="19">
        <v>7</v>
      </c>
      <c r="D39" s="19">
        <v>4</v>
      </c>
      <c r="E39" s="19">
        <v>5</v>
      </c>
      <c r="F39" s="19">
        <v>1</v>
      </c>
      <c r="G39" s="19">
        <v>11</v>
      </c>
      <c r="H39" s="19">
        <v>4</v>
      </c>
      <c r="I39" s="19">
        <v>0</v>
      </c>
      <c r="J39" s="19">
        <v>0</v>
      </c>
      <c r="K39" s="19"/>
      <c r="L39" s="19"/>
      <c r="M39" s="19">
        <v>8</v>
      </c>
      <c r="N39" s="19">
        <v>15</v>
      </c>
      <c r="O39" s="16">
        <f t="shared" si="4"/>
        <v>31</v>
      </c>
      <c r="P39" s="16">
        <f t="shared" si="4"/>
        <v>24</v>
      </c>
      <c r="Q39" s="16">
        <f t="shared" si="1"/>
        <v>55</v>
      </c>
    </row>
    <row r="40" spans="1:17">
      <c r="A40" s="45"/>
      <c r="B40" s="19" t="s">
        <v>116</v>
      </c>
      <c r="C40" s="19">
        <v>14</v>
      </c>
      <c r="D40" s="19">
        <v>0</v>
      </c>
      <c r="E40" s="19">
        <v>12</v>
      </c>
      <c r="F40" s="19">
        <v>0</v>
      </c>
      <c r="G40" s="19">
        <v>21</v>
      </c>
      <c r="H40" s="19">
        <v>0</v>
      </c>
      <c r="I40" s="19">
        <v>0</v>
      </c>
      <c r="J40" s="19">
        <v>0</v>
      </c>
      <c r="K40" s="19"/>
      <c r="L40" s="19"/>
      <c r="M40" s="19">
        <v>19</v>
      </c>
      <c r="N40" s="19">
        <v>6</v>
      </c>
      <c r="O40" s="16">
        <f t="shared" si="4"/>
        <v>66</v>
      </c>
      <c r="P40" s="16">
        <f t="shared" si="4"/>
        <v>6</v>
      </c>
      <c r="Q40" s="16">
        <f t="shared" si="1"/>
        <v>72</v>
      </c>
    </row>
    <row r="41" spans="1:17">
      <c r="A41" s="45"/>
      <c r="B41" s="19" t="s">
        <v>55</v>
      </c>
      <c r="C41" s="19">
        <v>2</v>
      </c>
      <c r="D41" s="19">
        <v>0</v>
      </c>
      <c r="E41" s="19">
        <v>5</v>
      </c>
      <c r="F41" s="19">
        <v>0</v>
      </c>
      <c r="G41" s="19">
        <v>14</v>
      </c>
      <c r="H41" s="19">
        <v>5</v>
      </c>
      <c r="I41" s="19">
        <v>0</v>
      </c>
      <c r="J41" s="19">
        <v>0</v>
      </c>
      <c r="K41" s="19"/>
      <c r="L41" s="19"/>
      <c r="M41" s="19">
        <v>0</v>
      </c>
      <c r="N41" s="19">
        <v>0</v>
      </c>
      <c r="O41" s="16">
        <f t="shared" si="4"/>
        <v>21</v>
      </c>
      <c r="P41" s="16">
        <f t="shared" si="4"/>
        <v>5</v>
      </c>
      <c r="Q41" s="16">
        <f t="shared" si="1"/>
        <v>26</v>
      </c>
    </row>
    <row r="42" spans="1:17">
      <c r="A42" s="45"/>
      <c r="B42" s="19" t="s">
        <v>119</v>
      </c>
      <c r="C42" s="19">
        <v>1</v>
      </c>
      <c r="D42" s="19">
        <v>0</v>
      </c>
      <c r="E42" s="19">
        <v>2</v>
      </c>
      <c r="F42" s="19">
        <v>0</v>
      </c>
      <c r="G42" s="19">
        <v>7</v>
      </c>
      <c r="H42" s="19">
        <v>0</v>
      </c>
      <c r="I42" s="19">
        <v>0</v>
      </c>
      <c r="J42" s="19">
        <v>0</v>
      </c>
      <c r="K42" s="19"/>
      <c r="L42" s="19"/>
      <c r="M42" s="19">
        <v>9</v>
      </c>
      <c r="N42" s="19">
        <v>4</v>
      </c>
      <c r="O42" s="16">
        <f t="shared" ref="O42:P43" si="7">M42+K42+I42+G42+E42+C42</f>
        <v>19</v>
      </c>
      <c r="P42" s="16">
        <f t="shared" si="7"/>
        <v>4</v>
      </c>
      <c r="Q42" s="16">
        <f t="shared" si="1"/>
        <v>23</v>
      </c>
    </row>
    <row r="43" spans="1:17">
      <c r="A43" s="45"/>
      <c r="B43" s="19" t="s">
        <v>161</v>
      </c>
      <c r="C43" s="19">
        <v>3</v>
      </c>
      <c r="D43" s="19">
        <v>0</v>
      </c>
      <c r="E43" s="19">
        <v>5</v>
      </c>
      <c r="F43" s="19">
        <v>0</v>
      </c>
      <c r="G43" s="19">
        <v>18</v>
      </c>
      <c r="H43" s="19">
        <v>3</v>
      </c>
      <c r="I43" s="19">
        <v>0</v>
      </c>
      <c r="J43" s="19">
        <v>0</v>
      </c>
      <c r="K43" s="19"/>
      <c r="L43" s="19"/>
      <c r="M43" s="19">
        <v>11</v>
      </c>
      <c r="N43" s="19">
        <v>11</v>
      </c>
      <c r="O43" s="16">
        <f t="shared" si="7"/>
        <v>37</v>
      </c>
      <c r="P43" s="16">
        <f t="shared" si="7"/>
        <v>14</v>
      </c>
      <c r="Q43" s="16">
        <f t="shared" si="1"/>
        <v>51</v>
      </c>
    </row>
    <row r="44" spans="1:17">
      <c r="A44" s="45"/>
      <c r="B44" s="16" t="s">
        <v>10</v>
      </c>
      <c r="C44" s="16">
        <f t="shared" ref="C44:N44" si="8">SUM(C38:C43)</f>
        <v>35</v>
      </c>
      <c r="D44" s="16">
        <f t="shared" si="8"/>
        <v>4</v>
      </c>
      <c r="E44" s="16">
        <f t="shared" si="8"/>
        <v>32</v>
      </c>
      <c r="F44" s="16">
        <f t="shared" si="8"/>
        <v>3</v>
      </c>
      <c r="G44" s="16">
        <f t="shared" si="8"/>
        <v>92</v>
      </c>
      <c r="H44" s="16">
        <f t="shared" si="8"/>
        <v>16</v>
      </c>
      <c r="I44" s="16">
        <f t="shared" si="8"/>
        <v>0</v>
      </c>
      <c r="J44" s="16">
        <f t="shared" si="8"/>
        <v>0</v>
      </c>
      <c r="K44" s="16">
        <f t="shared" si="8"/>
        <v>0</v>
      </c>
      <c r="L44" s="16">
        <f t="shared" si="8"/>
        <v>0</v>
      </c>
      <c r="M44" s="16">
        <f t="shared" si="8"/>
        <v>77</v>
      </c>
      <c r="N44" s="16">
        <f t="shared" si="8"/>
        <v>58</v>
      </c>
      <c r="O44" s="16">
        <f>M44+K44+I44+G44+E44+C44</f>
        <v>236</v>
      </c>
      <c r="P44" s="16">
        <f>N44+L44+J44+H44+F44+D44</f>
        <v>81</v>
      </c>
      <c r="Q44" s="16">
        <f t="shared" si="1"/>
        <v>317</v>
      </c>
    </row>
    <row r="45" spans="1:17">
      <c r="A45" s="45" t="s">
        <v>162</v>
      </c>
      <c r="B45" s="19" t="s">
        <v>113</v>
      </c>
      <c r="C45" s="19">
        <v>6</v>
      </c>
      <c r="D45" s="19">
        <v>0</v>
      </c>
      <c r="E45" s="19">
        <v>2</v>
      </c>
      <c r="F45" s="19">
        <v>0</v>
      </c>
      <c r="G45" s="19">
        <v>2</v>
      </c>
      <c r="H45" s="19">
        <v>1</v>
      </c>
      <c r="I45" s="19">
        <v>1</v>
      </c>
      <c r="J45" s="19">
        <v>0</v>
      </c>
      <c r="K45" s="19">
        <v>14</v>
      </c>
      <c r="L45" s="19">
        <v>2</v>
      </c>
      <c r="M45" s="19">
        <v>8</v>
      </c>
      <c r="N45" s="19">
        <v>8</v>
      </c>
      <c r="O45" s="16">
        <f t="shared" ref="O45:P52" si="9">M45+K45+I45+G45+E45+C45</f>
        <v>33</v>
      </c>
      <c r="P45" s="16">
        <f t="shared" si="9"/>
        <v>11</v>
      </c>
      <c r="Q45" s="16">
        <f t="shared" si="1"/>
        <v>44</v>
      </c>
    </row>
    <row r="46" spans="1:17">
      <c r="A46" s="45"/>
      <c r="B46" s="19" t="s">
        <v>150</v>
      </c>
      <c r="C46" s="19">
        <v>1</v>
      </c>
      <c r="D46" s="19">
        <v>0</v>
      </c>
      <c r="E46" s="19">
        <v>2</v>
      </c>
      <c r="F46" s="19">
        <v>0</v>
      </c>
      <c r="G46" s="19">
        <v>4</v>
      </c>
      <c r="H46" s="19">
        <v>0</v>
      </c>
      <c r="I46" s="19">
        <v>1</v>
      </c>
      <c r="J46" s="19">
        <v>1</v>
      </c>
      <c r="K46" s="19">
        <v>5</v>
      </c>
      <c r="L46" s="19">
        <v>2</v>
      </c>
      <c r="M46" s="19">
        <v>2</v>
      </c>
      <c r="N46" s="19">
        <v>2</v>
      </c>
      <c r="O46" s="16">
        <f t="shared" si="9"/>
        <v>15</v>
      </c>
      <c r="P46" s="16">
        <f t="shared" si="9"/>
        <v>5</v>
      </c>
      <c r="Q46" s="16">
        <f t="shared" si="1"/>
        <v>20</v>
      </c>
    </row>
    <row r="47" spans="1:17">
      <c r="A47" s="45"/>
      <c r="B47" s="16" t="s">
        <v>10</v>
      </c>
      <c r="C47" s="16">
        <f>SUM(C45:C46)</f>
        <v>7</v>
      </c>
      <c r="D47" s="16">
        <f t="shared" ref="D47:N47" si="10">SUM(D45:D46)</f>
        <v>0</v>
      </c>
      <c r="E47" s="16">
        <f t="shared" si="10"/>
        <v>4</v>
      </c>
      <c r="F47" s="16">
        <f t="shared" si="10"/>
        <v>0</v>
      </c>
      <c r="G47" s="16">
        <f t="shared" si="10"/>
        <v>6</v>
      </c>
      <c r="H47" s="16">
        <f t="shared" si="10"/>
        <v>1</v>
      </c>
      <c r="I47" s="16">
        <f t="shared" si="10"/>
        <v>2</v>
      </c>
      <c r="J47" s="16">
        <f t="shared" si="10"/>
        <v>1</v>
      </c>
      <c r="K47" s="16">
        <f t="shared" si="10"/>
        <v>19</v>
      </c>
      <c r="L47" s="16">
        <f t="shared" si="10"/>
        <v>4</v>
      </c>
      <c r="M47" s="16">
        <f t="shared" si="10"/>
        <v>10</v>
      </c>
      <c r="N47" s="16">
        <f t="shared" si="10"/>
        <v>10</v>
      </c>
      <c r="O47" s="16">
        <f t="shared" si="9"/>
        <v>48</v>
      </c>
      <c r="P47" s="16">
        <f t="shared" si="9"/>
        <v>16</v>
      </c>
      <c r="Q47" s="16">
        <f t="shared" si="1"/>
        <v>64</v>
      </c>
    </row>
    <row r="48" spans="1:17">
      <c r="A48" s="45" t="s">
        <v>77</v>
      </c>
      <c r="B48" s="19" t="s">
        <v>49</v>
      </c>
      <c r="C48" s="19">
        <v>4</v>
      </c>
      <c r="D48" s="19">
        <v>0</v>
      </c>
      <c r="E48" s="19">
        <v>1</v>
      </c>
      <c r="F48" s="19">
        <v>0</v>
      </c>
      <c r="G48" s="19">
        <v>2</v>
      </c>
      <c r="H48" s="19">
        <v>0</v>
      </c>
      <c r="I48" s="19">
        <v>0</v>
      </c>
      <c r="J48" s="19">
        <v>0</v>
      </c>
      <c r="K48" s="19">
        <v>16</v>
      </c>
      <c r="L48" s="19">
        <v>2</v>
      </c>
      <c r="M48" s="19">
        <v>12</v>
      </c>
      <c r="N48" s="19">
        <v>15</v>
      </c>
      <c r="O48" s="16">
        <f t="shared" si="9"/>
        <v>35</v>
      </c>
      <c r="P48" s="16">
        <f t="shared" si="9"/>
        <v>17</v>
      </c>
      <c r="Q48" s="16">
        <f t="shared" si="1"/>
        <v>52</v>
      </c>
    </row>
    <row r="49" spans="1:17">
      <c r="A49" s="45"/>
      <c r="B49" s="19" t="s">
        <v>18</v>
      </c>
      <c r="C49" s="19">
        <v>5</v>
      </c>
      <c r="D49" s="19">
        <v>0</v>
      </c>
      <c r="E49" s="19">
        <v>1</v>
      </c>
      <c r="F49" s="19">
        <v>1</v>
      </c>
      <c r="G49" s="19">
        <v>0</v>
      </c>
      <c r="H49" s="19">
        <v>0</v>
      </c>
      <c r="I49" s="19">
        <v>0</v>
      </c>
      <c r="J49" s="19">
        <v>0</v>
      </c>
      <c r="K49" s="19">
        <v>12</v>
      </c>
      <c r="L49" s="19">
        <v>3</v>
      </c>
      <c r="M49" s="19">
        <v>10</v>
      </c>
      <c r="N49" s="19">
        <v>13</v>
      </c>
      <c r="O49" s="16">
        <f t="shared" si="9"/>
        <v>28</v>
      </c>
      <c r="P49" s="16">
        <f t="shared" si="9"/>
        <v>17</v>
      </c>
      <c r="Q49" s="16">
        <f t="shared" si="1"/>
        <v>45</v>
      </c>
    </row>
    <row r="50" spans="1:17">
      <c r="A50" s="45"/>
      <c r="B50" s="16" t="s">
        <v>10</v>
      </c>
      <c r="C50" s="16">
        <f>SUM(C48:C49)</f>
        <v>9</v>
      </c>
      <c r="D50" s="16">
        <f t="shared" ref="D50:N50" si="11">SUM(D48:D49)</f>
        <v>0</v>
      </c>
      <c r="E50" s="16">
        <f t="shared" si="11"/>
        <v>2</v>
      </c>
      <c r="F50" s="16">
        <f t="shared" si="11"/>
        <v>1</v>
      </c>
      <c r="G50" s="16">
        <f t="shared" si="11"/>
        <v>2</v>
      </c>
      <c r="H50" s="16">
        <f t="shared" si="11"/>
        <v>0</v>
      </c>
      <c r="I50" s="16">
        <f t="shared" si="11"/>
        <v>0</v>
      </c>
      <c r="J50" s="16">
        <f t="shared" si="11"/>
        <v>0</v>
      </c>
      <c r="K50" s="16">
        <f t="shared" si="11"/>
        <v>28</v>
      </c>
      <c r="L50" s="16">
        <f t="shared" si="11"/>
        <v>5</v>
      </c>
      <c r="M50" s="16">
        <f t="shared" si="11"/>
        <v>22</v>
      </c>
      <c r="N50" s="16">
        <f t="shared" si="11"/>
        <v>28</v>
      </c>
      <c r="O50" s="16">
        <f t="shared" si="9"/>
        <v>63</v>
      </c>
      <c r="P50" s="16">
        <f t="shared" si="9"/>
        <v>34</v>
      </c>
      <c r="Q50" s="16">
        <f t="shared" si="1"/>
        <v>97</v>
      </c>
    </row>
    <row r="51" spans="1:17">
      <c r="A51" s="45" t="s">
        <v>163</v>
      </c>
      <c r="B51" s="19" t="s">
        <v>18</v>
      </c>
      <c r="C51" s="19">
        <v>5</v>
      </c>
      <c r="D51" s="19">
        <v>0</v>
      </c>
      <c r="E51" s="19">
        <v>3</v>
      </c>
      <c r="F51" s="19">
        <v>0</v>
      </c>
      <c r="G51" s="19">
        <v>6</v>
      </c>
      <c r="H51" s="19">
        <v>3</v>
      </c>
      <c r="I51" s="19">
        <v>1</v>
      </c>
      <c r="J51" s="19">
        <v>1</v>
      </c>
      <c r="K51" s="19">
        <v>11</v>
      </c>
      <c r="L51" s="19">
        <v>5</v>
      </c>
      <c r="M51" s="19">
        <v>3</v>
      </c>
      <c r="N51" s="19">
        <v>7</v>
      </c>
      <c r="O51" s="16">
        <f t="shared" si="9"/>
        <v>29</v>
      </c>
      <c r="P51" s="16">
        <f t="shared" si="9"/>
        <v>16</v>
      </c>
      <c r="Q51" s="16">
        <f t="shared" si="1"/>
        <v>45</v>
      </c>
    </row>
    <row r="52" spans="1:17">
      <c r="A52" s="45"/>
      <c r="B52" s="5" t="s">
        <v>79</v>
      </c>
      <c r="C52" s="5">
        <v>1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</v>
      </c>
      <c r="M52" s="5">
        <v>0</v>
      </c>
      <c r="N52" s="5">
        <v>1</v>
      </c>
      <c r="O52" s="16">
        <f t="shared" si="9"/>
        <v>2</v>
      </c>
      <c r="P52" s="16">
        <f t="shared" si="9"/>
        <v>2</v>
      </c>
      <c r="Q52" s="16">
        <f t="shared" si="1"/>
        <v>4</v>
      </c>
    </row>
    <row r="53" spans="1:17">
      <c r="A53" s="45"/>
      <c r="B53" s="16" t="s">
        <v>120</v>
      </c>
      <c r="C53" s="16">
        <f>SUM(C51:C52)</f>
        <v>6</v>
      </c>
      <c r="D53" s="16">
        <f t="shared" ref="D53:Q53" si="12">SUM(D51:D52)</f>
        <v>0</v>
      </c>
      <c r="E53" s="16">
        <f t="shared" si="12"/>
        <v>4</v>
      </c>
      <c r="F53" s="16">
        <f t="shared" si="12"/>
        <v>0</v>
      </c>
      <c r="G53" s="16">
        <f t="shared" si="12"/>
        <v>6</v>
      </c>
      <c r="H53" s="16">
        <f t="shared" si="12"/>
        <v>3</v>
      </c>
      <c r="I53" s="16">
        <f t="shared" si="12"/>
        <v>1</v>
      </c>
      <c r="J53" s="16">
        <f t="shared" si="12"/>
        <v>1</v>
      </c>
      <c r="K53" s="16">
        <f t="shared" si="12"/>
        <v>11</v>
      </c>
      <c r="L53" s="16">
        <f t="shared" si="12"/>
        <v>6</v>
      </c>
      <c r="M53" s="16">
        <f t="shared" si="12"/>
        <v>3</v>
      </c>
      <c r="N53" s="16">
        <f t="shared" si="12"/>
        <v>8</v>
      </c>
      <c r="O53" s="16">
        <f t="shared" si="12"/>
        <v>31</v>
      </c>
      <c r="P53" s="16">
        <f t="shared" si="12"/>
        <v>18</v>
      </c>
      <c r="Q53" s="16">
        <f t="shared" si="12"/>
        <v>49</v>
      </c>
    </row>
    <row r="54" spans="1:17">
      <c r="A54" s="45" t="s">
        <v>164</v>
      </c>
      <c r="B54" s="19" t="s">
        <v>70</v>
      </c>
      <c r="C54" s="19">
        <v>2</v>
      </c>
      <c r="D54" s="19">
        <v>1</v>
      </c>
      <c r="E54" s="19">
        <v>6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2</v>
      </c>
      <c r="L54" s="19">
        <v>3</v>
      </c>
      <c r="M54" s="19">
        <v>0</v>
      </c>
      <c r="N54" s="19">
        <v>0</v>
      </c>
      <c r="O54" s="16">
        <f t="shared" ref="O54:P69" si="13">M54+K54+I54+G54+E54+C54</f>
        <v>10</v>
      </c>
      <c r="P54" s="16">
        <f t="shared" si="13"/>
        <v>4</v>
      </c>
      <c r="Q54" s="16">
        <f t="shared" ref="Q54:Q71" si="14">SUM(O54:P54)</f>
        <v>14</v>
      </c>
    </row>
    <row r="55" spans="1:17">
      <c r="A55" s="45"/>
      <c r="B55" s="19" t="s">
        <v>81</v>
      </c>
      <c r="C55" s="19">
        <v>0</v>
      </c>
      <c r="D55" s="19">
        <v>0</v>
      </c>
      <c r="E55" s="19">
        <v>1</v>
      </c>
      <c r="F55" s="19">
        <v>1</v>
      </c>
      <c r="G55" s="19">
        <v>1</v>
      </c>
      <c r="H55" s="19">
        <v>0</v>
      </c>
      <c r="I55" s="19">
        <v>0</v>
      </c>
      <c r="J55" s="19">
        <v>0</v>
      </c>
      <c r="K55" s="19">
        <v>2</v>
      </c>
      <c r="L55" s="19">
        <v>2</v>
      </c>
      <c r="M55" s="19">
        <v>0</v>
      </c>
      <c r="N55" s="19">
        <v>0</v>
      </c>
      <c r="O55" s="16">
        <f t="shared" si="13"/>
        <v>4</v>
      </c>
      <c r="P55" s="16">
        <f t="shared" si="13"/>
        <v>3</v>
      </c>
      <c r="Q55" s="16">
        <f t="shared" si="14"/>
        <v>7</v>
      </c>
    </row>
    <row r="56" spans="1:17">
      <c r="A56" s="45"/>
      <c r="B56" s="16" t="s">
        <v>10</v>
      </c>
      <c r="C56" s="16">
        <f>SUM(C54:C55)</f>
        <v>2</v>
      </c>
      <c r="D56" s="16">
        <f t="shared" ref="D56:N56" si="15">SUM(D54:D55)</f>
        <v>1</v>
      </c>
      <c r="E56" s="16">
        <f t="shared" si="15"/>
        <v>7</v>
      </c>
      <c r="F56" s="16">
        <f t="shared" si="15"/>
        <v>1</v>
      </c>
      <c r="G56" s="16">
        <f t="shared" si="15"/>
        <v>1</v>
      </c>
      <c r="H56" s="16">
        <f t="shared" si="15"/>
        <v>0</v>
      </c>
      <c r="I56" s="16">
        <f t="shared" si="15"/>
        <v>0</v>
      </c>
      <c r="J56" s="16">
        <f t="shared" si="15"/>
        <v>0</v>
      </c>
      <c r="K56" s="16">
        <f t="shared" si="15"/>
        <v>4</v>
      </c>
      <c r="L56" s="16">
        <f t="shared" si="15"/>
        <v>5</v>
      </c>
      <c r="M56" s="16">
        <f t="shared" si="15"/>
        <v>0</v>
      </c>
      <c r="N56" s="16">
        <f t="shared" si="15"/>
        <v>0</v>
      </c>
      <c r="O56" s="16">
        <f t="shared" si="13"/>
        <v>14</v>
      </c>
      <c r="P56" s="16">
        <f t="shared" si="13"/>
        <v>7</v>
      </c>
      <c r="Q56" s="16">
        <f t="shared" si="14"/>
        <v>21</v>
      </c>
    </row>
    <row r="57" spans="1:17">
      <c r="A57" s="45" t="s">
        <v>165</v>
      </c>
      <c r="B57" s="19" t="s">
        <v>39</v>
      </c>
      <c r="C57" s="19">
        <v>1</v>
      </c>
      <c r="D57" s="19">
        <v>0</v>
      </c>
      <c r="E57" s="19">
        <v>0</v>
      </c>
      <c r="F57" s="19">
        <v>0</v>
      </c>
      <c r="G57" s="19">
        <v>5</v>
      </c>
      <c r="H57" s="19">
        <v>0</v>
      </c>
      <c r="I57" s="19">
        <v>0</v>
      </c>
      <c r="J57" s="19">
        <v>0</v>
      </c>
      <c r="K57" s="19">
        <v>4</v>
      </c>
      <c r="L57" s="19">
        <v>0</v>
      </c>
      <c r="M57" s="19">
        <v>0</v>
      </c>
      <c r="N57" s="19">
        <v>0</v>
      </c>
      <c r="O57" s="16">
        <f t="shared" si="13"/>
        <v>10</v>
      </c>
      <c r="P57" s="16">
        <f t="shared" si="13"/>
        <v>0</v>
      </c>
      <c r="Q57" s="16">
        <f t="shared" si="14"/>
        <v>10</v>
      </c>
    </row>
    <row r="58" spans="1:17">
      <c r="A58" s="45"/>
      <c r="B58" s="16" t="s">
        <v>10</v>
      </c>
      <c r="C58" s="16">
        <f t="shared" ref="C58:N58" si="16">SUM(C57:C57)</f>
        <v>1</v>
      </c>
      <c r="D58" s="16">
        <f t="shared" si="16"/>
        <v>0</v>
      </c>
      <c r="E58" s="16">
        <f t="shared" si="16"/>
        <v>0</v>
      </c>
      <c r="F58" s="16">
        <f t="shared" si="16"/>
        <v>0</v>
      </c>
      <c r="G58" s="16">
        <f t="shared" si="16"/>
        <v>5</v>
      </c>
      <c r="H58" s="16">
        <f t="shared" si="16"/>
        <v>0</v>
      </c>
      <c r="I58" s="16">
        <f t="shared" si="16"/>
        <v>0</v>
      </c>
      <c r="J58" s="16">
        <f t="shared" si="16"/>
        <v>0</v>
      </c>
      <c r="K58" s="16">
        <f t="shared" si="16"/>
        <v>4</v>
      </c>
      <c r="L58" s="16">
        <f t="shared" si="16"/>
        <v>0</v>
      </c>
      <c r="M58" s="16">
        <f t="shared" si="16"/>
        <v>0</v>
      </c>
      <c r="N58" s="16">
        <f t="shared" si="16"/>
        <v>0</v>
      </c>
      <c r="O58" s="16">
        <f t="shared" si="13"/>
        <v>10</v>
      </c>
      <c r="P58" s="16">
        <f t="shared" si="13"/>
        <v>0</v>
      </c>
      <c r="Q58" s="16">
        <f t="shared" si="14"/>
        <v>10</v>
      </c>
    </row>
    <row r="59" spans="1:17" ht="55.5">
      <c r="A59" s="45" t="s">
        <v>166</v>
      </c>
      <c r="B59" s="19" t="s">
        <v>167</v>
      </c>
      <c r="C59" s="19">
        <v>4</v>
      </c>
      <c r="D59" s="19">
        <v>0</v>
      </c>
      <c r="E59" s="19">
        <v>6</v>
      </c>
      <c r="F59" s="19">
        <v>1</v>
      </c>
      <c r="G59" s="19">
        <v>5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1</v>
      </c>
      <c r="N59" s="19">
        <v>1</v>
      </c>
      <c r="O59" s="16">
        <f t="shared" si="13"/>
        <v>16</v>
      </c>
      <c r="P59" s="16">
        <f t="shared" si="13"/>
        <v>2</v>
      </c>
      <c r="Q59" s="16">
        <f t="shared" si="14"/>
        <v>18</v>
      </c>
    </row>
    <row r="60" spans="1:17">
      <c r="A60" s="45"/>
      <c r="B60" s="16" t="s">
        <v>10</v>
      </c>
      <c r="C60" s="16">
        <f t="shared" ref="C60:N60" si="17">SUM(C59:C59)</f>
        <v>4</v>
      </c>
      <c r="D60" s="16">
        <f t="shared" si="17"/>
        <v>0</v>
      </c>
      <c r="E60" s="16">
        <f t="shared" si="17"/>
        <v>6</v>
      </c>
      <c r="F60" s="16">
        <f t="shared" si="17"/>
        <v>1</v>
      </c>
      <c r="G60" s="16">
        <f t="shared" si="17"/>
        <v>5</v>
      </c>
      <c r="H60" s="16">
        <f t="shared" si="17"/>
        <v>0</v>
      </c>
      <c r="I60" s="16">
        <f t="shared" si="17"/>
        <v>0</v>
      </c>
      <c r="J60" s="16">
        <f t="shared" si="17"/>
        <v>0</v>
      </c>
      <c r="K60" s="16">
        <f t="shared" si="17"/>
        <v>0</v>
      </c>
      <c r="L60" s="16">
        <f t="shared" si="17"/>
        <v>0</v>
      </c>
      <c r="M60" s="16">
        <f t="shared" si="17"/>
        <v>1</v>
      </c>
      <c r="N60" s="16">
        <f t="shared" si="17"/>
        <v>1</v>
      </c>
      <c r="O60" s="16">
        <f t="shared" si="13"/>
        <v>16</v>
      </c>
      <c r="P60" s="16">
        <f t="shared" si="13"/>
        <v>2</v>
      </c>
      <c r="Q60" s="16">
        <f t="shared" si="14"/>
        <v>18</v>
      </c>
    </row>
    <row r="61" spans="1:17">
      <c r="A61" s="45" t="s">
        <v>168</v>
      </c>
      <c r="B61" s="19" t="s">
        <v>36</v>
      </c>
      <c r="C61" s="19">
        <v>5</v>
      </c>
      <c r="D61" s="19">
        <v>0</v>
      </c>
      <c r="E61" s="19">
        <v>2</v>
      </c>
      <c r="F61" s="19">
        <v>0</v>
      </c>
      <c r="G61" s="19">
        <v>17</v>
      </c>
      <c r="H61" s="19">
        <v>2</v>
      </c>
      <c r="I61" s="19">
        <v>2</v>
      </c>
      <c r="J61" s="19">
        <v>2</v>
      </c>
      <c r="K61" s="19">
        <v>11</v>
      </c>
      <c r="L61" s="19">
        <v>1</v>
      </c>
      <c r="M61" s="19">
        <v>11</v>
      </c>
      <c r="N61" s="19">
        <v>6</v>
      </c>
      <c r="O61" s="16">
        <f t="shared" si="13"/>
        <v>48</v>
      </c>
      <c r="P61" s="16">
        <f t="shared" si="13"/>
        <v>11</v>
      </c>
      <c r="Q61" s="16">
        <f t="shared" si="14"/>
        <v>59</v>
      </c>
    </row>
    <row r="62" spans="1:17">
      <c r="A62" s="45"/>
      <c r="B62" s="19" t="s">
        <v>70</v>
      </c>
      <c r="C62" s="19">
        <v>3</v>
      </c>
      <c r="D62" s="19">
        <v>0</v>
      </c>
      <c r="E62" s="19">
        <v>6</v>
      </c>
      <c r="F62" s="19">
        <v>1</v>
      </c>
      <c r="G62" s="19">
        <v>21</v>
      </c>
      <c r="H62" s="19">
        <v>3</v>
      </c>
      <c r="I62" s="19">
        <v>2</v>
      </c>
      <c r="J62" s="19">
        <v>0</v>
      </c>
      <c r="K62" s="19">
        <v>13</v>
      </c>
      <c r="L62" s="19">
        <v>4</v>
      </c>
      <c r="M62" s="19">
        <v>37</v>
      </c>
      <c r="N62" s="19">
        <v>21</v>
      </c>
      <c r="O62" s="16">
        <f t="shared" si="13"/>
        <v>82</v>
      </c>
      <c r="P62" s="16">
        <f t="shared" si="13"/>
        <v>29</v>
      </c>
      <c r="Q62" s="16">
        <f t="shared" si="14"/>
        <v>111</v>
      </c>
    </row>
    <row r="63" spans="1:17">
      <c r="A63" s="45"/>
      <c r="B63" s="19" t="s">
        <v>121</v>
      </c>
      <c r="C63" s="19">
        <v>1</v>
      </c>
      <c r="D63" s="19">
        <v>0</v>
      </c>
      <c r="E63" s="19">
        <v>1</v>
      </c>
      <c r="F63" s="19">
        <v>0</v>
      </c>
      <c r="G63" s="19">
        <v>10</v>
      </c>
      <c r="H63" s="19">
        <v>2</v>
      </c>
      <c r="I63" s="19">
        <v>2</v>
      </c>
      <c r="J63" s="19">
        <v>0</v>
      </c>
      <c r="K63" s="19">
        <v>6</v>
      </c>
      <c r="L63" s="19">
        <v>0</v>
      </c>
      <c r="M63" s="19">
        <v>4</v>
      </c>
      <c r="N63" s="19">
        <v>0</v>
      </c>
      <c r="O63" s="16">
        <f t="shared" si="13"/>
        <v>24</v>
      </c>
      <c r="P63" s="16">
        <f t="shared" si="13"/>
        <v>2</v>
      </c>
      <c r="Q63" s="16">
        <f t="shared" si="14"/>
        <v>26</v>
      </c>
    </row>
    <row r="64" spans="1:17">
      <c r="A64" s="45"/>
      <c r="B64" s="16" t="s">
        <v>10</v>
      </c>
      <c r="C64" s="16">
        <f>SUM(C61:C63)</f>
        <v>9</v>
      </c>
      <c r="D64" s="16">
        <f t="shared" ref="D64:N64" si="18">SUM(D61:D63)</f>
        <v>0</v>
      </c>
      <c r="E64" s="16">
        <f t="shared" si="18"/>
        <v>9</v>
      </c>
      <c r="F64" s="16">
        <f t="shared" si="18"/>
        <v>1</v>
      </c>
      <c r="G64" s="16">
        <f t="shared" si="18"/>
        <v>48</v>
      </c>
      <c r="H64" s="16">
        <f t="shared" si="18"/>
        <v>7</v>
      </c>
      <c r="I64" s="16">
        <f t="shared" si="18"/>
        <v>6</v>
      </c>
      <c r="J64" s="16">
        <f t="shared" si="18"/>
        <v>2</v>
      </c>
      <c r="K64" s="16">
        <f t="shared" si="18"/>
        <v>30</v>
      </c>
      <c r="L64" s="16">
        <f t="shared" si="18"/>
        <v>5</v>
      </c>
      <c r="M64" s="16">
        <f t="shared" si="18"/>
        <v>52</v>
      </c>
      <c r="N64" s="16">
        <f t="shared" si="18"/>
        <v>27</v>
      </c>
      <c r="O64" s="16">
        <f t="shared" si="13"/>
        <v>154</v>
      </c>
      <c r="P64" s="16">
        <f t="shared" si="13"/>
        <v>42</v>
      </c>
      <c r="Q64" s="16">
        <f t="shared" si="14"/>
        <v>196</v>
      </c>
    </row>
    <row r="65" spans="1:17" ht="52.5" customHeight="1">
      <c r="A65" s="45" t="s">
        <v>93</v>
      </c>
      <c r="B65" s="19" t="s">
        <v>94</v>
      </c>
      <c r="C65" s="19">
        <v>5</v>
      </c>
      <c r="D65" s="19">
        <v>0</v>
      </c>
      <c r="E65" s="19">
        <v>5</v>
      </c>
      <c r="F65" s="19">
        <v>0</v>
      </c>
      <c r="G65" s="19">
        <v>8</v>
      </c>
      <c r="H65" s="19">
        <v>1</v>
      </c>
      <c r="I65" s="19">
        <v>0</v>
      </c>
      <c r="J65" s="19">
        <v>0</v>
      </c>
      <c r="K65" s="19">
        <v>0</v>
      </c>
      <c r="L65" s="19">
        <v>0</v>
      </c>
      <c r="M65" s="19">
        <v>11</v>
      </c>
      <c r="N65" s="19">
        <v>4</v>
      </c>
      <c r="O65" s="16">
        <f>M65+K65+I65+G65+E65+C65</f>
        <v>29</v>
      </c>
      <c r="P65" s="16">
        <f t="shared" si="13"/>
        <v>5</v>
      </c>
      <c r="Q65" s="16">
        <f t="shared" si="14"/>
        <v>34</v>
      </c>
    </row>
    <row r="66" spans="1:17">
      <c r="A66" s="45"/>
      <c r="B66" s="19" t="s">
        <v>38</v>
      </c>
      <c r="C66" s="19">
        <v>2</v>
      </c>
      <c r="D66" s="19">
        <v>0</v>
      </c>
      <c r="E66" s="19">
        <v>6</v>
      </c>
      <c r="F66" s="19">
        <v>0</v>
      </c>
      <c r="G66" s="19">
        <v>9</v>
      </c>
      <c r="H66" s="19">
        <v>1</v>
      </c>
      <c r="I66" s="19">
        <v>0</v>
      </c>
      <c r="J66" s="19">
        <v>0</v>
      </c>
      <c r="K66" s="19">
        <v>0</v>
      </c>
      <c r="L66" s="19">
        <v>0</v>
      </c>
      <c r="M66" s="19">
        <v>5</v>
      </c>
      <c r="N66" s="19">
        <v>3</v>
      </c>
      <c r="O66" s="16">
        <f t="shared" ref="O66:P71" si="19">M66+K66+I66+G66+E66+C66</f>
        <v>22</v>
      </c>
      <c r="P66" s="16">
        <f t="shared" si="13"/>
        <v>4</v>
      </c>
      <c r="Q66" s="16">
        <f t="shared" si="14"/>
        <v>26</v>
      </c>
    </row>
    <row r="67" spans="1:17">
      <c r="A67" s="45"/>
      <c r="B67" s="19" t="s">
        <v>70</v>
      </c>
      <c r="C67" s="19">
        <v>1</v>
      </c>
      <c r="D67" s="19">
        <v>0</v>
      </c>
      <c r="E67" s="19">
        <v>3</v>
      </c>
      <c r="F67" s="19">
        <v>0</v>
      </c>
      <c r="G67" s="19">
        <v>2</v>
      </c>
      <c r="H67" s="19">
        <v>5</v>
      </c>
      <c r="I67" s="19">
        <v>0</v>
      </c>
      <c r="J67" s="19">
        <v>0</v>
      </c>
      <c r="K67" s="19">
        <v>0</v>
      </c>
      <c r="L67" s="19">
        <v>0</v>
      </c>
      <c r="M67" s="19">
        <v>5</v>
      </c>
      <c r="N67" s="19">
        <v>3</v>
      </c>
      <c r="O67" s="16">
        <f t="shared" si="19"/>
        <v>11</v>
      </c>
      <c r="P67" s="16">
        <f t="shared" si="13"/>
        <v>8</v>
      </c>
      <c r="Q67" s="16">
        <f t="shared" si="14"/>
        <v>19</v>
      </c>
    </row>
    <row r="68" spans="1:17">
      <c r="A68" s="45"/>
      <c r="B68" s="19" t="s">
        <v>96</v>
      </c>
      <c r="C68" s="19">
        <v>2</v>
      </c>
      <c r="D68" s="19">
        <v>0</v>
      </c>
      <c r="E68" s="19">
        <v>1</v>
      </c>
      <c r="F68" s="19">
        <v>0</v>
      </c>
      <c r="G68" s="19">
        <v>6</v>
      </c>
      <c r="H68" s="19">
        <v>2</v>
      </c>
      <c r="I68" s="19">
        <v>0</v>
      </c>
      <c r="J68" s="19">
        <v>0</v>
      </c>
      <c r="K68" s="19">
        <v>0</v>
      </c>
      <c r="L68" s="19">
        <v>0</v>
      </c>
      <c r="M68" s="19">
        <v>2</v>
      </c>
      <c r="N68" s="19">
        <v>0</v>
      </c>
      <c r="O68" s="16">
        <f t="shared" si="19"/>
        <v>11</v>
      </c>
      <c r="P68" s="16">
        <f t="shared" si="13"/>
        <v>2</v>
      </c>
      <c r="Q68" s="16">
        <f t="shared" si="14"/>
        <v>13</v>
      </c>
    </row>
    <row r="69" spans="1:17">
      <c r="A69" s="45"/>
      <c r="B69" s="16" t="s">
        <v>10</v>
      </c>
      <c r="C69" s="16">
        <f>SUM(C65:C68)</f>
        <v>10</v>
      </c>
      <c r="D69" s="16">
        <f t="shared" ref="D69:N69" si="20">SUM(D65:D68)</f>
        <v>0</v>
      </c>
      <c r="E69" s="16">
        <f t="shared" si="20"/>
        <v>15</v>
      </c>
      <c r="F69" s="16">
        <f t="shared" si="20"/>
        <v>0</v>
      </c>
      <c r="G69" s="16">
        <f t="shared" si="20"/>
        <v>25</v>
      </c>
      <c r="H69" s="16">
        <f t="shared" si="20"/>
        <v>9</v>
      </c>
      <c r="I69" s="16">
        <f t="shared" si="20"/>
        <v>0</v>
      </c>
      <c r="J69" s="16">
        <f t="shared" si="20"/>
        <v>0</v>
      </c>
      <c r="K69" s="16">
        <f t="shared" si="20"/>
        <v>0</v>
      </c>
      <c r="L69" s="16">
        <f t="shared" si="20"/>
        <v>0</v>
      </c>
      <c r="M69" s="16">
        <f t="shared" si="20"/>
        <v>23</v>
      </c>
      <c r="N69" s="16">
        <f t="shared" si="20"/>
        <v>10</v>
      </c>
      <c r="O69" s="16">
        <f t="shared" si="19"/>
        <v>73</v>
      </c>
      <c r="P69" s="16">
        <f t="shared" si="13"/>
        <v>19</v>
      </c>
      <c r="Q69" s="16">
        <f t="shared" si="14"/>
        <v>92</v>
      </c>
    </row>
    <row r="70" spans="1:17" ht="30.75" customHeight="1">
      <c r="A70" s="45" t="s">
        <v>131</v>
      </c>
      <c r="B70" s="19" t="s">
        <v>98</v>
      </c>
      <c r="C70" s="19">
        <v>3</v>
      </c>
      <c r="D70" s="19">
        <v>0</v>
      </c>
      <c r="E70" s="19">
        <v>1</v>
      </c>
      <c r="F70" s="19">
        <v>0</v>
      </c>
      <c r="G70" s="19">
        <v>2</v>
      </c>
      <c r="H70" s="19">
        <v>0</v>
      </c>
      <c r="I70" s="19">
        <v>0</v>
      </c>
      <c r="J70" s="19">
        <v>0</v>
      </c>
      <c r="K70" s="19">
        <v>7</v>
      </c>
      <c r="L70" s="19">
        <v>0</v>
      </c>
      <c r="M70" s="19">
        <v>0</v>
      </c>
      <c r="N70" s="19">
        <v>2</v>
      </c>
      <c r="O70" s="16">
        <f t="shared" si="19"/>
        <v>13</v>
      </c>
      <c r="P70" s="16">
        <f t="shared" si="19"/>
        <v>2</v>
      </c>
      <c r="Q70" s="16">
        <f t="shared" si="14"/>
        <v>15</v>
      </c>
    </row>
    <row r="71" spans="1:17" ht="30.75" customHeight="1">
      <c r="A71" s="45"/>
      <c r="B71" s="19" t="s">
        <v>99</v>
      </c>
      <c r="C71" s="19">
        <v>1</v>
      </c>
      <c r="D71" s="19">
        <v>0</v>
      </c>
      <c r="E71" s="19">
        <v>1</v>
      </c>
      <c r="F71" s="19">
        <v>0</v>
      </c>
      <c r="G71" s="19">
        <v>2</v>
      </c>
      <c r="H71" s="19">
        <v>0</v>
      </c>
      <c r="I71" s="19">
        <v>0</v>
      </c>
      <c r="J71" s="19">
        <v>0</v>
      </c>
      <c r="K71" s="19">
        <v>4</v>
      </c>
      <c r="L71" s="19">
        <v>1</v>
      </c>
      <c r="M71" s="19">
        <v>6</v>
      </c>
      <c r="N71" s="19">
        <v>3</v>
      </c>
      <c r="O71" s="16">
        <f t="shared" si="19"/>
        <v>14</v>
      </c>
      <c r="P71" s="16">
        <f t="shared" si="19"/>
        <v>4</v>
      </c>
      <c r="Q71" s="16">
        <f t="shared" si="14"/>
        <v>18</v>
      </c>
    </row>
    <row r="72" spans="1:17" ht="30.75" customHeight="1">
      <c r="A72" s="45"/>
      <c r="B72" s="14" t="s">
        <v>10</v>
      </c>
      <c r="C72" s="16">
        <f>SUM(C70:C71)</f>
        <v>4</v>
      </c>
      <c r="D72" s="16">
        <f t="shared" ref="D72:Q72" si="21">SUM(D70:D71)</f>
        <v>0</v>
      </c>
      <c r="E72" s="16">
        <f t="shared" si="21"/>
        <v>2</v>
      </c>
      <c r="F72" s="16">
        <f t="shared" si="21"/>
        <v>0</v>
      </c>
      <c r="G72" s="16">
        <f t="shared" si="21"/>
        <v>4</v>
      </c>
      <c r="H72" s="16">
        <f t="shared" si="21"/>
        <v>0</v>
      </c>
      <c r="I72" s="16">
        <f t="shared" si="21"/>
        <v>0</v>
      </c>
      <c r="J72" s="16">
        <f t="shared" si="21"/>
        <v>0</v>
      </c>
      <c r="K72" s="16">
        <f t="shared" si="21"/>
        <v>11</v>
      </c>
      <c r="L72" s="16">
        <f t="shared" si="21"/>
        <v>1</v>
      </c>
      <c r="M72" s="16">
        <f t="shared" si="21"/>
        <v>6</v>
      </c>
      <c r="N72" s="16">
        <f t="shared" si="21"/>
        <v>5</v>
      </c>
      <c r="O72" s="16">
        <f t="shared" si="21"/>
        <v>27</v>
      </c>
      <c r="P72" s="16">
        <f t="shared" si="21"/>
        <v>6</v>
      </c>
      <c r="Q72" s="16">
        <f t="shared" si="21"/>
        <v>33</v>
      </c>
    </row>
    <row r="73" spans="1:17">
      <c r="A73" s="45" t="s">
        <v>100</v>
      </c>
      <c r="B73" s="19" t="s">
        <v>101</v>
      </c>
      <c r="C73" s="19">
        <v>0</v>
      </c>
      <c r="D73" s="19">
        <v>0</v>
      </c>
      <c r="E73" s="19">
        <v>1</v>
      </c>
      <c r="F73" s="19">
        <v>0</v>
      </c>
      <c r="G73" s="19">
        <v>2</v>
      </c>
      <c r="H73" s="19">
        <v>2</v>
      </c>
      <c r="I73" s="19">
        <v>4</v>
      </c>
      <c r="J73" s="19">
        <v>2</v>
      </c>
      <c r="K73" s="19">
        <v>9</v>
      </c>
      <c r="L73" s="19">
        <v>1</v>
      </c>
      <c r="M73" s="19">
        <v>9</v>
      </c>
      <c r="N73" s="19">
        <v>9</v>
      </c>
      <c r="O73" s="16">
        <f t="shared" ref="O73:P86" si="22">M73+K73+I73+G73+E73+C73</f>
        <v>25</v>
      </c>
      <c r="P73" s="16">
        <f t="shared" si="22"/>
        <v>14</v>
      </c>
      <c r="Q73" s="16">
        <f t="shared" ref="Q73:Q86" si="23">SUM(O73:P73)</f>
        <v>39</v>
      </c>
    </row>
    <row r="74" spans="1:17">
      <c r="A74" s="45"/>
      <c r="B74" s="19" t="s">
        <v>102</v>
      </c>
      <c r="C74" s="19">
        <v>0</v>
      </c>
      <c r="D74" s="19">
        <v>0</v>
      </c>
      <c r="E74" s="19">
        <v>2</v>
      </c>
      <c r="F74" s="19">
        <v>0</v>
      </c>
      <c r="G74" s="19">
        <v>2</v>
      </c>
      <c r="H74" s="19">
        <v>2</v>
      </c>
      <c r="I74" s="19">
        <v>3</v>
      </c>
      <c r="J74" s="19">
        <v>4</v>
      </c>
      <c r="K74" s="19">
        <v>11</v>
      </c>
      <c r="L74" s="19">
        <v>4</v>
      </c>
      <c r="M74" s="19">
        <v>4</v>
      </c>
      <c r="N74" s="19">
        <v>7</v>
      </c>
      <c r="O74" s="16">
        <f t="shared" si="22"/>
        <v>22</v>
      </c>
      <c r="P74" s="16">
        <f t="shared" si="22"/>
        <v>17</v>
      </c>
      <c r="Q74" s="16">
        <f t="shared" si="23"/>
        <v>39</v>
      </c>
    </row>
    <row r="75" spans="1:17">
      <c r="A75" s="45"/>
      <c r="B75" s="19" t="s">
        <v>103</v>
      </c>
      <c r="C75" s="5">
        <v>1</v>
      </c>
      <c r="D75" s="5">
        <v>0</v>
      </c>
      <c r="E75" s="5">
        <v>1</v>
      </c>
      <c r="F75" s="5">
        <v>2</v>
      </c>
      <c r="G75" s="5">
        <v>2</v>
      </c>
      <c r="H75" s="5">
        <v>0</v>
      </c>
      <c r="I75" s="5">
        <v>4</v>
      </c>
      <c r="J75" s="5">
        <v>1</v>
      </c>
      <c r="K75" s="5">
        <v>11</v>
      </c>
      <c r="L75" s="5">
        <v>3</v>
      </c>
      <c r="M75" s="5">
        <v>11</v>
      </c>
      <c r="N75" s="5">
        <v>10</v>
      </c>
      <c r="O75" s="16">
        <f t="shared" si="22"/>
        <v>30</v>
      </c>
      <c r="P75" s="16">
        <f t="shared" si="22"/>
        <v>16</v>
      </c>
      <c r="Q75" s="16">
        <f t="shared" si="23"/>
        <v>46</v>
      </c>
    </row>
    <row r="76" spans="1:17">
      <c r="A76" s="45"/>
      <c r="B76" s="14" t="s">
        <v>10</v>
      </c>
      <c r="C76" s="16">
        <f t="shared" ref="C76:N76" si="24">SUM(C73:C75)</f>
        <v>1</v>
      </c>
      <c r="D76" s="16">
        <f t="shared" si="24"/>
        <v>0</v>
      </c>
      <c r="E76" s="16">
        <f t="shared" si="24"/>
        <v>4</v>
      </c>
      <c r="F76" s="16">
        <f t="shared" si="24"/>
        <v>2</v>
      </c>
      <c r="G76" s="16">
        <f t="shared" si="24"/>
        <v>6</v>
      </c>
      <c r="H76" s="16">
        <f t="shared" si="24"/>
        <v>4</v>
      </c>
      <c r="I76" s="16">
        <f t="shared" si="24"/>
        <v>11</v>
      </c>
      <c r="J76" s="16">
        <f t="shared" si="24"/>
        <v>7</v>
      </c>
      <c r="K76" s="16">
        <f t="shared" si="24"/>
        <v>31</v>
      </c>
      <c r="L76" s="16">
        <f t="shared" si="24"/>
        <v>8</v>
      </c>
      <c r="M76" s="16">
        <f t="shared" si="24"/>
        <v>24</v>
      </c>
      <c r="N76" s="16">
        <f t="shared" si="24"/>
        <v>26</v>
      </c>
      <c r="O76" s="16">
        <f t="shared" si="22"/>
        <v>77</v>
      </c>
      <c r="P76" s="16">
        <f t="shared" si="22"/>
        <v>47</v>
      </c>
      <c r="Q76" s="16">
        <f t="shared" si="23"/>
        <v>124</v>
      </c>
    </row>
    <row r="77" spans="1:17">
      <c r="A77" s="45" t="s">
        <v>169</v>
      </c>
      <c r="B77" s="19" t="s">
        <v>170</v>
      </c>
      <c r="C77" s="19">
        <v>1</v>
      </c>
      <c r="D77" s="19">
        <v>0</v>
      </c>
      <c r="E77" s="19">
        <v>1</v>
      </c>
      <c r="F77" s="19">
        <v>0</v>
      </c>
      <c r="G77" s="19">
        <v>2</v>
      </c>
      <c r="H77" s="19">
        <v>1</v>
      </c>
      <c r="I77" s="19">
        <v>0</v>
      </c>
      <c r="J77" s="19">
        <v>0</v>
      </c>
      <c r="K77" s="19">
        <v>2</v>
      </c>
      <c r="L77" s="19">
        <v>1</v>
      </c>
      <c r="M77" s="19">
        <v>2</v>
      </c>
      <c r="N77" s="19">
        <v>4</v>
      </c>
      <c r="O77" s="16">
        <f t="shared" si="22"/>
        <v>8</v>
      </c>
      <c r="P77" s="16">
        <f t="shared" si="22"/>
        <v>6</v>
      </c>
      <c r="Q77" s="16">
        <f t="shared" si="23"/>
        <v>14</v>
      </c>
    </row>
    <row r="78" spans="1:17">
      <c r="A78" s="45"/>
      <c r="B78" s="19" t="s">
        <v>171</v>
      </c>
      <c r="C78" s="19">
        <v>1</v>
      </c>
      <c r="D78" s="19">
        <v>1</v>
      </c>
      <c r="E78" s="19">
        <v>1</v>
      </c>
      <c r="F78" s="19">
        <v>0</v>
      </c>
      <c r="G78" s="19">
        <v>1</v>
      </c>
      <c r="H78" s="19">
        <v>0</v>
      </c>
      <c r="I78" s="19">
        <v>0</v>
      </c>
      <c r="J78" s="19">
        <v>0</v>
      </c>
      <c r="K78" s="19">
        <v>1</v>
      </c>
      <c r="L78" s="19">
        <v>0</v>
      </c>
      <c r="M78" s="19">
        <v>1</v>
      </c>
      <c r="N78" s="19">
        <v>2</v>
      </c>
      <c r="O78" s="16">
        <f t="shared" si="22"/>
        <v>5</v>
      </c>
      <c r="P78" s="16">
        <f t="shared" si="22"/>
        <v>3</v>
      </c>
      <c r="Q78" s="16">
        <f t="shared" si="23"/>
        <v>8</v>
      </c>
    </row>
    <row r="79" spans="1:17">
      <c r="A79" s="45"/>
      <c r="B79" s="14" t="s">
        <v>10</v>
      </c>
      <c r="C79" s="16">
        <f>SUM(C77:C78)</f>
        <v>2</v>
      </c>
      <c r="D79" s="16">
        <f t="shared" ref="D79:N79" si="25">SUM(D77:D78)</f>
        <v>1</v>
      </c>
      <c r="E79" s="16">
        <f t="shared" si="25"/>
        <v>2</v>
      </c>
      <c r="F79" s="16">
        <f t="shared" si="25"/>
        <v>0</v>
      </c>
      <c r="G79" s="16">
        <f t="shared" si="25"/>
        <v>3</v>
      </c>
      <c r="H79" s="16">
        <f t="shared" si="25"/>
        <v>1</v>
      </c>
      <c r="I79" s="16">
        <f t="shared" si="25"/>
        <v>0</v>
      </c>
      <c r="J79" s="16">
        <f t="shared" si="25"/>
        <v>0</v>
      </c>
      <c r="K79" s="16">
        <f t="shared" si="25"/>
        <v>3</v>
      </c>
      <c r="L79" s="16">
        <f t="shared" si="25"/>
        <v>1</v>
      </c>
      <c r="M79" s="16">
        <f t="shared" si="25"/>
        <v>3</v>
      </c>
      <c r="N79" s="16">
        <f t="shared" si="25"/>
        <v>6</v>
      </c>
      <c r="O79" s="16">
        <f>M79+K79+I79+G79+E79+C79</f>
        <v>13</v>
      </c>
      <c r="P79" s="16">
        <f t="shared" si="22"/>
        <v>9</v>
      </c>
      <c r="Q79" s="16">
        <f t="shared" si="23"/>
        <v>22</v>
      </c>
    </row>
    <row r="80" spans="1:17">
      <c r="A80" s="67" t="s">
        <v>172</v>
      </c>
      <c r="B80" s="19" t="s">
        <v>18</v>
      </c>
      <c r="C80" s="19">
        <v>6</v>
      </c>
      <c r="D80" s="19">
        <v>1</v>
      </c>
      <c r="E80" s="19">
        <v>3</v>
      </c>
      <c r="F80" s="19">
        <v>0</v>
      </c>
      <c r="G80" s="19">
        <v>12</v>
      </c>
      <c r="H80" s="19">
        <v>5</v>
      </c>
      <c r="I80" s="19">
        <v>1</v>
      </c>
      <c r="J80" s="19">
        <v>1</v>
      </c>
      <c r="K80" s="19">
        <v>0</v>
      </c>
      <c r="L80" s="19">
        <v>0</v>
      </c>
      <c r="M80" s="19">
        <v>5</v>
      </c>
      <c r="N80" s="19">
        <v>9</v>
      </c>
      <c r="O80" s="16">
        <f t="shared" ref="O80:O85" si="26">M80+K80+I80+G80+E80+C80</f>
        <v>27</v>
      </c>
      <c r="P80" s="16">
        <f t="shared" si="22"/>
        <v>16</v>
      </c>
      <c r="Q80" s="16">
        <f t="shared" si="23"/>
        <v>43</v>
      </c>
    </row>
    <row r="81" spans="1:17">
      <c r="A81" s="68"/>
      <c r="B81" s="19" t="s">
        <v>113</v>
      </c>
      <c r="C81" s="19">
        <v>6</v>
      </c>
      <c r="D81" s="19">
        <v>2</v>
      </c>
      <c r="E81" s="19">
        <v>8</v>
      </c>
      <c r="F81" s="19">
        <v>2</v>
      </c>
      <c r="G81" s="19">
        <v>15</v>
      </c>
      <c r="H81" s="19">
        <v>1</v>
      </c>
      <c r="I81" s="19">
        <v>0</v>
      </c>
      <c r="J81" s="19">
        <v>0</v>
      </c>
      <c r="K81" s="19">
        <v>0</v>
      </c>
      <c r="L81" s="19">
        <v>0</v>
      </c>
      <c r="M81" s="19">
        <v>20</v>
      </c>
      <c r="N81" s="19">
        <v>25</v>
      </c>
      <c r="O81" s="16">
        <f t="shared" si="26"/>
        <v>49</v>
      </c>
      <c r="P81" s="16">
        <f t="shared" si="22"/>
        <v>30</v>
      </c>
      <c r="Q81" s="16">
        <f t="shared" si="23"/>
        <v>79</v>
      </c>
    </row>
    <row r="82" spans="1:17">
      <c r="A82" s="68"/>
      <c r="B82" s="19" t="s">
        <v>173</v>
      </c>
      <c r="C82" s="19">
        <v>8</v>
      </c>
      <c r="D82" s="19">
        <v>1</v>
      </c>
      <c r="E82" s="19">
        <v>3</v>
      </c>
      <c r="F82" s="19">
        <v>0</v>
      </c>
      <c r="G82" s="19">
        <v>9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1</v>
      </c>
      <c r="N82" s="19">
        <v>0</v>
      </c>
      <c r="O82" s="16">
        <f t="shared" si="26"/>
        <v>21</v>
      </c>
      <c r="P82" s="16">
        <f t="shared" si="22"/>
        <v>1</v>
      </c>
      <c r="Q82" s="16">
        <f t="shared" si="23"/>
        <v>22</v>
      </c>
    </row>
    <row r="83" spans="1:17">
      <c r="A83" s="68"/>
      <c r="B83" s="19" t="s">
        <v>174</v>
      </c>
      <c r="C83" s="19">
        <v>0</v>
      </c>
      <c r="D83" s="19">
        <v>0</v>
      </c>
      <c r="E83" s="19">
        <v>2</v>
      </c>
      <c r="F83" s="19">
        <v>0</v>
      </c>
      <c r="G83" s="19">
        <v>3</v>
      </c>
      <c r="H83" s="19">
        <v>2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6">
        <f t="shared" si="26"/>
        <v>5</v>
      </c>
      <c r="P83" s="16">
        <f t="shared" si="22"/>
        <v>2</v>
      </c>
      <c r="Q83" s="16">
        <f t="shared" si="23"/>
        <v>7</v>
      </c>
    </row>
    <row r="84" spans="1:17">
      <c r="A84" s="68"/>
      <c r="B84" s="5" t="s">
        <v>175</v>
      </c>
      <c r="C84" s="19">
        <v>3</v>
      </c>
      <c r="D84" s="19">
        <v>2</v>
      </c>
      <c r="E84" s="19">
        <v>2</v>
      </c>
      <c r="F84" s="19">
        <v>0</v>
      </c>
      <c r="G84" s="19">
        <v>1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1</v>
      </c>
      <c r="N84" s="19">
        <v>0</v>
      </c>
      <c r="O84" s="16">
        <f t="shared" si="26"/>
        <v>7</v>
      </c>
      <c r="P84" s="16">
        <f t="shared" si="22"/>
        <v>2</v>
      </c>
      <c r="Q84" s="16">
        <f t="shared" si="23"/>
        <v>9</v>
      </c>
    </row>
    <row r="85" spans="1:17">
      <c r="A85" s="69"/>
      <c r="B85" s="14" t="s">
        <v>10</v>
      </c>
      <c r="C85" s="14">
        <f>SUM(C80:C84)</f>
        <v>23</v>
      </c>
      <c r="D85" s="14">
        <f t="shared" ref="D85:N85" si="27">SUM(D80:D84)</f>
        <v>6</v>
      </c>
      <c r="E85" s="14">
        <f t="shared" si="27"/>
        <v>18</v>
      </c>
      <c r="F85" s="14">
        <f t="shared" si="27"/>
        <v>2</v>
      </c>
      <c r="G85" s="14">
        <f t="shared" si="27"/>
        <v>40</v>
      </c>
      <c r="H85" s="14">
        <f t="shared" si="27"/>
        <v>8</v>
      </c>
      <c r="I85" s="14">
        <f t="shared" si="27"/>
        <v>1</v>
      </c>
      <c r="J85" s="14">
        <f t="shared" si="27"/>
        <v>1</v>
      </c>
      <c r="K85" s="14">
        <f t="shared" si="27"/>
        <v>0</v>
      </c>
      <c r="L85" s="14">
        <f t="shared" si="27"/>
        <v>0</v>
      </c>
      <c r="M85" s="14">
        <f t="shared" si="27"/>
        <v>27</v>
      </c>
      <c r="N85" s="14">
        <f t="shared" si="27"/>
        <v>34</v>
      </c>
      <c r="O85" s="16">
        <f t="shared" si="26"/>
        <v>109</v>
      </c>
      <c r="P85" s="16">
        <f t="shared" si="22"/>
        <v>51</v>
      </c>
      <c r="Q85" s="16">
        <f t="shared" si="23"/>
        <v>160</v>
      </c>
    </row>
    <row r="86" spans="1:17">
      <c r="A86" s="53" t="s">
        <v>176</v>
      </c>
      <c r="B86" s="53"/>
      <c r="C86" s="16">
        <f t="shared" ref="C86:N86" si="28">C19+C23+C30+C37+C44+C47+C50+C53+C56+C58+C60+C64+C69+C72+C76+C79</f>
        <v>149</v>
      </c>
      <c r="D86" s="16">
        <f t="shared" si="28"/>
        <v>10</v>
      </c>
      <c r="E86" s="16">
        <f t="shared" si="28"/>
        <v>155</v>
      </c>
      <c r="F86" s="16">
        <f t="shared" si="28"/>
        <v>15</v>
      </c>
      <c r="G86" s="16">
        <f t="shared" si="28"/>
        <v>390</v>
      </c>
      <c r="H86" s="16">
        <f t="shared" si="28"/>
        <v>84</v>
      </c>
      <c r="I86" s="16">
        <f t="shared" si="28"/>
        <v>52</v>
      </c>
      <c r="J86" s="16">
        <f t="shared" si="28"/>
        <v>19</v>
      </c>
      <c r="K86" s="16">
        <f t="shared" si="28"/>
        <v>482</v>
      </c>
      <c r="L86" s="16">
        <f t="shared" si="28"/>
        <v>100</v>
      </c>
      <c r="M86" s="16">
        <f t="shared" si="28"/>
        <v>502</v>
      </c>
      <c r="N86" s="16">
        <f t="shared" si="28"/>
        <v>401</v>
      </c>
      <c r="O86" s="16">
        <f>M86+K86+I86+G86+E86+C86</f>
        <v>1730</v>
      </c>
      <c r="P86" s="16">
        <f t="shared" si="22"/>
        <v>629</v>
      </c>
      <c r="Q86" s="16">
        <f t="shared" si="23"/>
        <v>2359</v>
      </c>
    </row>
  </sheetData>
  <mergeCells count="28">
    <mergeCell ref="A86:B86"/>
    <mergeCell ref="A48:A50"/>
    <mergeCell ref="A51:A53"/>
    <mergeCell ref="A54:A56"/>
    <mergeCell ref="A57:A58"/>
    <mergeCell ref="A59:A60"/>
    <mergeCell ref="A61:A64"/>
    <mergeCell ref="A65:A69"/>
    <mergeCell ref="A70:A72"/>
    <mergeCell ref="A73:A76"/>
    <mergeCell ref="A77:A79"/>
    <mergeCell ref="A80:A85"/>
    <mergeCell ref="A45:A47"/>
    <mergeCell ref="A4:Q4"/>
    <mergeCell ref="A7:A8"/>
    <mergeCell ref="B7:B8"/>
    <mergeCell ref="C7:D7"/>
    <mergeCell ref="E7:F7"/>
    <mergeCell ref="G7:H7"/>
    <mergeCell ref="I7:J7"/>
    <mergeCell ref="K7:L7"/>
    <mergeCell ref="M7:N7"/>
    <mergeCell ref="O7:Q7"/>
    <mergeCell ref="A9:A19"/>
    <mergeCell ref="A20:A23"/>
    <mergeCell ref="A24:A30"/>
    <mergeCell ref="A31:A37"/>
    <mergeCell ref="A38:A44"/>
  </mergeCells>
  <pageMargins left="0.7" right="0.7" top="0.75" bottom="0.75" header="0.3" footer="0.3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الاجمالي</vt:lpstr>
      <vt:lpstr>طلاب سنوات</vt:lpstr>
      <vt:lpstr>طلاب جنسية</vt:lpstr>
      <vt:lpstr>خريجين جنسية</vt:lpstr>
      <vt:lpstr>الهيئة التدريسية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2013-11-30T06:00:33Z</dcterms:modified>
</cp:coreProperties>
</file>