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480" windowHeight="11640"/>
  </bookViews>
  <sheets>
    <sheet name="الطلاب " sheetId="1" r:id="rId1"/>
    <sheet name="الخريجين" sheetId="2" r:id="rId2"/>
    <sheet name="إجمالي الطلاب " sheetId="3" r:id="rId3"/>
    <sheet name="الهيئة التدريسية " sheetId="4" r:id="rId4"/>
  </sheets>
  <definedNames>
    <definedName name="_xlnm._FilterDatabase" localSheetId="2" hidden="1">'إجمالي الطلاب '!$B$8:$H$71</definedName>
  </definedNames>
  <calcPr calcId="124519"/>
</workbook>
</file>

<file path=xl/calcChain.xml><?xml version="1.0" encoding="utf-8"?>
<calcChain xmlns="http://schemas.openxmlformats.org/spreadsheetml/2006/main">
  <c r="V155" i="1"/>
  <c r="W155"/>
  <c r="X155"/>
  <c r="Y155"/>
  <c r="Z155"/>
  <c r="AA155"/>
  <c r="AB155"/>
  <c r="V156"/>
  <c r="W156"/>
  <c r="X156"/>
  <c r="Y156"/>
  <c r="Z156"/>
  <c r="AA156"/>
  <c r="AB156" s="1"/>
  <c r="V157"/>
  <c r="W157"/>
  <c r="X157"/>
  <c r="Y157"/>
  <c r="Z157"/>
  <c r="AA157"/>
  <c r="AB157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Y159"/>
  <c r="X159"/>
  <c r="W159"/>
  <c r="V159"/>
  <c r="Z159" s="1"/>
  <c r="Y158"/>
  <c r="X158"/>
  <c r="W158"/>
  <c r="V158"/>
  <c r="Z158" s="1"/>
  <c r="Y154"/>
  <c r="Y160" s="1"/>
  <c r="X154"/>
  <c r="X160" s="1"/>
  <c r="W154"/>
  <c r="W160" s="1"/>
  <c r="V154"/>
  <c r="Z154" s="1"/>
  <c r="E49" i="2"/>
  <c r="F49"/>
  <c r="D49"/>
  <c r="C141" i="4"/>
  <c r="D141"/>
  <c r="E141"/>
  <c r="F141"/>
  <c r="G141"/>
  <c r="H141"/>
  <c r="I141"/>
  <c r="J141"/>
  <c r="K141"/>
  <c r="L141"/>
  <c r="M141"/>
  <c r="N141"/>
  <c r="O141"/>
  <c r="P141"/>
  <c r="B141"/>
  <c r="C123"/>
  <c r="D123"/>
  <c r="E123"/>
  <c r="F123"/>
  <c r="G123"/>
  <c r="H123"/>
  <c r="I123"/>
  <c r="J123"/>
  <c r="K123"/>
  <c r="L123"/>
  <c r="M123"/>
  <c r="B123"/>
  <c r="N123" s="1"/>
  <c r="O123"/>
  <c r="N121"/>
  <c r="O121"/>
  <c r="P121"/>
  <c r="N122"/>
  <c r="O122"/>
  <c r="P122" s="1"/>
  <c r="O120"/>
  <c r="N120"/>
  <c r="P120" s="1"/>
  <c r="C114"/>
  <c r="D114"/>
  <c r="E114"/>
  <c r="F114"/>
  <c r="G114"/>
  <c r="H114"/>
  <c r="I114"/>
  <c r="J114"/>
  <c r="K114"/>
  <c r="L114"/>
  <c r="M114"/>
  <c r="B114"/>
  <c r="N112"/>
  <c r="O112"/>
  <c r="P112" s="1"/>
  <c r="N113"/>
  <c r="O113"/>
  <c r="P113" s="1"/>
  <c r="O114"/>
  <c r="O111"/>
  <c r="N111"/>
  <c r="C104"/>
  <c r="D104"/>
  <c r="E104"/>
  <c r="F104"/>
  <c r="G104"/>
  <c r="H104"/>
  <c r="I104"/>
  <c r="J104"/>
  <c r="K104"/>
  <c r="L104"/>
  <c r="M104"/>
  <c r="B104"/>
  <c r="N102"/>
  <c r="O102"/>
  <c r="N103"/>
  <c r="O103"/>
  <c r="O104"/>
  <c r="O101"/>
  <c r="N101"/>
  <c r="P101" s="1"/>
  <c r="C95"/>
  <c r="D95"/>
  <c r="E95"/>
  <c r="F95"/>
  <c r="G95"/>
  <c r="H95"/>
  <c r="I95"/>
  <c r="J95"/>
  <c r="K95"/>
  <c r="L95"/>
  <c r="M95"/>
  <c r="B95"/>
  <c r="N94"/>
  <c r="O94"/>
  <c r="P94" s="1"/>
  <c r="O95"/>
  <c r="O93"/>
  <c r="N93"/>
  <c r="O86"/>
  <c r="N86"/>
  <c r="C80"/>
  <c r="D80"/>
  <c r="E80"/>
  <c r="F80"/>
  <c r="G80"/>
  <c r="H80"/>
  <c r="I80"/>
  <c r="J80"/>
  <c r="K80"/>
  <c r="L80"/>
  <c r="M80"/>
  <c r="B80"/>
  <c r="N79"/>
  <c r="O79"/>
  <c r="O80"/>
  <c r="O78"/>
  <c r="N78"/>
  <c r="C72"/>
  <c r="D72"/>
  <c r="E72"/>
  <c r="F72"/>
  <c r="G72"/>
  <c r="H72"/>
  <c r="I72"/>
  <c r="J72"/>
  <c r="K72"/>
  <c r="L72"/>
  <c r="M72"/>
  <c r="O72" s="1"/>
  <c r="B72"/>
  <c r="O71"/>
  <c r="N71"/>
  <c r="O70"/>
  <c r="N70"/>
  <c r="L64"/>
  <c r="M64"/>
  <c r="O64" s="1"/>
  <c r="K64"/>
  <c r="J64"/>
  <c r="I64"/>
  <c r="H64"/>
  <c r="G64"/>
  <c r="F64"/>
  <c r="E64"/>
  <c r="D64"/>
  <c r="C64"/>
  <c r="B64"/>
  <c r="N59"/>
  <c r="O59"/>
  <c r="N60"/>
  <c r="O60"/>
  <c r="N61"/>
  <c r="O61"/>
  <c r="N62"/>
  <c r="O62"/>
  <c r="N63"/>
  <c r="O63"/>
  <c r="P63" s="1"/>
  <c r="O58"/>
  <c r="N58"/>
  <c r="C51"/>
  <c r="D51"/>
  <c r="E51"/>
  <c r="F51"/>
  <c r="G51"/>
  <c r="H51"/>
  <c r="I51"/>
  <c r="J51"/>
  <c r="K51"/>
  <c r="L51"/>
  <c r="M51"/>
  <c r="B51"/>
  <c r="N46"/>
  <c r="O46"/>
  <c r="N47"/>
  <c r="O47"/>
  <c r="N48"/>
  <c r="O48"/>
  <c r="N49"/>
  <c r="O49"/>
  <c r="N50"/>
  <c r="O50"/>
  <c r="O51"/>
  <c r="O45"/>
  <c r="N45"/>
  <c r="C38"/>
  <c r="D38"/>
  <c r="E38"/>
  <c r="F38"/>
  <c r="G38"/>
  <c r="H38"/>
  <c r="I38"/>
  <c r="J38"/>
  <c r="K38"/>
  <c r="L38"/>
  <c r="M38"/>
  <c r="B38"/>
  <c r="O38"/>
  <c r="N38"/>
  <c r="O37"/>
  <c r="N37"/>
  <c r="O36"/>
  <c r="N36"/>
  <c r="O35"/>
  <c r="N35"/>
  <c r="O34"/>
  <c r="N34"/>
  <c r="O33"/>
  <c r="N33"/>
  <c r="O32"/>
  <c r="N32"/>
  <c r="C26"/>
  <c r="D26"/>
  <c r="E26"/>
  <c r="F26"/>
  <c r="G26"/>
  <c r="H26"/>
  <c r="I26"/>
  <c r="J26"/>
  <c r="K26"/>
  <c r="L26"/>
  <c r="M26"/>
  <c r="O26" s="1"/>
  <c r="B26"/>
  <c r="O25"/>
  <c r="N25"/>
  <c r="O24"/>
  <c r="N24"/>
  <c r="O23"/>
  <c r="N23"/>
  <c r="C17"/>
  <c r="D17"/>
  <c r="E17"/>
  <c r="F17"/>
  <c r="G17"/>
  <c r="H17"/>
  <c r="I17"/>
  <c r="J17"/>
  <c r="K17"/>
  <c r="L17"/>
  <c r="M17"/>
  <c r="N8"/>
  <c r="O8"/>
  <c r="N9"/>
  <c r="O9"/>
  <c r="N10"/>
  <c r="O10"/>
  <c r="N11"/>
  <c r="O11"/>
  <c r="N12"/>
  <c r="O12"/>
  <c r="N13"/>
  <c r="O13"/>
  <c r="N14"/>
  <c r="O14"/>
  <c r="N15"/>
  <c r="O15"/>
  <c r="N16"/>
  <c r="O16"/>
  <c r="O17"/>
  <c r="O7"/>
  <c r="N7"/>
  <c r="B17"/>
  <c r="F71" i="3"/>
  <c r="G71"/>
  <c r="H71"/>
  <c r="E11"/>
  <c r="E12"/>
  <c r="E13"/>
  <c r="E14"/>
  <c r="E15"/>
  <c r="E16"/>
  <c r="E17"/>
  <c r="E18"/>
  <c r="E20"/>
  <c r="E21"/>
  <c r="E22"/>
  <c r="E24"/>
  <c r="E25"/>
  <c r="E26"/>
  <c r="E27"/>
  <c r="E28"/>
  <c r="E29"/>
  <c r="E31"/>
  <c r="E32"/>
  <c r="E33"/>
  <c r="E34"/>
  <c r="E35"/>
  <c r="E36"/>
  <c r="E38"/>
  <c r="E39"/>
  <c r="E40"/>
  <c r="E41"/>
  <c r="E42"/>
  <c r="E43"/>
  <c r="E45"/>
  <c r="E46"/>
  <c r="E47"/>
  <c r="E48"/>
  <c r="E49"/>
  <c r="E50"/>
  <c r="E52"/>
  <c r="E53"/>
  <c r="E55"/>
  <c r="E56"/>
  <c r="E57"/>
  <c r="E58"/>
  <c r="E59"/>
  <c r="E60"/>
  <c r="E61"/>
  <c r="E63"/>
  <c r="E64"/>
  <c r="E65"/>
  <c r="E67"/>
  <c r="E68"/>
  <c r="E69"/>
  <c r="E10"/>
  <c r="D70"/>
  <c r="C70"/>
  <c r="D66"/>
  <c r="C66"/>
  <c r="E66" s="1"/>
  <c r="D62"/>
  <c r="C62"/>
  <c r="D54"/>
  <c r="C54"/>
  <c r="E54" s="1"/>
  <c r="D51"/>
  <c r="C51"/>
  <c r="E51" s="1"/>
  <c r="D44"/>
  <c r="C44"/>
  <c r="D37"/>
  <c r="C37"/>
  <c r="D30"/>
  <c r="C30"/>
  <c r="D23"/>
  <c r="C23"/>
  <c r="D19"/>
  <c r="C19"/>
  <c r="E19" s="1"/>
  <c r="E48" i="2"/>
  <c r="D48"/>
  <c r="E42"/>
  <c r="D42"/>
  <c r="E39"/>
  <c r="D39"/>
  <c r="E35"/>
  <c r="D35"/>
  <c r="E25"/>
  <c r="D25"/>
  <c r="F25"/>
  <c r="E18"/>
  <c r="D18"/>
  <c r="F8"/>
  <c r="F9"/>
  <c r="F10"/>
  <c r="F11"/>
  <c r="F12"/>
  <c r="F13"/>
  <c r="F15"/>
  <c r="F16"/>
  <c r="F17"/>
  <c r="F19"/>
  <c r="F20"/>
  <c r="F21"/>
  <c r="F22"/>
  <c r="F23"/>
  <c r="F24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7"/>
  <c r="E14"/>
  <c r="D14"/>
  <c r="F14" s="1"/>
  <c r="C146" i="1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B146"/>
  <c r="Y132"/>
  <c r="Y133"/>
  <c r="Y134"/>
  <c r="Y135" s="1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B135"/>
  <c r="W123"/>
  <c r="V123"/>
  <c r="V122"/>
  <c r="W122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B95"/>
  <c r="V145"/>
  <c r="W145"/>
  <c r="X145"/>
  <c r="Y145"/>
  <c r="Z145"/>
  <c r="AA145"/>
  <c r="AB145" s="1"/>
  <c r="V144"/>
  <c r="W144"/>
  <c r="X144"/>
  <c r="Y144"/>
  <c r="Z144"/>
  <c r="AA144"/>
  <c r="AB144" s="1"/>
  <c r="X143"/>
  <c r="X146" s="1"/>
  <c r="Y143"/>
  <c r="Y146" s="1"/>
  <c r="W143"/>
  <c r="V143"/>
  <c r="Z143" s="1"/>
  <c r="Z146" s="1"/>
  <c r="W134"/>
  <c r="X134"/>
  <c r="V134"/>
  <c r="W133"/>
  <c r="AA133" s="1"/>
  <c r="X133"/>
  <c r="V133"/>
  <c r="W132"/>
  <c r="AA132" s="1"/>
  <c r="X132"/>
  <c r="Z132" s="1"/>
  <c r="V132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B124"/>
  <c r="Z122"/>
  <c r="AA122"/>
  <c r="Z123"/>
  <c r="AA123"/>
  <c r="W121"/>
  <c r="W124" s="1"/>
  <c r="X121"/>
  <c r="X124" s="1"/>
  <c r="Y121"/>
  <c r="Y124" s="1"/>
  <c r="V121"/>
  <c r="Z121" s="1"/>
  <c r="G113"/>
  <c r="H113"/>
  <c r="I113"/>
  <c r="J113"/>
  <c r="K113"/>
  <c r="L113"/>
  <c r="M113"/>
  <c r="N113"/>
  <c r="O113"/>
  <c r="P113"/>
  <c r="Q113"/>
  <c r="R113"/>
  <c r="S113"/>
  <c r="T113"/>
  <c r="U113"/>
  <c r="F113"/>
  <c r="Y112"/>
  <c r="X112"/>
  <c r="W112"/>
  <c r="AA112" s="1"/>
  <c r="V112"/>
  <c r="Z112" s="1"/>
  <c r="W111"/>
  <c r="W113" s="1"/>
  <c r="X111"/>
  <c r="X113" s="1"/>
  <c r="Y111"/>
  <c r="Y113" s="1"/>
  <c r="V111"/>
  <c r="Z111" s="1"/>
  <c r="Z113" s="1"/>
  <c r="W103"/>
  <c r="X103"/>
  <c r="Y103"/>
  <c r="V103"/>
  <c r="Z103" s="1"/>
  <c r="Z94"/>
  <c r="AA94"/>
  <c r="W93"/>
  <c r="W95" s="1"/>
  <c r="X93"/>
  <c r="X95" s="1"/>
  <c r="Y93"/>
  <c r="Y95" s="1"/>
  <c r="V93"/>
  <c r="Z93" s="1"/>
  <c r="Z95" s="1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B85"/>
  <c r="V84"/>
  <c r="W84"/>
  <c r="X84"/>
  <c r="Y84"/>
  <c r="V83"/>
  <c r="W83"/>
  <c r="X83"/>
  <c r="Y83"/>
  <c r="V82"/>
  <c r="W82"/>
  <c r="X82"/>
  <c r="Y82"/>
  <c r="V81"/>
  <c r="W81"/>
  <c r="X81"/>
  <c r="Y81"/>
  <c r="V80"/>
  <c r="W80"/>
  <c r="X80"/>
  <c r="Y80"/>
  <c r="X79"/>
  <c r="X85" s="1"/>
  <c r="Y79"/>
  <c r="Y85" s="1"/>
  <c r="W79"/>
  <c r="V79"/>
  <c r="V85" s="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B71"/>
  <c r="V68"/>
  <c r="W68"/>
  <c r="X68"/>
  <c r="Y68"/>
  <c r="V69"/>
  <c r="W69"/>
  <c r="X69"/>
  <c r="Y69"/>
  <c r="V70"/>
  <c r="W70"/>
  <c r="X70"/>
  <c r="Y70"/>
  <c r="V67"/>
  <c r="W67"/>
  <c r="X67"/>
  <c r="Y67"/>
  <c r="V66"/>
  <c r="W66"/>
  <c r="X66"/>
  <c r="Y66"/>
  <c r="Y65"/>
  <c r="X65"/>
  <c r="W65"/>
  <c r="AA65" s="1"/>
  <c r="V65"/>
  <c r="Z65" s="1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B58"/>
  <c r="V57"/>
  <c r="W57"/>
  <c r="X57"/>
  <c r="Y57"/>
  <c r="V56"/>
  <c r="W56"/>
  <c r="X56"/>
  <c r="Y56"/>
  <c r="V55"/>
  <c r="W55"/>
  <c r="X55"/>
  <c r="Y55"/>
  <c r="V54"/>
  <c r="W54"/>
  <c r="X54"/>
  <c r="Y54"/>
  <c r="V53"/>
  <c r="W53"/>
  <c r="X53"/>
  <c r="Y53"/>
  <c r="Y52"/>
  <c r="X52"/>
  <c r="W52"/>
  <c r="AA52" s="1"/>
  <c r="V52"/>
  <c r="Z52" s="1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B45"/>
  <c r="V44"/>
  <c r="W44"/>
  <c r="X44"/>
  <c r="Z44" s="1"/>
  <c r="Y44"/>
  <c r="AA44" s="1"/>
  <c r="V43"/>
  <c r="W43"/>
  <c r="X43"/>
  <c r="Z43" s="1"/>
  <c r="Y43"/>
  <c r="AA43" s="1"/>
  <c r="V42"/>
  <c r="W42"/>
  <c r="X42"/>
  <c r="Z42" s="1"/>
  <c r="Y42"/>
  <c r="AA42" s="1"/>
  <c r="V41"/>
  <c r="W41"/>
  <c r="X41"/>
  <c r="Z41" s="1"/>
  <c r="Y41"/>
  <c r="AA41" s="1"/>
  <c r="V40"/>
  <c r="W40"/>
  <c r="X40"/>
  <c r="Z40" s="1"/>
  <c r="Y40"/>
  <c r="AA40" s="1"/>
  <c r="V39"/>
  <c r="V45" s="1"/>
  <c r="W39"/>
  <c r="W45" s="1"/>
  <c r="X39"/>
  <c r="Y39"/>
  <c r="AA39" s="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B31"/>
  <c r="V30"/>
  <c r="W30"/>
  <c r="X30"/>
  <c r="Z30" s="1"/>
  <c r="Y30"/>
  <c r="AA30" s="1"/>
  <c r="V29"/>
  <c r="W29"/>
  <c r="X29"/>
  <c r="Z29" s="1"/>
  <c r="Y29"/>
  <c r="AA29" s="1"/>
  <c r="AA10"/>
  <c r="AB10"/>
  <c r="AC10"/>
  <c r="Y28"/>
  <c r="X28"/>
  <c r="W28"/>
  <c r="W31" s="1"/>
  <c r="V28"/>
  <c r="V31" s="1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B19"/>
  <c r="Z16"/>
  <c r="AA16"/>
  <c r="AB16"/>
  <c r="AC16"/>
  <c r="AE16" s="1"/>
  <c r="AD16"/>
  <c r="Z17"/>
  <c r="AA17"/>
  <c r="AB17"/>
  <c r="AC17"/>
  <c r="AD17"/>
  <c r="AE17"/>
  <c r="Z18"/>
  <c r="AA18"/>
  <c r="AB18"/>
  <c r="AC18"/>
  <c r="AD18"/>
  <c r="AC15"/>
  <c r="AB15"/>
  <c r="AC14"/>
  <c r="AB14"/>
  <c r="Z15"/>
  <c r="AA15"/>
  <c r="AA14"/>
  <c r="AE14" s="1"/>
  <c r="Z14"/>
  <c r="Z13"/>
  <c r="AA13"/>
  <c r="AB13"/>
  <c r="AD13" s="1"/>
  <c r="AC13"/>
  <c r="AE13" s="1"/>
  <c r="AC12"/>
  <c r="AB12"/>
  <c r="AA12"/>
  <c r="Z12"/>
  <c r="AC11"/>
  <c r="AB11"/>
  <c r="AA11"/>
  <c r="AA19" s="1"/>
  <c r="Z11"/>
  <c r="AC19"/>
  <c r="Z10"/>
  <c r="AA158" l="1"/>
  <c r="AA159"/>
  <c r="AB158"/>
  <c r="AB159"/>
  <c r="Z160"/>
  <c r="AA154"/>
  <c r="AA160" s="1"/>
  <c r="V160"/>
  <c r="E62" i="3"/>
  <c r="E44"/>
  <c r="E37"/>
  <c r="E30"/>
  <c r="E23"/>
  <c r="C71"/>
  <c r="D71"/>
  <c r="E70"/>
  <c r="P50" i="4"/>
  <c r="P49"/>
  <c r="P48"/>
  <c r="P47"/>
  <c r="P46"/>
  <c r="N64"/>
  <c r="N114"/>
  <c r="P103"/>
  <c r="P102"/>
  <c r="N104"/>
  <c r="P111"/>
  <c r="P104"/>
  <c r="P114"/>
  <c r="P23"/>
  <c r="P24"/>
  <c r="P25"/>
  <c r="P32"/>
  <c r="P33"/>
  <c r="P34"/>
  <c r="P35"/>
  <c r="P36"/>
  <c r="P79"/>
  <c r="N80"/>
  <c r="P80" s="1"/>
  <c r="P86"/>
  <c r="P78"/>
  <c r="N95"/>
  <c r="P93"/>
  <c r="P61"/>
  <c r="P123"/>
  <c r="P59"/>
  <c r="N51"/>
  <c r="P51" s="1"/>
  <c r="P37"/>
  <c r="P38"/>
  <c r="P95"/>
  <c r="P70"/>
  <c r="P71"/>
  <c r="N72"/>
  <c r="P72" s="1"/>
  <c r="P60"/>
  <c r="P45"/>
  <c r="P58"/>
  <c r="P62"/>
  <c r="P64"/>
  <c r="N17"/>
  <c r="P16"/>
  <c r="P15"/>
  <c r="P14"/>
  <c r="P13"/>
  <c r="P12"/>
  <c r="P11"/>
  <c r="P10"/>
  <c r="P9"/>
  <c r="P8"/>
  <c r="N26"/>
  <c r="P26" s="1"/>
  <c r="P7"/>
  <c r="P17"/>
  <c r="AB94" i="1"/>
  <c r="V135"/>
  <c r="W146"/>
  <c r="Y58"/>
  <c r="Y71"/>
  <c r="AA79"/>
  <c r="Z134"/>
  <c r="F18" i="2"/>
  <c r="AA134" i="1"/>
  <c r="AA135" s="1"/>
  <c r="W135"/>
  <c r="AB30"/>
  <c r="AB112"/>
  <c r="Z124"/>
  <c r="AB122"/>
  <c r="Z133"/>
  <c r="AB133" s="1"/>
  <c r="V146"/>
  <c r="X135"/>
  <c r="V95"/>
  <c r="AA143"/>
  <c r="AB134"/>
  <c r="AB123"/>
  <c r="AB132"/>
  <c r="V124"/>
  <c r="AA121"/>
  <c r="V113"/>
  <c r="X45"/>
  <c r="AB42"/>
  <c r="AB44"/>
  <c r="AB65"/>
  <c r="X71"/>
  <c r="AA111"/>
  <c r="AA113" s="1"/>
  <c r="AB40"/>
  <c r="AB111"/>
  <c r="AB113" s="1"/>
  <c r="AA45"/>
  <c r="AB52"/>
  <c r="X58"/>
  <c r="AA103"/>
  <c r="AA93"/>
  <c r="AA95" s="1"/>
  <c r="AB103"/>
  <c r="AB93"/>
  <c r="AB95" s="1"/>
  <c r="Z80"/>
  <c r="Z81"/>
  <c r="Z82"/>
  <c r="Z83"/>
  <c r="Z84"/>
  <c r="AA80"/>
  <c r="AA81"/>
  <c r="AA82"/>
  <c r="AA83"/>
  <c r="AA84"/>
  <c r="Z79"/>
  <c r="W85"/>
  <c r="AD15"/>
  <c r="Z19"/>
  <c r="AB19"/>
  <c r="AF17"/>
  <c r="AF16"/>
  <c r="AF13"/>
  <c r="Z66"/>
  <c r="Z67"/>
  <c r="Z70"/>
  <c r="Z69"/>
  <c r="Z68"/>
  <c r="AA66"/>
  <c r="AA67"/>
  <c r="AA70"/>
  <c r="AA69"/>
  <c r="AA68"/>
  <c r="W71"/>
  <c r="V71"/>
  <c r="AA53"/>
  <c r="AA54"/>
  <c r="AA55"/>
  <c r="AA56"/>
  <c r="AA57"/>
  <c r="Z53"/>
  <c r="AB53" s="1"/>
  <c r="Z54"/>
  <c r="Z55"/>
  <c r="AB55" s="1"/>
  <c r="Z56"/>
  <c r="Z57"/>
  <c r="AB56"/>
  <c r="W58"/>
  <c r="V58"/>
  <c r="AB41"/>
  <c r="AB43"/>
  <c r="Y45"/>
  <c r="Z39"/>
  <c r="AA28"/>
  <c r="AA31" s="1"/>
  <c r="Z28"/>
  <c r="Z31" s="1"/>
  <c r="AB29"/>
  <c r="X31"/>
  <c r="Y31"/>
  <c r="AE18"/>
  <c r="AF18" s="1"/>
  <c r="AE15"/>
  <c r="AF15" s="1"/>
  <c r="AD14"/>
  <c r="AF14" s="1"/>
  <c r="AE11"/>
  <c r="AD11"/>
  <c r="AE12"/>
  <c r="AD12"/>
  <c r="AE10"/>
  <c r="AE19" s="1"/>
  <c r="AD10"/>
  <c r="AB154" l="1"/>
  <c r="AB160" s="1"/>
  <c r="E71" i="3"/>
  <c r="AA58" i="1"/>
  <c r="AB81"/>
  <c r="AB135"/>
  <c r="Z135"/>
  <c r="AB143"/>
  <c r="AB146" s="1"/>
  <c r="AA146"/>
  <c r="AB83"/>
  <c r="AB67"/>
  <c r="Z58"/>
  <c r="Z71"/>
  <c r="AB69"/>
  <c r="AB121"/>
  <c r="AB124" s="1"/>
  <c r="AA124"/>
  <c r="AA85"/>
  <c r="AB84"/>
  <c r="AB82"/>
  <c r="AB80"/>
  <c r="Z85"/>
  <c r="AB79"/>
  <c r="AA71"/>
  <c r="AB68"/>
  <c r="AB70"/>
  <c r="AB66"/>
  <c r="AB57"/>
  <c r="AB54"/>
  <c r="AB39"/>
  <c r="AB45" s="1"/>
  <c r="Z45"/>
  <c r="AF12"/>
  <c r="AF11"/>
  <c r="AB28"/>
  <c r="AB31" s="1"/>
  <c r="AF10"/>
  <c r="AD19"/>
  <c r="AB85" l="1"/>
  <c r="AB58"/>
  <c r="AB71"/>
  <c r="AF19"/>
</calcChain>
</file>

<file path=xl/comments1.xml><?xml version="1.0" encoding="utf-8"?>
<comments xmlns="http://schemas.openxmlformats.org/spreadsheetml/2006/main">
  <authors>
    <author>الكاتب</author>
  </authors>
  <commentList>
    <comment ref="AB15" authorId="0">
      <text>
        <r>
          <rPr>
            <b/>
            <sz val="8"/>
            <color indexed="81"/>
            <rFont val="Tahoma"/>
            <family val="2"/>
          </rPr>
          <t>الكاتب:</t>
        </r>
        <r>
          <rPr>
            <sz val="8"/>
            <color indexed="81"/>
            <rFont val="Tahoma"/>
            <family val="2"/>
          </rPr>
          <t xml:space="preserve">
107
</t>
        </r>
      </text>
    </comment>
    <comment ref="AC15" authorId="0">
      <text>
        <r>
          <rPr>
            <b/>
            <sz val="8"/>
            <color indexed="81"/>
            <rFont val="Tahoma"/>
            <family val="2"/>
          </rPr>
          <t>الكاتب:</t>
        </r>
        <r>
          <rPr>
            <sz val="8"/>
            <color indexed="81"/>
            <rFont val="Tahoma"/>
            <family val="2"/>
          </rPr>
          <t xml:space="preserve">
43
</t>
        </r>
      </text>
    </comment>
    <comment ref="Q16" authorId="0">
      <text>
        <r>
          <rPr>
            <b/>
            <sz val="8"/>
            <color indexed="81"/>
            <rFont val="Tahoma"/>
            <family val="2"/>
          </rPr>
          <t>الكاتب:</t>
        </r>
        <r>
          <rPr>
            <sz val="8"/>
            <color indexed="81"/>
            <rFont val="Tahoma"/>
            <family val="2"/>
          </rPr>
          <t xml:space="preserve">
0
</t>
        </r>
      </text>
    </comment>
    <comment ref="A60" authorId="0">
      <text>
        <r>
          <rPr>
            <b/>
            <sz val="8"/>
            <color indexed="81"/>
            <rFont val="Tahoma"/>
            <charset val="178"/>
          </rPr>
          <t>الكاتب:</t>
        </r>
        <r>
          <rPr>
            <sz val="8"/>
            <color indexed="81"/>
            <rFont val="Tahoma"/>
            <charset val="178"/>
          </rPr>
          <t xml:space="preserve">
الطلاب القدامى اكثر من الطلاب المستجدين</t>
        </r>
      </text>
    </comment>
  </commentList>
</comments>
</file>

<file path=xl/sharedStrings.xml><?xml version="1.0" encoding="utf-8"?>
<sst xmlns="http://schemas.openxmlformats.org/spreadsheetml/2006/main" count="1230" uniqueCount="164">
  <si>
    <t>أعداد الطلاب في الجامعات الخاصة</t>
  </si>
  <si>
    <t xml:space="preserve"> بكل جامعة وكلية حسب الجنس للعام الدراسي 2008/2009</t>
  </si>
  <si>
    <t xml:space="preserve">جامعة القلمون الخاصة </t>
  </si>
  <si>
    <t>سنة أولى</t>
  </si>
  <si>
    <t>سنة ثانية</t>
  </si>
  <si>
    <t>سنة ثالثة</t>
  </si>
  <si>
    <t>سنة رابعة</t>
  </si>
  <si>
    <t>سنة خامسة</t>
  </si>
  <si>
    <t>سنة سادسة</t>
  </si>
  <si>
    <t>مستجد</t>
  </si>
  <si>
    <t>قديم</t>
  </si>
  <si>
    <t>ذ</t>
  </si>
  <si>
    <t>أ</t>
  </si>
  <si>
    <t>المجموع</t>
  </si>
  <si>
    <t>جامعة المأمون الخاصة للعلوم والتكنولوجيا</t>
  </si>
  <si>
    <t xml:space="preserve">الجامعة العربية الدولية </t>
  </si>
  <si>
    <t>الجامعة السورية الدولية الخاصة للعلوم والتكنولوجيا</t>
  </si>
  <si>
    <t xml:space="preserve">الجامعة الدولية الخاصة للعلوم والتكنولوجيا </t>
  </si>
  <si>
    <t xml:space="preserve">جامعة الوادي الدولية الخاصة </t>
  </si>
  <si>
    <t>جامعة الأندلس الخاصة للعلوم الطبية</t>
  </si>
  <si>
    <t>جامعة الحواش الخاصة للصيدلة والتجميل</t>
  </si>
  <si>
    <t xml:space="preserve">الجامعة الخاصة للعلوم والفنون </t>
  </si>
  <si>
    <t xml:space="preserve">جامعة الجزيرة الخاصة </t>
  </si>
  <si>
    <t>جامعة الاتحاد الخاصة (المقر الرئيسي _ الرقة)</t>
  </si>
  <si>
    <t>جامعة الاتحاد الخاصة (فرع منبج)</t>
  </si>
  <si>
    <t xml:space="preserve">الكلية </t>
  </si>
  <si>
    <t>الطب البشري</t>
  </si>
  <si>
    <t>مج</t>
  </si>
  <si>
    <t>طب الاسنان</t>
  </si>
  <si>
    <t>الصيدلة</t>
  </si>
  <si>
    <t xml:space="preserve">الهندسة </t>
  </si>
  <si>
    <t>العلوم الصحية</t>
  </si>
  <si>
    <t>العلوم الدبلوماسية و العلاقات الدولية</t>
  </si>
  <si>
    <t xml:space="preserve">الأعمال والإدارة </t>
  </si>
  <si>
    <t>الفنون التطبيقية</t>
  </si>
  <si>
    <t>العلوم التطبيقية</t>
  </si>
  <si>
    <t xml:space="preserve">الهندسة والتكنولوجيا </t>
  </si>
  <si>
    <t xml:space="preserve"> العلوم الإدارية والمالية</t>
  </si>
  <si>
    <t>اللغات الحية والعلوم الانسانية</t>
  </si>
  <si>
    <t>الهندسة المعلوماتية</t>
  </si>
  <si>
    <t xml:space="preserve"> الهندسة المعمارية</t>
  </si>
  <si>
    <t>الهندسة المدنية</t>
  </si>
  <si>
    <t>إدارة الأعمال</t>
  </si>
  <si>
    <t>الفنون</t>
  </si>
  <si>
    <t>طب وجراحة الفم والأسنان</t>
  </si>
  <si>
    <t>هندسة الحاسوب و المعلوماتية</t>
  </si>
  <si>
    <t>هندسة البترول</t>
  </si>
  <si>
    <t xml:space="preserve"> إدارة الأعمال</t>
  </si>
  <si>
    <t>طب الأسنان</t>
  </si>
  <si>
    <t>الهندسة والتكنولوجيا</t>
  </si>
  <si>
    <t xml:space="preserve"> تكنولوجيا المعلومات</t>
  </si>
  <si>
    <t xml:space="preserve"> إدارة الأعمال والتمويل</t>
  </si>
  <si>
    <t>الآداب والعلوم</t>
  </si>
  <si>
    <t>الهندسة المعمارية</t>
  </si>
  <si>
    <t xml:space="preserve"> هندسة الكمبيوتر</t>
  </si>
  <si>
    <t>هندسة معلوماتية إدارة أعمال</t>
  </si>
  <si>
    <t>الإدارة قسم إدارة أعمال</t>
  </si>
  <si>
    <t>الإدارة قسم التسويق الالكتروني والدعاية والإعلان</t>
  </si>
  <si>
    <t xml:space="preserve"> قسم المصارف والتجارة الالكترونية</t>
  </si>
  <si>
    <t>الفنون الجميلة</t>
  </si>
  <si>
    <t>الهندسة قسم مدني</t>
  </si>
  <si>
    <t xml:space="preserve"> الهندسة قسم عمارة</t>
  </si>
  <si>
    <t xml:space="preserve">الهندسة المعلوماتية </t>
  </si>
  <si>
    <t xml:space="preserve"> العلوم الإدارية </t>
  </si>
  <si>
    <t xml:space="preserve"> العلوم الادارية </t>
  </si>
  <si>
    <t xml:space="preserve">الصيدلة </t>
  </si>
  <si>
    <t>جامعة القلمون الخاصة</t>
  </si>
  <si>
    <t>الكلية</t>
  </si>
  <si>
    <t>الجنس</t>
  </si>
  <si>
    <t>ذكور</t>
  </si>
  <si>
    <t>إناث</t>
  </si>
  <si>
    <t>الأعمال والإدارة</t>
  </si>
  <si>
    <t>العلوم الدبلوماسية والعلاقات الدولية</t>
  </si>
  <si>
    <t>الهندسة</t>
  </si>
  <si>
    <t>المجموع الكلي</t>
  </si>
  <si>
    <t>العلوم الإدارية والمالية</t>
  </si>
  <si>
    <t>اللغات الحية والعلوم الإنسانية</t>
  </si>
  <si>
    <t>الجامعة العربية الدولية الخاصة</t>
  </si>
  <si>
    <t>إدارة أعمال</t>
  </si>
  <si>
    <t>نظم معلومات إدارية</t>
  </si>
  <si>
    <t>التمويل والاستثمار والمصارف</t>
  </si>
  <si>
    <t>التسويق</t>
  </si>
  <si>
    <t>علوم الحاسوب</t>
  </si>
  <si>
    <t>الجامعة الدولية الخاصة للعلوم والتكنولوجيا</t>
  </si>
  <si>
    <t>إدارة الأعمال والتمويل</t>
  </si>
  <si>
    <t>العلوم المالية والمصرفية</t>
  </si>
  <si>
    <t>المحاسبة</t>
  </si>
  <si>
    <t>نظم المعلومات الإدارية</t>
  </si>
  <si>
    <t>كلية الآداب والعلوم</t>
  </si>
  <si>
    <t>التصميم الداخلي</t>
  </si>
  <si>
    <t>التصميم الجرافيكي</t>
  </si>
  <si>
    <t>*جامعة الوادي الدولية الخاصة</t>
  </si>
  <si>
    <t>العلوم الإدارية والاقتصادية</t>
  </si>
  <si>
    <t>مصارف وتمويل الكتروني</t>
  </si>
  <si>
    <t>تسويق الكتروني ودعاية وعلاقات عامة</t>
  </si>
  <si>
    <t>الجامعة الخاصة للعلوم والفنون</t>
  </si>
  <si>
    <t>*جامعة الاتحاد الخاصة</t>
  </si>
  <si>
    <t>حاسبات</t>
  </si>
  <si>
    <t>اتصالات</t>
  </si>
  <si>
    <t>العلوم الإدارية</t>
  </si>
  <si>
    <t>تسويق وسياحة</t>
  </si>
  <si>
    <t>الجامعة</t>
  </si>
  <si>
    <t xml:space="preserve">مجموع خريجي الجامعات الخاصة </t>
  </si>
  <si>
    <t>جامعة القلمون</t>
  </si>
  <si>
    <t>المأمون للعلوم والتكنولوجيا</t>
  </si>
  <si>
    <t>السورية الدولية الخاصة للعلوم والتكنولوجيا</t>
  </si>
  <si>
    <t xml:space="preserve">الدولية الخاصة للعلوم والتكنولوجيا </t>
  </si>
  <si>
    <t xml:space="preserve">الوادي الدولية الخاصة </t>
  </si>
  <si>
    <t xml:space="preserve">الاندلس للعلوم الطبية </t>
  </si>
  <si>
    <t xml:space="preserve">الحواش </t>
  </si>
  <si>
    <t xml:space="preserve">الخاصة للعلوم والفنون </t>
  </si>
  <si>
    <t>الجزيرة</t>
  </si>
  <si>
    <t>الاتحاد الخاصة ( الرقة )</t>
  </si>
  <si>
    <t>الاتحاد الخاصة (المنبج)</t>
  </si>
  <si>
    <t>المستجدون</t>
  </si>
  <si>
    <t xml:space="preserve">إجمالي الطلاب </t>
  </si>
  <si>
    <t>المجموع النهائي</t>
  </si>
  <si>
    <t xml:space="preserve">الجامعة </t>
  </si>
  <si>
    <t>الجمهورية العربية السورية 
وزارة التعليم العالي 
مديرية التخطيط ودعم القرار</t>
  </si>
  <si>
    <t>أعداد الطلاب والمستجدين في الجامعات الخاصة للعام الدراسي 2008-2009</t>
  </si>
  <si>
    <t>أعداد خريجي الجامعات الخاصة للعام الدراسي 2008-2009</t>
  </si>
  <si>
    <t>أستاذ</t>
  </si>
  <si>
    <t>أستاذ مساعد</t>
  </si>
  <si>
    <t>مدرس</t>
  </si>
  <si>
    <t>متعاقدون</t>
  </si>
  <si>
    <t>هيئة فنية</t>
  </si>
  <si>
    <t>معيد</t>
  </si>
  <si>
    <t xml:space="preserve">الطب </t>
  </si>
  <si>
    <t xml:space="preserve">طب الأسنان </t>
  </si>
  <si>
    <t xml:space="preserve">العلوم الصحية </t>
  </si>
  <si>
    <t>هندسة العمارة</t>
  </si>
  <si>
    <t>الحاسوب</t>
  </si>
  <si>
    <t>البترول</t>
  </si>
  <si>
    <t>الادارة</t>
  </si>
  <si>
    <t xml:space="preserve">الهندسة وتكنولوجيا المعلومات </t>
  </si>
  <si>
    <t>الإدارة والتمويل</t>
  </si>
  <si>
    <t>التصميم الداخلي والغرافيك</t>
  </si>
  <si>
    <t>علوم إدارية</t>
  </si>
  <si>
    <t>الهندسة (المعمارية0 الكمبيوتر0 المعلوماتية)</t>
  </si>
  <si>
    <t>الإدارة (إدارة الأعمال 0 تسويق0 مصارف)</t>
  </si>
  <si>
    <t>طب وجراحة الفم والاسنان</t>
  </si>
  <si>
    <t xml:space="preserve">الجمهورية العربية السورية 
وزارة التعليم العالي 
مديرية التخطيط ودعم القرار </t>
  </si>
  <si>
    <t xml:space="preserve">المامون </t>
  </si>
  <si>
    <t xml:space="preserve">العربية الدولية الخاصة </t>
  </si>
  <si>
    <t xml:space="preserve">السورية الدولية الخاصة </t>
  </si>
  <si>
    <t xml:space="preserve">الدولية الخاصة </t>
  </si>
  <si>
    <t xml:space="preserve">الاندلس </t>
  </si>
  <si>
    <t xml:space="preserve">الجزيرة الخاصة </t>
  </si>
  <si>
    <t>الاتحاد ( الرقة )</t>
  </si>
  <si>
    <t>الاتحاد ( منبج)</t>
  </si>
  <si>
    <t>أعداد أعضاء الهيئة التعليمية في جامعة القلمون الخاصة</t>
  </si>
  <si>
    <t>أعداد أعضاء الهيئة التعليمية في جامعة المأمون الخاصة للعلوم والتكنولوجيا</t>
  </si>
  <si>
    <t xml:space="preserve">أعداد أعضاء الهيئة التعليمية في الجامعة العربية الدولية الخاصة </t>
  </si>
  <si>
    <t>أعداد أعضاء الهيئة التعليمية في الجامعة السورية الدولية الخاصة للعلوم والتكنولوجيا</t>
  </si>
  <si>
    <t xml:space="preserve">أعداد أعضاء الهيئة التعليمية في الجامعة الدولية الخاصة للعلوم والتكنولوجيا </t>
  </si>
  <si>
    <t>أعداد أعضاء الهيئة التعليمية في جامعة الوادي الدولية الخاصة</t>
  </si>
  <si>
    <t>أعداد أعضاء الهيئة التعليمية في جامعة الأندلس الخاصة للعلوم الطبية</t>
  </si>
  <si>
    <t xml:space="preserve">أعداد أعضاء الهيئة التعليمية في جامعة الحواش الخاصة للصيدلة والتجميل </t>
  </si>
  <si>
    <t xml:space="preserve">أعداد أعضاء الهيئة التعليمية في الجامعة الخاصة للعلوم والفنون </t>
  </si>
  <si>
    <t xml:space="preserve">أعداد أعضاء الهيئة التعليمية في جامعة الجزيرة الخاصة </t>
  </si>
  <si>
    <t>أعداد أعضاء الهيئة التعليمية في جامعة الاتحاد الخاصة (المقر الرئيسي _ الرقة)</t>
  </si>
  <si>
    <t>أعداد أعضاء الهيئة التعليمية في جامعة الاتحاد الخاصة (فرع منبج)</t>
  </si>
  <si>
    <t>أعداد أعضاء الهيئة التعليمية في الجامعات الخاصة</t>
  </si>
  <si>
    <t xml:space="preserve">ايبلا الخاصة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</si>
</sst>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78"/>
      <scheme val="minor"/>
    </font>
    <font>
      <b/>
      <sz val="20"/>
      <color theme="1"/>
      <name val="Traditional Arabic"/>
      <charset val="178"/>
    </font>
    <font>
      <sz val="12"/>
      <color theme="1"/>
      <name val="Traditional Arabic"/>
      <charset val="17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78"/>
    </font>
    <font>
      <b/>
      <sz val="8"/>
      <color indexed="81"/>
      <name val="Tahoma"/>
      <charset val="178"/>
    </font>
    <font>
      <sz val="14"/>
      <color theme="1"/>
      <name val="Simplified Arabic"/>
      <charset val="178"/>
    </font>
    <font>
      <b/>
      <sz val="11"/>
      <color theme="1"/>
      <name val="Calibri"/>
      <family val="2"/>
      <charset val="178"/>
      <scheme val="minor"/>
    </font>
    <font>
      <b/>
      <sz val="16"/>
      <color theme="1"/>
      <name val="Calibri"/>
      <family val="2"/>
      <charset val="178"/>
      <scheme val="minor"/>
    </font>
    <font>
      <sz val="14"/>
      <color theme="1"/>
      <name val="Calibri"/>
      <family val="2"/>
      <scheme val="minor"/>
    </font>
    <font>
      <sz val="16"/>
      <color theme="1"/>
      <name val="Simplified Arabic"/>
      <charset val="178"/>
    </font>
    <font>
      <sz val="14"/>
      <color rgb="FF000000"/>
      <name val="Simplified Arabic"/>
      <charset val="178"/>
    </font>
    <font>
      <b/>
      <sz val="16"/>
      <color theme="1"/>
      <name val="Simplified Arabic"/>
      <charset val="17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readingOrder="2"/>
    </xf>
    <xf numFmtId="0" fontId="7" fillId="0" borderId="23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0" fontId="7" fillId="0" borderId="28" xfId="0" applyFont="1" applyBorder="1" applyAlignment="1">
      <alignment horizontal="center" vertical="center" textRotation="90" wrapText="1" readingOrder="2"/>
    </xf>
    <xf numFmtId="0" fontId="7" fillId="4" borderId="26" xfId="0" applyFont="1" applyFill="1" applyBorder="1" applyAlignment="1">
      <alignment horizontal="center" vertical="center" wrapText="1" readingOrder="2"/>
    </xf>
    <xf numFmtId="0" fontId="7" fillId="4" borderId="2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 readingOrder="2"/>
    </xf>
    <xf numFmtId="0" fontId="7" fillId="4" borderId="29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 readingOrder="2"/>
    </xf>
    <xf numFmtId="0" fontId="7" fillId="2" borderId="2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2"/>
    </xf>
    <xf numFmtId="0" fontId="0" fillId="0" borderId="0" xfId="0" applyAlignment="1">
      <alignment vertical="center" textRotation="90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textRotation="90" wrapText="1"/>
    </xf>
    <xf numFmtId="0" fontId="8" fillId="0" borderId="0" xfId="0" applyFont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 readingOrder="2"/>
    </xf>
    <xf numFmtId="0" fontId="10" fillId="2" borderId="8" xfId="0" applyFont="1" applyFill="1" applyBorder="1" applyAlignment="1">
      <alignment horizontal="center" vertical="center" wrapText="1" readingOrder="2"/>
    </xf>
    <xf numFmtId="0" fontId="10" fillId="2" borderId="9" xfId="0" applyFont="1" applyFill="1" applyBorder="1" applyAlignment="1">
      <alignment horizontal="center" vertical="center" wrapText="1" readingOrder="2"/>
    </xf>
    <xf numFmtId="0" fontId="10" fillId="0" borderId="3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0" fillId="0" borderId="2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 readingOrder="2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 readingOrder="2"/>
    </xf>
    <xf numFmtId="0" fontId="10" fillId="4" borderId="5" xfId="0" applyFont="1" applyFill="1" applyBorder="1" applyAlignment="1">
      <alignment horizontal="center" vertical="center" wrapText="1" readingOrder="2"/>
    </xf>
    <xf numFmtId="0" fontId="10" fillId="4" borderId="4" xfId="0" applyFont="1" applyFill="1" applyBorder="1" applyAlignment="1">
      <alignment horizontal="center" vertical="center" readingOrder="2"/>
    </xf>
    <xf numFmtId="0" fontId="10" fillId="4" borderId="5" xfId="0" applyFont="1" applyFill="1" applyBorder="1" applyAlignment="1">
      <alignment horizontal="center" vertical="center" readingOrder="2"/>
    </xf>
    <xf numFmtId="0" fontId="10" fillId="0" borderId="4" xfId="0" applyFont="1" applyBorder="1" applyAlignment="1">
      <alignment horizontal="center" vertical="center" textRotation="90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 readingOrder="2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readingOrder="2"/>
    </xf>
    <xf numFmtId="0" fontId="10" fillId="2" borderId="11" xfId="0" applyFont="1" applyFill="1" applyBorder="1" applyAlignment="1">
      <alignment horizontal="center" vertical="center" readingOrder="2"/>
    </xf>
    <xf numFmtId="0" fontId="10" fillId="2" borderId="12" xfId="0" applyFont="1" applyFill="1" applyBorder="1" applyAlignment="1">
      <alignment horizontal="center" vertical="center" readingOrder="2"/>
    </xf>
    <xf numFmtId="0" fontId="9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 readingOrder="2"/>
    </xf>
    <xf numFmtId="0" fontId="7" fillId="0" borderId="2" xfId="0" applyFont="1" applyBorder="1" applyAlignment="1">
      <alignment horizontal="center" vertical="center" wrapText="1" readingOrder="2"/>
    </xf>
    <xf numFmtId="0" fontId="7" fillId="0" borderId="3" xfId="0" applyFont="1" applyBorder="1" applyAlignment="1">
      <alignment horizontal="center" vertical="center" wrapText="1" readingOrder="2"/>
    </xf>
    <xf numFmtId="0" fontId="7" fillId="0" borderId="4" xfId="0" applyFont="1" applyBorder="1" applyAlignment="1">
      <alignment horizontal="center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7" fillId="0" borderId="7" xfId="0" applyFont="1" applyBorder="1" applyAlignment="1">
      <alignment horizontal="center" vertical="center" wrapText="1" readingOrder="2"/>
    </xf>
    <xf numFmtId="0" fontId="7" fillId="0" borderId="8" xfId="0" applyFont="1" applyBorder="1" applyAlignment="1">
      <alignment horizontal="center" vertical="center" wrapText="1" readingOrder="2"/>
    </xf>
    <xf numFmtId="0" fontId="7" fillId="0" borderId="9" xfId="0" applyFont="1" applyBorder="1" applyAlignment="1">
      <alignment horizontal="center" vertical="center" wrapText="1" readingOrder="2"/>
    </xf>
    <xf numFmtId="0" fontId="7" fillId="0" borderId="39" xfId="0" applyFont="1" applyBorder="1" applyAlignment="1">
      <alignment horizontal="center" vertical="center" wrapText="1" readingOrder="2"/>
    </xf>
    <xf numFmtId="0" fontId="7" fillId="0" borderId="40" xfId="0" applyFont="1" applyBorder="1" applyAlignment="1">
      <alignment horizontal="center" vertical="center" wrapText="1" readingOrder="2"/>
    </xf>
    <xf numFmtId="0" fontId="7" fillId="0" borderId="41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 wrapText="1" readingOrder="2"/>
    </xf>
    <xf numFmtId="0" fontId="12" fillId="0" borderId="4" xfId="0" applyFont="1" applyBorder="1" applyAlignment="1">
      <alignment horizontal="center" vertical="center" wrapText="1" readingOrder="2"/>
    </xf>
    <xf numFmtId="0" fontId="12" fillId="0" borderId="7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center" vertical="center" wrapText="1" readingOrder="2"/>
    </xf>
    <xf numFmtId="0" fontId="7" fillId="0" borderId="10" xfId="0" applyFont="1" applyBorder="1" applyAlignment="1">
      <alignment horizontal="center" vertical="center" wrapText="1" readingOrder="2"/>
    </xf>
    <xf numFmtId="0" fontId="7" fillId="0" borderId="11" xfId="0" applyFont="1" applyBorder="1" applyAlignment="1">
      <alignment horizontal="center" vertical="center" wrapText="1" readingOrder="2"/>
    </xf>
    <xf numFmtId="0" fontId="7" fillId="0" borderId="12" xfId="0" applyFont="1" applyBorder="1" applyAlignment="1">
      <alignment horizontal="center" vertical="center" wrapText="1" readingOrder="2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 readingOrder="2"/>
    </xf>
    <xf numFmtId="0" fontId="7" fillId="4" borderId="5" xfId="0" applyFont="1" applyFill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 readingOrder="2"/>
    </xf>
    <xf numFmtId="0" fontId="7" fillId="4" borderId="9" xfId="0" applyFont="1" applyFill="1" applyBorder="1" applyAlignment="1">
      <alignment horizontal="center" vertical="center" wrapText="1" readingOrder="2"/>
    </xf>
    <xf numFmtId="0" fontId="7" fillId="4" borderId="7" xfId="0" applyFont="1" applyFill="1" applyBorder="1" applyAlignment="1">
      <alignment horizontal="center" vertical="center" wrapText="1" readingOrder="2"/>
    </xf>
    <xf numFmtId="0" fontId="7" fillId="4" borderId="9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readingOrder="2"/>
    </xf>
    <xf numFmtId="0" fontId="7" fillId="4" borderId="39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 readingOrder="2"/>
    </xf>
    <xf numFmtId="0" fontId="7" fillId="4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0" borderId="16" xfId="0" applyFont="1" applyBorder="1" applyAlignment="1">
      <alignment horizontal="center" vertical="center" wrapText="1" readingOrder="2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readingOrder="2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 readingOrder="2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 readingOrder="2"/>
    </xf>
    <xf numFmtId="0" fontId="7" fillId="4" borderId="2" xfId="0" applyFont="1" applyFill="1" applyBorder="1" applyAlignment="1">
      <alignment horizontal="center" vertical="center" wrapText="1" readingOrder="2"/>
    </xf>
    <xf numFmtId="0" fontId="7" fillId="4" borderId="4" xfId="0" applyFont="1" applyFill="1" applyBorder="1" applyAlignment="1">
      <alignment horizontal="center" vertical="center" wrapText="1" readingOrder="2"/>
    </xf>
    <xf numFmtId="0" fontId="7" fillId="2" borderId="11" xfId="0" applyFont="1" applyFill="1" applyBorder="1" applyAlignment="1">
      <alignment horizontal="center" vertical="center" wrapText="1" readingOrder="2"/>
    </xf>
    <xf numFmtId="0" fontId="7" fillId="2" borderId="12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11" xfId="0" applyFont="1" applyFill="1" applyBorder="1" applyAlignment="1">
      <alignment horizontal="center" vertical="center" readingOrder="2"/>
    </xf>
    <xf numFmtId="0" fontId="7" fillId="2" borderId="12" xfId="0" applyFont="1" applyFill="1" applyBorder="1" applyAlignment="1">
      <alignment horizontal="center" vertical="center" readingOrder="2"/>
    </xf>
    <xf numFmtId="0" fontId="7" fillId="0" borderId="1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 readingOrder="2"/>
    </xf>
    <xf numFmtId="0" fontId="7" fillId="4" borderId="11" xfId="0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0" fontId="7" fillId="4" borderId="2" xfId="0" applyFont="1" applyFill="1" applyBorder="1" applyAlignment="1">
      <alignment horizontal="center" vertical="center" wrapText="1" readingOrder="2"/>
    </xf>
    <xf numFmtId="0" fontId="7" fillId="4" borderId="1" xfId="0" applyFont="1" applyFill="1" applyBorder="1" applyAlignment="1">
      <alignment horizontal="center" vertical="center" wrapText="1" readingOrder="2"/>
    </xf>
    <xf numFmtId="0" fontId="7" fillId="4" borderId="7" xfId="0" applyFont="1" applyFill="1" applyBorder="1" applyAlignment="1">
      <alignment horizontal="center" vertical="center" wrapText="1" readingOrder="2"/>
    </xf>
    <xf numFmtId="0" fontId="13" fillId="0" borderId="0" xfId="0" applyFont="1" applyAlignment="1">
      <alignment horizontal="center" vertical="center" readingOrder="2"/>
    </xf>
    <xf numFmtId="0" fontId="7" fillId="2" borderId="1" xfId="0" applyFont="1" applyFill="1" applyBorder="1" applyAlignment="1">
      <alignment horizontal="center" vertical="center" wrapText="1" readingOrder="2"/>
    </xf>
    <xf numFmtId="0" fontId="7" fillId="2" borderId="4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 readingOrder="2"/>
    </xf>
    <xf numFmtId="0" fontId="7" fillId="2" borderId="7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7" xfId="0" applyFont="1" applyFill="1" applyBorder="1" applyAlignment="1">
      <alignment horizontal="center" vertical="center" wrapText="1" readingOrder="2"/>
    </xf>
    <xf numFmtId="0" fontId="7" fillId="2" borderId="13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7" fillId="2" borderId="24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textRotation="90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 readingOrder="2"/>
    </xf>
    <xf numFmtId="0" fontId="7" fillId="0" borderId="28" xfId="0" applyFont="1" applyBorder="1" applyAlignment="1">
      <alignment horizontal="center" vertical="center" textRotation="90" wrapText="1" readingOrder="2"/>
    </xf>
    <xf numFmtId="0" fontId="7" fillId="0" borderId="25" xfId="0" applyFont="1" applyBorder="1" applyAlignment="1">
      <alignment horizontal="center" vertical="center" textRotation="90" wrapText="1" readingOrder="2"/>
    </xf>
    <xf numFmtId="0" fontId="7" fillId="4" borderId="26" xfId="0" applyFont="1" applyFill="1" applyBorder="1" applyAlignment="1">
      <alignment horizontal="center" vertical="center" wrapText="1" readingOrder="2"/>
    </xf>
    <xf numFmtId="0" fontId="7" fillId="2" borderId="26" xfId="0" applyFont="1" applyFill="1" applyBorder="1" applyAlignment="1">
      <alignment horizontal="center" vertical="center" wrapText="1" readingOrder="2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wrapText="1" readingOrder="2"/>
    </xf>
    <xf numFmtId="0" fontId="7" fillId="0" borderId="32" xfId="0" applyFont="1" applyBorder="1" applyAlignment="1">
      <alignment horizontal="center" vertical="center" textRotation="90" wrapText="1" readingOrder="2"/>
    </xf>
    <xf numFmtId="0" fontId="7" fillId="0" borderId="33" xfId="0" applyFont="1" applyBorder="1" applyAlignment="1">
      <alignment horizontal="center" vertical="center" textRotation="90" wrapText="1" readingOrder="2"/>
    </xf>
    <xf numFmtId="0" fontId="7" fillId="0" borderId="34" xfId="0" applyFont="1" applyBorder="1" applyAlignment="1">
      <alignment horizontal="center" vertical="center" textRotation="90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9" xfId="0" applyFont="1" applyFill="1" applyBorder="1" applyAlignment="1">
      <alignment horizontal="center" vertical="center" wrapText="1" readingOrder="2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2" borderId="3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wrapText="1" readingOrder="2"/>
    </xf>
    <xf numFmtId="0" fontId="7" fillId="4" borderId="3" xfId="0" applyFont="1" applyFill="1" applyBorder="1" applyAlignment="1">
      <alignment horizontal="center" vertical="center" wrapText="1" readingOrder="2"/>
    </xf>
    <xf numFmtId="0" fontId="11" fillId="0" borderId="0" xfId="0" applyFont="1" applyAlignment="1">
      <alignment horizontal="center" vertical="center" readingOrder="2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readingOrder="2"/>
    </xf>
    <xf numFmtId="0" fontId="7" fillId="4" borderId="7" xfId="0" applyFont="1" applyFill="1" applyBorder="1" applyAlignment="1">
      <alignment horizontal="center" vertical="center" wrapText="1" readingOrder="2"/>
    </xf>
    <xf numFmtId="0" fontId="7" fillId="0" borderId="4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61"/>
  <sheetViews>
    <sheetView rightToLeft="1" tabSelected="1" topLeftCell="A139" zoomScale="70" zoomScaleNormal="70" workbookViewId="0">
      <selection activeCell="A154" sqref="A154"/>
    </sheetView>
  </sheetViews>
  <sheetFormatPr defaultRowHeight="26.25"/>
  <cols>
    <col min="1" max="1" width="20.75" style="135" customWidth="1"/>
    <col min="2" max="2" width="6.25" style="6" bestFit="1" customWidth="1"/>
    <col min="3" max="18" width="4.625" style="6" customWidth="1"/>
    <col min="19" max="19" width="4.375" style="6" customWidth="1"/>
    <col min="20" max="20" width="5" style="6" bestFit="1" customWidth="1"/>
    <col min="21" max="21" width="4.625" style="6" customWidth="1"/>
    <col min="22" max="24" width="6.25" style="6" bestFit="1" customWidth="1"/>
    <col min="25" max="25" width="4.625" style="6" customWidth="1"/>
    <col min="26" max="28" width="6.25" style="6" bestFit="1" customWidth="1"/>
    <col min="29" max="29" width="4.625" style="6" customWidth="1"/>
    <col min="30" max="32" width="6.25" style="6" bestFit="1" customWidth="1"/>
    <col min="33" max="33" width="4.625" style="6" customWidth="1"/>
    <col min="34" max="16384" width="9" style="6"/>
  </cols>
  <sheetData>
    <row r="2" spans="1:32" ht="30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</row>
    <row r="3" spans="1:32" ht="30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</row>
    <row r="4" spans="1:32" ht="30">
      <c r="A4" s="161"/>
      <c r="B4" s="162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</row>
    <row r="5" spans="1:32" ht="30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</row>
    <row r="6" spans="1:32" ht="27" thickBot="1">
      <c r="B6" s="7"/>
    </row>
    <row r="7" spans="1:32" ht="23.25" customHeight="1" thickTop="1">
      <c r="A7" s="172" t="s">
        <v>25</v>
      </c>
      <c r="B7" s="175" t="s">
        <v>3</v>
      </c>
      <c r="C7" s="175"/>
      <c r="D7" s="175"/>
      <c r="E7" s="175"/>
      <c r="F7" s="175" t="s">
        <v>4</v>
      </c>
      <c r="G7" s="175"/>
      <c r="H7" s="175"/>
      <c r="I7" s="175"/>
      <c r="J7" s="175" t="s">
        <v>5</v>
      </c>
      <c r="K7" s="175"/>
      <c r="L7" s="175"/>
      <c r="M7" s="175"/>
      <c r="N7" s="175" t="s">
        <v>6</v>
      </c>
      <c r="O7" s="175"/>
      <c r="P7" s="175"/>
      <c r="Q7" s="175"/>
      <c r="R7" s="181" t="s">
        <v>7</v>
      </c>
      <c r="S7" s="182"/>
      <c r="T7" s="182"/>
      <c r="U7" s="183"/>
      <c r="V7" s="175" t="s">
        <v>8</v>
      </c>
      <c r="W7" s="175"/>
      <c r="X7" s="175"/>
      <c r="Y7" s="175"/>
      <c r="Z7" s="175" t="s">
        <v>13</v>
      </c>
      <c r="AA7" s="175"/>
      <c r="AB7" s="175"/>
      <c r="AC7" s="175"/>
      <c r="AD7" s="175"/>
      <c r="AE7" s="175"/>
      <c r="AF7" s="176"/>
    </row>
    <row r="8" spans="1:32">
      <c r="A8" s="173"/>
      <c r="B8" s="179" t="s">
        <v>9</v>
      </c>
      <c r="C8" s="179"/>
      <c r="D8" s="179" t="s">
        <v>10</v>
      </c>
      <c r="E8" s="179"/>
      <c r="F8" s="179" t="s">
        <v>9</v>
      </c>
      <c r="G8" s="179"/>
      <c r="H8" s="179" t="s">
        <v>10</v>
      </c>
      <c r="I8" s="179"/>
      <c r="J8" s="179" t="s">
        <v>9</v>
      </c>
      <c r="K8" s="179"/>
      <c r="L8" s="179" t="s">
        <v>10</v>
      </c>
      <c r="M8" s="179"/>
      <c r="N8" s="179" t="s">
        <v>9</v>
      </c>
      <c r="O8" s="179"/>
      <c r="P8" s="179" t="s">
        <v>10</v>
      </c>
      <c r="Q8" s="179"/>
      <c r="R8" s="179" t="s">
        <v>9</v>
      </c>
      <c r="S8" s="179"/>
      <c r="T8" s="184" t="s">
        <v>10</v>
      </c>
      <c r="U8" s="185"/>
      <c r="V8" s="179" t="s">
        <v>9</v>
      </c>
      <c r="W8" s="179"/>
      <c r="X8" s="179" t="s">
        <v>10</v>
      </c>
      <c r="Y8" s="179"/>
      <c r="Z8" s="179" t="s">
        <v>9</v>
      </c>
      <c r="AA8" s="179"/>
      <c r="AB8" s="179" t="s">
        <v>10</v>
      </c>
      <c r="AC8" s="179"/>
      <c r="AD8" s="177" t="s">
        <v>27</v>
      </c>
      <c r="AE8" s="177"/>
      <c r="AF8" s="178"/>
    </row>
    <row r="9" spans="1:32" ht="27" thickBot="1">
      <c r="A9" s="180"/>
      <c r="B9" s="97" t="s">
        <v>11</v>
      </c>
      <c r="C9" s="97" t="s">
        <v>12</v>
      </c>
      <c r="D9" s="97" t="s">
        <v>11</v>
      </c>
      <c r="E9" s="97" t="s">
        <v>12</v>
      </c>
      <c r="F9" s="97" t="s">
        <v>11</v>
      </c>
      <c r="G9" s="97" t="s">
        <v>12</v>
      </c>
      <c r="H9" s="97" t="s">
        <v>11</v>
      </c>
      <c r="I9" s="97" t="s">
        <v>12</v>
      </c>
      <c r="J9" s="97" t="s">
        <v>11</v>
      </c>
      <c r="K9" s="97" t="s">
        <v>12</v>
      </c>
      <c r="L9" s="97" t="s">
        <v>11</v>
      </c>
      <c r="M9" s="97" t="s">
        <v>12</v>
      </c>
      <c r="N9" s="97" t="s">
        <v>11</v>
      </c>
      <c r="O9" s="97" t="s">
        <v>12</v>
      </c>
      <c r="P9" s="97" t="s">
        <v>11</v>
      </c>
      <c r="Q9" s="97" t="s">
        <v>12</v>
      </c>
      <c r="R9" s="97" t="s">
        <v>11</v>
      </c>
      <c r="S9" s="97" t="s">
        <v>12</v>
      </c>
      <c r="T9" s="136" t="s">
        <v>11</v>
      </c>
      <c r="U9" s="97" t="s">
        <v>12</v>
      </c>
      <c r="V9" s="97" t="s">
        <v>11</v>
      </c>
      <c r="W9" s="97" t="s">
        <v>12</v>
      </c>
      <c r="X9" s="97" t="s">
        <v>11</v>
      </c>
      <c r="Y9" s="97" t="s">
        <v>12</v>
      </c>
      <c r="Z9" s="97" t="s">
        <v>11</v>
      </c>
      <c r="AA9" s="97" t="s">
        <v>12</v>
      </c>
      <c r="AB9" s="97" t="s">
        <v>11</v>
      </c>
      <c r="AC9" s="97" t="s">
        <v>12</v>
      </c>
      <c r="AD9" s="97" t="s">
        <v>11</v>
      </c>
      <c r="AE9" s="97" t="s">
        <v>12</v>
      </c>
      <c r="AF9" s="98" t="s">
        <v>27</v>
      </c>
    </row>
    <row r="10" spans="1:32" ht="27.75" customHeight="1" thickTop="1">
      <c r="A10" s="64" t="s">
        <v>26</v>
      </c>
      <c r="B10" s="65">
        <v>162</v>
      </c>
      <c r="C10" s="65">
        <v>38</v>
      </c>
      <c r="D10" s="65">
        <v>62</v>
      </c>
      <c r="E10" s="65">
        <v>6</v>
      </c>
      <c r="F10" s="65">
        <v>99</v>
      </c>
      <c r="G10" s="65">
        <v>34</v>
      </c>
      <c r="H10" s="65">
        <v>73</v>
      </c>
      <c r="I10" s="65">
        <v>11</v>
      </c>
      <c r="J10" s="65">
        <v>90</v>
      </c>
      <c r="K10" s="65">
        <v>30</v>
      </c>
      <c r="L10" s="65">
        <v>131</v>
      </c>
      <c r="M10" s="65">
        <v>28</v>
      </c>
      <c r="N10" s="65">
        <v>7</v>
      </c>
      <c r="O10" s="65">
        <v>3</v>
      </c>
      <c r="P10" s="65">
        <v>52</v>
      </c>
      <c r="Q10" s="65">
        <v>10</v>
      </c>
      <c r="R10" s="65">
        <v>72</v>
      </c>
      <c r="S10" s="65">
        <v>20</v>
      </c>
      <c r="T10" s="137">
        <v>15</v>
      </c>
      <c r="U10" s="65">
        <v>8</v>
      </c>
      <c r="V10" s="65">
        <v>14</v>
      </c>
      <c r="W10" s="65">
        <v>3</v>
      </c>
      <c r="X10" s="65">
        <v>63</v>
      </c>
      <c r="Y10" s="66">
        <v>27</v>
      </c>
      <c r="Z10" s="100">
        <f>V10+R10+N10+J10+F10+B10</f>
        <v>444</v>
      </c>
      <c r="AA10" s="101">
        <f t="shared" ref="AA10:AC10" si="0">W10+S10+O10+K10+G10+C10</f>
        <v>128</v>
      </c>
      <c r="AB10" s="101">
        <f t="shared" si="0"/>
        <v>396</v>
      </c>
      <c r="AC10" s="101">
        <f t="shared" si="0"/>
        <v>90</v>
      </c>
      <c r="AD10" s="101">
        <f t="shared" ref="AD10:AE15" si="1">AB10+Z10</f>
        <v>840</v>
      </c>
      <c r="AE10" s="101">
        <f t="shared" si="1"/>
        <v>218</v>
      </c>
      <c r="AF10" s="102">
        <f t="shared" ref="AF10:AF15" si="2">SUM(AD10:AE10)</f>
        <v>1058</v>
      </c>
    </row>
    <row r="11" spans="1:32">
      <c r="A11" s="138" t="s">
        <v>28</v>
      </c>
      <c r="B11" s="84">
        <v>83</v>
      </c>
      <c r="C11" s="84">
        <v>32</v>
      </c>
      <c r="D11" s="84">
        <v>19</v>
      </c>
      <c r="E11" s="84">
        <v>4</v>
      </c>
      <c r="F11" s="84">
        <v>77</v>
      </c>
      <c r="G11" s="84">
        <v>27</v>
      </c>
      <c r="H11" s="84">
        <v>62</v>
      </c>
      <c r="I11" s="84">
        <v>14</v>
      </c>
      <c r="J11" s="84">
        <v>55</v>
      </c>
      <c r="K11" s="84">
        <v>29</v>
      </c>
      <c r="L11" s="84">
        <v>34</v>
      </c>
      <c r="M11" s="84">
        <v>12</v>
      </c>
      <c r="N11" s="84">
        <v>31</v>
      </c>
      <c r="O11" s="84">
        <v>17</v>
      </c>
      <c r="P11" s="84">
        <v>22</v>
      </c>
      <c r="Q11" s="84">
        <v>9</v>
      </c>
      <c r="R11" s="84">
        <v>29</v>
      </c>
      <c r="S11" s="139">
        <v>11</v>
      </c>
      <c r="T11" s="84">
        <v>33</v>
      </c>
      <c r="U11" s="84">
        <v>17</v>
      </c>
      <c r="V11" s="84">
        <v>0</v>
      </c>
      <c r="W11" s="84">
        <v>0</v>
      </c>
      <c r="X11" s="84">
        <v>0</v>
      </c>
      <c r="Y11" s="68">
        <v>0</v>
      </c>
      <c r="Z11" s="103">
        <f>R11+N11+J11+F11+B11</f>
        <v>275</v>
      </c>
      <c r="AA11" s="104">
        <f>S11+O11+K11+G11+C11</f>
        <v>116</v>
      </c>
      <c r="AB11" s="104">
        <f>T11+P11+L11+H11+D11</f>
        <v>170</v>
      </c>
      <c r="AC11" s="104">
        <f>U11+Q11+M11+I11+E11</f>
        <v>56</v>
      </c>
      <c r="AD11" s="104">
        <f t="shared" si="1"/>
        <v>445</v>
      </c>
      <c r="AE11" s="104">
        <f t="shared" si="1"/>
        <v>172</v>
      </c>
      <c r="AF11" s="105">
        <f t="shared" si="2"/>
        <v>617</v>
      </c>
    </row>
    <row r="12" spans="1:32">
      <c r="A12" s="138" t="s">
        <v>29</v>
      </c>
      <c r="B12" s="84">
        <v>58</v>
      </c>
      <c r="C12" s="84">
        <v>93</v>
      </c>
      <c r="D12" s="84">
        <v>12</v>
      </c>
      <c r="E12" s="84">
        <v>6</v>
      </c>
      <c r="F12" s="84">
        <v>48</v>
      </c>
      <c r="G12" s="84">
        <v>89</v>
      </c>
      <c r="H12" s="84">
        <v>30</v>
      </c>
      <c r="I12" s="84">
        <v>26</v>
      </c>
      <c r="J12" s="84">
        <v>36</v>
      </c>
      <c r="K12" s="84">
        <v>75</v>
      </c>
      <c r="L12" s="84">
        <v>34</v>
      </c>
      <c r="M12" s="84">
        <v>27</v>
      </c>
      <c r="N12" s="84">
        <v>37</v>
      </c>
      <c r="O12" s="84">
        <v>63</v>
      </c>
      <c r="P12" s="84">
        <v>31</v>
      </c>
      <c r="Q12" s="84">
        <v>19</v>
      </c>
      <c r="R12" s="84">
        <v>47</v>
      </c>
      <c r="S12" s="139">
        <v>60</v>
      </c>
      <c r="T12" s="84">
        <v>22</v>
      </c>
      <c r="U12" s="84">
        <v>21</v>
      </c>
      <c r="V12" s="84">
        <v>0</v>
      </c>
      <c r="W12" s="84">
        <v>0</v>
      </c>
      <c r="X12" s="84">
        <v>0</v>
      </c>
      <c r="Y12" s="68">
        <v>0</v>
      </c>
      <c r="Z12" s="103">
        <f>R12+N12+J12+F12+B12</f>
        <v>226</v>
      </c>
      <c r="AA12" s="104">
        <f t="shared" ref="AA12" si="3">S12+O12+K12+G12+C12</f>
        <v>380</v>
      </c>
      <c r="AB12" s="104">
        <f>T12+P12+L12+H12+D12</f>
        <v>129</v>
      </c>
      <c r="AC12" s="104">
        <f>U12+Q12+M12+I12+E12</f>
        <v>99</v>
      </c>
      <c r="AD12" s="104">
        <f t="shared" si="1"/>
        <v>355</v>
      </c>
      <c r="AE12" s="104">
        <f t="shared" si="1"/>
        <v>479</v>
      </c>
      <c r="AF12" s="105">
        <f t="shared" si="2"/>
        <v>834</v>
      </c>
    </row>
    <row r="13" spans="1:32" ht="21.75" customHeight="1">
      <c r="A13" s="138" t="s">
        <v>30</v>
      </c>
      <c r="B13" s="84">
        <v>162</v>
      </c>
      <c r="C13" s="84">
        <v>42</v>
      </c>
      <c r="D13" s="84">
        <v>81</v>
      </c>
      <c r="E13" s="84">
        <v>8</v>
      </c>
      <c r="F13" s="84">
        <v>111</v>
      </c>
      <c r="G13" s="84">
        <v>29</v>
      </c>
      <c r="H13" s="84">
        <v>97</v>
      </c>
      <c r="I13" s="84">
        <v>12</v>
      </c>
      <c r="J13" s="84">
        <v>85</v>
      </c>
      <c r="K13" s="84">
        <v>22</v>
      </c>
      <c r="L13" s="84">
        <v>97</v>
      </c>
      <c r="M13" s="84">
        <v>1</v>
      </c>
      <c r="N13" s="84">
        <v>50</v>
      </c>
      <c r="O13" s="84">
        <v>6</v>
      </c>
      <c r="P13" s="84">
        <v>77</v>
      </c>
      <c r="Q13" s="84">
        <v>8</v>
      </c>
      <c r="R13" s="84">
        <v>29</v>
      </c>
      <c r="S13" s="139">
        <v>7</v>
      </c>
      <c r="T13" s="84">
        <v>101</v>
      </c>
      <c r="U13" s="84">
        <v>16</v>
      </c>
      <c r="V13" s="84">
        <v>0</v>
      </c>
      <c r="W13" s="84">
        <v>0</v>
      </c>
      <c r="X13" s="84">
        <v>0</v>
      </c>
      <c r="Y13" s="68">
        <v>0</v>
      </c>
      <c r="Z13" s="103">
        <f>R13+N13+J13+F13+B13</f>
        <v>437</v>
      </c>
      <c r="AA13" s="104">
        <f t="shared" ref="AA13" si="4">S13+O13+K13+G13+C13</f>
        <v>106</v>
      </c>
      <c r="AB13" s="104">
        <f>T13+P13+L13+H13+D13</f>
        <v>453</v>
      </c>
      <c r="AC13" s="104">
        <f>U13+Q13+M13+I13+E13</f>
        <v>45</v>
      </c>
      <c r="AD13" s="104">
        <f t="shared" si="1"/>
        <v>890</v>
      </c>
      <c r="AE13" s="104">
        <f t="shared" si="1"/>
        <v>151</v>
      </c>
      <c r="AF13" s="105">
        <f t="shared" si="2"/>
        <v>1041</v>
      </c>
    </row>
    <row r="14" spans="1:32">
      <c r="A14" s="138" t="s">
        <v>31</v>
      </c>
      <c r="B14" s="84">
        <v>10</v>
      </c>
      <c r="C14" s="84">
        <v>38</v>
      </c>
      <c r="D14" s="84">
        <v>13</v>
      </c>
      <c r="E14" s="84">
        <v>6</v>
      </c>
      <c r="F14" s="84">
        <v>6</v>
      </c>
      <c r="G14" s="84">
        <v>29</v>
      </c>
      <c r="H14" s="84">
        <v>17</v>
      </c>
      <c r="I14" s="84">
        <v>18</v>
      </c>
      <c r="J14" s="84">
        <v>7</v>
      </c>
      <c r="K14" s="84">
        <v>14</v>
      </c>
      <c r="L14" s="84">
        <v>9</v>
      </c>
      <c r="M14" s="84">
        <v>10</v>
      </c>
      <c r="N14" s="84">
        <v>4</v>
      </c>
      <c r="O14" s="84">
        <v>15</v>
      </c>
      <c r="P14" s="84">
        <v>5</v>
      </c>
      <c r="Q14" s="84">
        <v>11</v>
      </c>
      <c r="R14" s="84">
        <v>0</v>
      </c>
      <c r="S14" s="139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68">
        <v>0</v>
      </c>
      <c r="Z14" s="103">
        <f>N14+J14+F14+B14</f>
        <v>27</v>
      </c>
      <c r="AA14" s="104">
        <f>O14+K14+G14+C14</f>
        <v>96</v>
      </c>
      <c r="AB14" s="104">
        <f>P14+L14+H14+D14</f>
        <v>44</v>
      </c>
      <c r="AC14" s="104">
        <f>Q14+M14+I14+E14</f>
        <v>45</v>
      </c>
      <c r="AD14" s="104">
        <f t="shared" si="1"/>
        <v>71</v>
      </c>
      <c r="AE14" s="104">
        <f t="shared" si="1"/>
        <v>141</v>
      </c>
      <c r="AF14" s="105">
        <f t="shared" si="2"/>
        <v>212</v>
      </c>
    </row>
    <row r="15" spans="1:32" ht="35.25" customHeight="1">
      <c r="A15" s="138" t="s">
        <v>32</v>
      </c>
      <c r="B15" s="84">
        <v>27</v>
      </c>
      <c r="C15" s="84">
        <v>9</v>
      </c>
      <c r="D15" s="84">
        <v>28</v>
      </c>
      <c r="E15" s="84">
        <v>7</v>
      </c>
      <c r="F15" s="84">
        <v>14</v>
      </c>
      <c r="G15" s="84">
        <v>13</v>
      </c>
      <c r="H15" s="84">
        <v>13</v>
      </c>
      <c r="I15" s="84">
        <v>30</v>
      </c>
      <c r="J15" s="84">
        <v>5</v>
      </c>
      <c r="K15" s="84">
        <v>5</v>
      </c>
      <c r="L15" s="84">
        <v>17</v>
      </c>
      <c r="M15" s="84">
        <v>6</v>
      </c>
      <c r="N15" s="84">
        <v>4</v>
      </c>
      <c r="O15" s="84">
        <v>1</v>
      </c>
      <c r="P15" s="84">
        <v>32</v>
      </c>
      <c r="Q15" s="84">
        <v>17</v>
      </c>
      <c r="R15" s="84">
        <v>0</v>
      </c>
      <c r="S15" s="139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68">
        <v>0</v>
      </c>
      <c r="Z15" s="103">
        <f>N15+J15+F15+B15</f>
        <v>50</v>
      </c>
      <c r="AA15" s="104">
        <f t="shared" ref="AA15" si="5">O15+K15+G15+C15</f>
        <v>28</v>
      </c>
      <c r="AB15" s="104">
        <f>P15+L15+H15+D15</f>
        <v>90</v>
      </c>
      <c r="AC15" s="104">
        <f>Q15+M15+I15+E15</f>
        <v>60</v>
      </c>
      <c r="AD15" s="104">
        <f t="shared" si="1"/>
        <v>140</v>
      </c>
      <c r="AE15" s="104">
        <f t="shared" si="1"/>
        <v>88</v>
      </c>
      <c r="AF15" s="105">
        <f t="shared" si="2"/>
        <v>228</v>
      </c>
    </row>
    <row r="16" spans="1:32" ht="52.5">
      <c r="A16" s="138" t="s">
        <v>33</v>
      </c>
      <c r="B16" s="84">
        <v>92</v>
      </c>
      <c r="C16" s="84">
        <v>39</v>
      </c>
      <c r="D16" s="84">
        <v>72</v>
      </c>
      <c r="E16" s="84">
        <v>13</v>
      </c>
      <c r="F16" s="84">
        <v>70</v>
      </c>
      <c r="G16" s="84">
        <v>25</v>
      </c>
      <c r="H16" s="84">
        <v>101</v>
      </c>
      <c r="I16" s="84">
        <v>22</v>
      </c>
      <c r="J16" s="84">
        <v>46</v>
      </c>
      <c r="K16" s="84">
        <v>25</v>
      </c>
      <c r="L16" s="84">
        <v>61</v>
      </c>
      <c r="M16" s="84">
        <v>9</v>
      </c>
      <c r="N16" s="84">
        <v>32</v>
      </c>
      <c r="O16" s="84">
        <v>8</v>
      </c>
      <c r="P16" s="84">
        <v>45</v>
      </c>
      <c r="Q16" s="84">
        <v>10</v>
      </c>
      <c r="R16" s="84">
        <v>0</v>
      </c>
      <c r="S16" s="139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68">
        <v>0</v>
      </c>
      <c r="Z16" s="103">
        <f t="shared" ref="Z16:Z18" si="6">N16+J16+F16+B16</f>
        <v>240</v>
      </c>
      <c r="AA16" s="104">
        <f t="shared" ref="AA16:AA18" si="7">O16+K16+G16+C16</f>
        <v>97</v>
      </c>
      <c r="AB16" s="104">
        <f t="shared" ref="AB16:AB18" si="8">P16+L16+H16+D16</f>
        <v>279</v>
      </c>
      <c r="AC16" s="104">
        <f t="shared" ref="AC16:AC18" si="9">Q16+M16+I16+E16</f>
        <v>54</v>
      </c>
      <c r="AD16" s="104">
        <f t="shared" ref="AD16:AD18" si="10">AB16+Z16</f>
        <v>519</v>
      </c>
      <c r="AE16" s="104">
        <f t="shared" ref="AE16:AE18" si="11">AC16+AA16</f>
        <v>151</v>
      </c>
      <c r="AF16" s="105">
        <f t="shared" ref="AF16:AF18" si="12">SUM(AD16:AE16)</f>
        <v>670</v>
      </c>
    </row>
    <row r="17" spans="1:32">
      <c r="A17" s="138" t="s">
        <v>34</v>
      </c>
      <c r="B17" s="84">
        <v>26</v>
      </c>
      <c r="C17" s="84">
        <v>29</v>
      </c>
      <c r="D17" s="84">
        <v>8</v>
      </c>
      <c r="E17" s="84">
        <v>13</v>
      </c>
      <c r="F17" s="84">
        <v>11</v>
      </c>
      <c r="G17" s="84">
        <v>22</v>
      </c>
      <c r="H17" s="84">
        <v>3</v>
      </c>
      <c r="I17" s="84">
        <v>7</v>
      </c>
      <c r="J17" s="84">
        <v>12</v>
      </c>
      <c r="K17" s="84">
        <v>11</v>
      </c>
      <c r="L17" s="84">
        <v>2</v>
      </c>
      <c r="M17" s="84">
        <v>8</v>
      </c>
      <c r="N17" s="84">
        <v>0</v>
      </c>
      <c r="O17" s="84">
        <v>1</v>
      </c>
      <c r="P17" s="84">
        <v>0</v>
      </c>
      <c r="Q17" s="84">
        <v>0</v>
      </c>
      <c r="R17" s="84">
        <v>0</v>
      </c>
      <c r="S17" s="139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68">
        <v>0</v>
      </c>
      <c r="Z17" s="103">
        <f t="shared" si="6"/>
        <v>49</v>
      </c>
      <c r="AA17" s="104">
        <f t="shared" si="7"/>
        <v>63</v>
      </c>
      <c r="AB17" s="104">
        <f t="shared" si="8"/>
        <v>13</v>
      </c>
      <c r="AC17" s="104">
        <f t="shared" si="9"/>
        <v>28</v>
      </c>
      <c r="AD17" s="104">
        <f t="shared" si="10"/>
        <v>62</v>
      </c>
      <c r="AE17" s="104">
        <f t="shared" si="11"/>
        <v>91</v>
      </c>
      <c r="AF17" s="105">
        <f t="shared" si="12"/>
        <v>153</v>
      </c>
    </row>
    <row r="18" spans="1:32" ht="27" thickBot="1">
      <c r="A18" s="140" t="s">
        <v>35</v>
      </c>
      <c r="B18" s="70">
        <v>0</v>
      </c>
      <c r="C18" s="70">
        <v>0</v>
      </c>
      <c r="D18" s="70">
        <v>6</v>
      </c>
      <c r="E18" s="70">
        <v>1</v>
      </c>
      <c r="F18" s="70">
        <v>6</v>
      </c>
      <c r="G18" s="70">
        <v>1</v>
      </c>
      <c r="H18" s="70">
        <v>13</v>
      </c>
      <c r="I18" s="70">
        <v>1</v>
      </c>
      <c r="J18" s="70">
        <v>4</v>
      </c>
      <c r="K18" s="70">
        <v>2</v>
      </c>
      <c r="L18" s="70">
        <v>13</v>
      </c>
      <c r="M18" s="70">
        <v>0</v>
      </c>
      <c r="N18" s="70">
        <v>9</v>
      </c>
      <c r="O18" s="70">
        <v>0</v>
      </c>
      <c r="P18" s="70">
        <v>9</v>
      </c>
      <c r="Q18" s="70">
        <v>0</v>
      </c>
      <c r="R18" s="70">
        <v>0</v>
      </c>
      <c r="S18" s="141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1">
        <v>0</v>
      </c>
      <c r="Z18" s="106">
        <f t="shared" si="6"/>
        <v>19</v>
      </c>
      <c r="AA18" s="107">
        <f t="shared" si="7"/>
        <v>3</v>
      </c>
      <c r="AB18" s="107">
        <f t="shared" si="8"/>
        <v>41</v>
      </c>
      <c r="AC18" s="107">
        <f t="shared" si="9"/>
        <v>2</v>
      </c>
      <c r="AD18" s="107">
        <f t="shared" si="10"/>
        <v>60</v>
      </c>
      <c r="AE18" s="107">
        <f t="shared" si="11"/>
        <v>5</v>
      </c>
      <c r="AF18" s="99">
        <f t="shared" si="12"/>
        <v>65</v>
      </c>
    </row>
    <row r="19" spans="1:32" ht="26.25" customHeight="1" thickTop="1" thickBot="1">
      <c r="A19" s="142" t="s">
        <v>13</v>
      </c>
      <c r="B19" s="143">
        <f>SUM(B10:B18)</f>
        <v>620</v>
      </c>
      <c r="C19" s="143">
        <f t="shared" ref="C19:AF19" si="13">SUM(C10:C18)</f>
        <v>320</v>
      </c>
      <c r="D19" s="143">
        <f t="shared" si="13"/>
        <v>301</v>
      </c>
      <c r="E19" s="143">
        <f t="shared" si="13"/>
        <v>64</v>
      </c>
      <c r="F19" s="143">
        <f t="shared" si="13"/>
        <v>442</v>
      </c>
      <c r="G19" s="143">
        <f t="shared" si="13"/>
        <v>269</v>
      </c>
      <c r="H19" s="143">
        <f t="shared" si="13"/>
        <v>409</v>
      </c>
      <c r="I19" s="143">
        <f t="shared" si="13"/>
        <v>141</v>
      </c>
      <c r="J19" s="143">
        <f t="shared" si="13"/>
        <v>340</v>
      </c>
      <c r="K19" s="143">
        <f t="shared" si="13"/>
        <v>213</v>
      </c>
      <c r="L19" s="143">
        <f t="shared" si="13"/>
        <v>398</v>
      </c>
      <c r="M19" s="143">
        <f t="shared" si="13"/>
        <v>101</v>
      </c>
      <c r="N19" s="143">
        <f t="shared" si="13"/>
        <v>174</v>
      </c>
      <c r="O19" s="143">
        <f t="shared" si="13"/>
        <v>114</v>
      </c>
      <c r="P19" s="143">
        <f t="shared" si="13"/>
        <v>273</v>
      </c>
      <c r="Q19" s="143">
        <f t="shared" si="13"/>
        <v>84</v>
      </c>
      <c r="R19" s="143">
        <f t="shared" si="13"/>
        <v>177</v>
      </c>
      <c r="S19" s="143">
        <f t="shared" si="13"/>
        <v>98</v>
      </c>
      <c r="T19" s="143">
        <f t="shared" si="13"/>
        <v>171</v>
      </c>
      <c r="U19" s="143">
        <f t="shared" si="13"/>
        <v>62</v>
      </c>
      <c r="V19" s="143">
        <f t="shared" si="13"/>
        <v>14</v>
      </c>
      <c r="W19" s="143">
        <f t="shared" si="13"/>
        <v>3</v>
      </c>
      <c r="X19" s="143">
        <f t="shared" si="13"/>
        <v>63</v>
      </c>
      <c r="Y19" s="143">
        <f t="shared" si="13"/>
        <v>27</v>
      </c>
      <c r="Z19" s="143">
        <f t="shared" si="13"/>
        <v>1767</v>
      </c>
      <c r="AA19" s="143">
        <f t="shared" si="13"/>
        <v>1017</v>
      </c>
      <c r="AB19" s="143">
        <f t="shared" si="13"/>
        <v>1615</v>
      </c>
      <c r="AC19" s="143">
        <f t="shared" si="13"/>
        <v>479</v>
      </c>
      <c r="AD19" s="143">
        <f t="shared" si="13"/>
        <v>3382</v>
      </c>
      <c r="AE19" s="143">
        <f t="shared" si="13"/>
        <v>1496</v>
      </c>
      <c r="AF19" s="144">
        <f t="shared" si="13"/>
        <v>4878</v>
      </c>
    </row>
    <row r="20" spans="1:32" s="146" customFormat="1" ht="26.25" customHeight="1" thickTop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</row>
    <row r="21" spans="1:32" s="146" customFormat="1" ht="26.2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</row>
    <row r="22" spans="1:32">
      <c r="B22" s="7"/>
    </row>
    <row r="23" spans="1:32" ht="30">
      <c r="A23" s="171" t="s">
        <v>14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</row>
    <row r="24" spans="1:32" ht="27" thickBot="1">
      <c r="B24" s="7"/>
    </row>
    <row r="25" spans="1:32" ht="24" customHeight="1" thickTop="1">
      <c r="A25" s="172" t="s">
        <v>25</v>
      </c>
      <c r="B25" s="175" t="s">
        <v>3</v>
      </c>
      <c r="C25" s="175"/>
      <c r="D25" s="175"/>
      <c r="E25" s="175"/>
      <c r="F25" s="175" t="s">
        <v>4</v>
      </c>
      <c r="G25" s="175"/>
      <c r="H25" s="175"/>
      <c r="I25" s="175"/>
      <c r="J25" s="175" t="s">
        <v>5</v>
      </c>
      <c r="K25" s="175"/>
      <c r="L25" s="175"/>
      <c r="M25" s="175"/>
      <c r="N25" s="175" t="s">
        <v>6</v>
      </c>
      <c r="O25" s="175"/>
      <c r="P25" s="175"/>
      <c r="Q25" s="175"/>
      <c r="R25" s="175" t="s">
        <v>7</v>
      </c>
      <c r="S25" s="175"/>
      <c r="T25" s="175"/>
      <c r="U25" s="175"/>
      <c r="V25" s="175" t="s">
        <v>13</v>
      </c>
      <c r="W25" s="175"/>
      <c r="X25" s="175"/>
      <c r="Y25" s="175"/>
      <c r="Z25" s="175"/>
      <c r="AA25" s="175"/>
      <c r="AB25" s="176"/>
    </row>
    <row r="26" spans="1:32">
      <c r="A26" s="173"/>
      <c r="B26" s="179" t="s">
        <v>9</v>
      </c>
      <c r="C26" s="179"/>
      <c r="D26" s="179" t="s">
        <v>10</v>
      </c>
      <c r="E26" s="179"/>
      <c r="F26" s="179" t="s">
        <v>9</v>
      </c>
      <c r="G26" s="179"/>
      <c r="H26" s="179" t="s">
        <v>10</v>
      </c>
      <c r="I26" s="179"/>
      <c r="J26" s="179" t="s">
        <v>9</v>
      </c>
      <c r="K26" s="179"/>
      <c r="L26" s="179" t="s">
        <v>10</v>
      </c>
      <c r="M26" s="179"/>
      <c r="N26" s="179" t="s">
        <v>9</v>
      </c>
      <c r="O26" s="179"/>
      <c r="P26" s="179" t="s">
        <v>10</v>
      </c>
      <c r="Q26" s="179"/>
      <c r="R26" s="179" t="s">
        <v>9</v>
      </c>
      <c r="S26" s="179"/>
      <c r="T26" s="179" t="s">
        <v>10</v>
      </c>
      <c r="U26" s="179"/>
      <c r="V26" s="179" t="s">
        <v>9</v>
      </c>
      <c r="W26" s="179"/>
      <c r="X26" s="179" t="s">
        <v>10</v>
      </c>
      <c r="Y26" s="179"/>
      <c r="Z26" s="177" t="s">
        <v>27</v>
      </c>
      <c r="AA26" s="177"/>
      <c r="AB26" s="178"/>
    </row>
    <row r="27" spans="1:32" ht="27" thickBot="1">
      <c r="A27" s="180"/>
      <c r="B27" s="97" t="s">
        <v>11</v>
      </c>
      <c r="C27" s="97" t="s">
        <v>12</v>
      </c>
      <c r="D27" s="97" t="s">
        <v>11</v>
      </c>
      <c r="E27" s="97" t="s">
        <v>12</v>
      </c>
      <c r="F27" s="97" t="s">
        <v>11</v>
      </c>
      <c r="G27" s="97" t="s">
        <v>12</v>
      </c>
      <c r="H27" s="97" t="s">
        <v>11</v>
      </c>
      <c r="I27" s="97" t="s">
        <v>12</v>
      </c>
      <c r="J27" s="97" t="s">
        <v>11</v>
      </c>
      <c r="K27" s="97" t="s">
        <v>12</v>
      </c>
      <c r="L27" s="97" t="s">
        <v>11</v>
      </c>
      <c r="M27" s="97" t="s">
        <v>12</v>
      </c>
      <c r="N27" s="97" t="s">
        <v>11</v>
      </c>
      <c r="O27" s="97" t="s">
        <v>12</v>
      </c>
      <c r="P27" s="97" t="s">
        <v>11</v>
      </c>
      <c r="Q27" s="97" t="s">
        <v>12</v>
      </c>
      <c r="R27" s="97" t="s">
        <v>11</v>
      </c>
      <c r="S27" s="97" t="s">
        <v>12</v>
      </c>
      <c r="T27" s="97" t="s">
        <v>11</v>
      </c>
      <c r="U27" s="97" t="s">
        <v>12</v>
      </c>
      <c r="V27" s="97" t="s">
        <v>11</v>
      </c>
      <c r="W27" s="97" t="s">
        <v>12</v>
      </c>
      <c r="X27" s="97" t="s">
        <v>11</v>
      </c>
      <c r="Y27" s="97" t="s">
        <v>12</v>
      </c>
      <c r="Z27" s="97" t="s">
        <v>11</v>
      </c>
      <c r="AA27" s="97" t="s">
        <v>12</v>
      </c>
      <c r="AB27" s="98" t="s">
        <v>27</v>
      </c>
    </row>
    <row r="28" spans="1:32" ht="53.25" thickTop="1">
      <c r="A28" s="147" t="s">
        <v>36</v>
      </c>
      <c r="B28" s="65">
        <v>31</v>
      </c>
      <c r="C28" s="65">
        <v>4</v>
      </c>
      <c r="D28" s="65">
        <v>52</v>
      </c>
      <c r="E28" s="65">
        <v>7</v>
      </c>
      <c r="F28" s="65">
        <v>42</v>
      </c>
      <c r="G28" s="65">
        <v>10</v>
      </c>
      <c r="H28" s="65">
        <v>152</v>
      </c>
      <c r="I28" s="65">
        <v>7</v>
      </c>
      <c r="J28" s="65">
        <v>23</v>
      </c>
      <c r="K28" s="65">
        <v>6</v>
      </c>
      <c r="L28" s="65">
        <v>145</v>
      </c>
      <c r="M28" s="65">
        <v>14</v>
      </c>
      <c r="N28" s="65">
        <v>32</v>
      </c>
      <c r="O28" s="65">
        <v>3</v>
      </c>
      <c r="P28" s="65">
        <v>207</v>
      </c>
      <c r="Q28" s="65">
        <v>25</v>
      </c>
      <c r="R28" s="65">
        <v>36</v>
      </c>
      <c r="S28" s="65">
        <v>7</v>
      </c>
      <c r="T28" s="65">
        <v>135</v>
      </c>
      <c r="U28" s="137">
        <v>35</v>
      </c>
      <c r="V28" s="148">
        <f t="shared" ref="V28:Y30" si="14">R28+N28+J28+F28+B28</f>
        <v>164</v>
      </c>
      <c r="W28" s="149">
        <f t="shared" si="14"/>
        <v>30</v>
      </c>
      <c r="X28" s="149">
        <f t="shared" si="14"/>
        <v>691</v>
      </c>
      <c r="Y28" s="149">
        <f t="shared" si="14"/>
        <v>88</v>
      </c>
      <c r="Z28" s="101">
        <f>X28+V28</f>
        <v>855</v>
      </c>
      <c r="AA28" s="101">
        <f>Y28+W28</f>
        <v>118</v>
      </c>
      <c r="AB28" s="102">
        <f>SUM(Z28:AA28)</f>
        <v>973</v>
      </c>
    </row>
    <row r="29" spans="1:32" ht="52.5">
      <c r="A29" s="138" t="s">
        <v>37</v>
      </c>
      <c r="B29" s="84">
        <v>50</v>
      </c>
      <c r="C29" s="84">
        <v>7</v>
      </c>
      <c r="D29" s="84">
        <v>52</v>
      </c>
      <c r="E29" s="84">
        <v>6</v>
      </c>
      <c r="F29" s="84">
        <v>28</v>
      </c>
      <c r="G29" s="84">
        <v>12</v>
      </c>
      <c r="H29" s="84">
        <v>87</v>
      </c>
      <c r="I29" s="84">
        <v>8</v>
      </c>
      <c r="J29" s="84">
        <v>23</v>
      </c>
      <c r="K29" s="84">
        <v>5</v>
      </c>
      <c r="L29" s="84">
        <v>102</v>
      </c>
      <c r="M29" s="84">
        <v>16</v>
      </c>
      <c r="N29" s="84">
        <v>14</v>
      </c>
      <c r="O29" s="84">
        <v>13</v>
      </c>
      <c r="P29" s="84">
        <v>163</v>
      </c>
      <c r="Q29" s="84">
        <v>35</v>
      </c>
      <c r="R29" s="84">
        <v>0</v>
      </c>
      <c r="S29" s="84">
        <v>0</v>
      </c>
      <c r="T29" s="84">
        <v>0</v>
      </c>
      <c r="U29" s="139">
        <v>0</v>
      </c>
      <c r="V29" s="150">
        <f t="shared" si="14"/>
        <v>115</v>
      </c>
      <c r="W29" s="85">
        <f t="shared" si="14"/>
        <v>37</v>
      </c>
      <c r="X29" s="85">
        <f t="shared" si="14"/>
        <v>404</v>
      </c>
      <c r="Y29" s="85">
        <f t="shared" si="14"/>
        <v>65</v>
      </c>
      <c r="Z29" s="104">
        <f t="shared" ref="Z29:Z30" si="15">X29+V29</f>
        <v>519</v>
      </c>
      <c r="AA29" s="104">
        <f t="shared" ref="AA29:AA30" si="16">Y29+W29</f>
        <v>102</v>
      </c>
      <c r="AB29" s="105">
        <f t="shared" ref="AB29:AB30" si="17">SUM(Z29:AA29)</f>
        <v>621</v>
      </c>
    </row>
    <row r="30" spans="1:32" ht="33" customHeight="1" thickBot="1">
      <c r="A30" s="140" t="s">
        <v>38</v>
      </c>
      <c r="B30" s="70">
        <v>24</v>
      </c>
      <c r="C30" s="70">
        <v>14</v>
      </c>
      <c r="D30" s="70">
        <v>14</v>
      </c>
      <c r="E30" s="70">
        <v>10</v>
      </c>
      <c r="F30" s="70">
        <v>18</v>
      </c>
      <c r="G30" s="70">
        <v>29</v>
      </c>
      <c r="H30" s="70">
        <v>16</v>
      </c>
      <c r="I30" s="70">
        <v>11</v>
      </c>
      <c r="J30" s="70">
        <v>20</v>
      </c>
      <c r="K30" s="70">
        <v>22</v>
      </c>
      <c r="L30" s="70">
        <v>8</v>
      </c>
      <c r="M30" s="70">
        <v>14</v>
      </c>
      <c r="N30" s="70">
        <v>18</v>
      </c>
      <c r="O30" s="70">
        <v>30</v>
      </c>
      <c r="P30" s="70">
        <v>16</v>
      </c>
      <c r="Q30" s="70">
        <v>27</v>
      </c>
      <c r="R30" s="70">
        <v>0</v>
      </c>
      <c r="S30" s="70">
        <v>0</v>
      </c>
      <c r="T30" s="70">
        <v>0</v>
      </c>
      <c r="U30" s="141">
        <v>0</v>
      </c>
      <c r="V30" s="112">
        <f t="shared" si="14"/>
        <v>80</v>
      </c>
      <c r="W30" s="110">
        <f t="shared" si="14"/>
        <v>95</v>
      </c>
      <c r="X30" s="110">
        <f t="shared" si="14"/>
        <v>54</v>
      </c>
      <c r="Y30" s="110">
        <f t="shared" si="14"/>
        <v>62</v>
      </c>
      <c r="Z30" s="107">
        <f t="shared" si="15"/>
        <v>134</v>
      </c>
      <c r="AA30" s="107">
        <f t="shared" si="16"/>
        <v>157</v>
      </c>
      <c r="AB30" s="99">
        <f t="shared" si="17"/>
        <v>291</v>
      </c>
    </row>
    <row r="31" spans="1:32" ht="33" customHeight="1" thickTop="1" thickBot="1">
      <c r="A31" s="142" t="s">
        <v>13</v>
      </c>
      <c r="B31" s="151">
        <f>SUM(B28:B30)</f>
        <v>105</v>
      </c>
      <c r="C31" s="151">
        <f t="shared" ref="C31:Y31" si="18">SUM(C28:C30)</f>
        <v>25</v>
      </c>
      <c r="D31" s="151">
        <f t="shared" si="18"/>
        <v>118</v>
      </c>
      <c r="E31" s="151">
        <f t="shared" si="18"/>
        <v>23</v>
      </c>
      <c r="F31" s="151">
        <f t="shared" si="18"/>
        <v>88</v>
      </c>
      <c r="G31" s="151">
        <f t="shared" si="18"/>
        <v>51</v>
      </c>
      <c r="H31" s="151">
        <f t="shared" si="18"/>
        <v>255</v>
      </c>
      <c r="I31" s="151">
        <f t="shared" si="18"/>
        <v>26</v>
      </c>
      <c r="J31" s="151">
        <f t="shared" si="18"/>
        <v>66</v>
      </c>
      <c r="K31" s="151">
        <f t="shared" si="18"/>
        <v>33</v>
      </c>
      <c r="L31" s="151">
        <f t="shared" si="18"/>
        <v>255</v>
      </c>
      <c r="M31" s="151">
        <f t="shared" si="18"/>
        <v>44</v>
      </c>
      <c r="N31" s="151">
        <f t="shared" si="18"/>
        <v>64</v>
      </c>
      <c r="O31" s="151">
        <f t="shared" si="18"/>
        <v>46</v>
      </c>
      <c r="P31" s="151">
        <f t="shared" si="18"/>
        <v>386</v>
      </c>
      <c r="Q31" s="151">
        <f t="shared" si="18"/>
        <v>87</v>
      </c>
      <c r="R31" s="151">
        <f t="shared" si="18"/>
        <v>36</v>
      </c>
      <c r="S31" s="151">
        <f t="shared" si="18"/>
        <v>7</v>
      </c>
      <c r="T31" s="151">
        <f t="shared" si="18"/>
        <v>135</v>
      </c>
      <c r="U31" s="151">
        <f t="shared" si="18"/>
        <v>35</v>
      </c>
      <c r="V31" s="151">
        <f t="shared" si="18"/>
        <v>359</v>
      </c>
      <c r="W31" s="151">
        <f t="shared" si="18"/>
        <v>162</v>
      </c>
      <c r="X31" s="151">
        <f t="shared" si="18"/>
        <v>1149</v>
      </c>
      <c r="Y31" s="151">
        <f t="shared" si="18"/>
        <v>215</v>
      </c>
      <c r="Z31" s="151">
        <f t="shared" ref="Z31" si="19">SUM(Z28:Z30)</f>
        <v>1508</v>
      </c>
      <c r="AA31" s="151">
        <f t="shared" ref="AA31" si="20">SUM(AA28:AA30)</f>
        <v>377</v>
      </c>
      <c r="AB31" s="152">
        <f t="shared" ref="AB31" si="21">SUM(AB28:AB30)</f>
        <v>1885</v>
      </c>
    </row>
    <row r="32" spans="1:32" ht="33" customHeight="1" thickTop="1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33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</row>
    <row r="34" spans="1:28" ht="30" customHeight="1">
      <c r="A34" s="171" t="s">
        <v>15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</row>
    <row r="35" spans="1:28" ht="27" thickBot="1">
      <c r="B35" s="7"/>
    </row>
    <row r="36" spans="1:28" ht="23.25" customHeight="1" thickTop="1">
      <c r="A36" s="172" t="s">
        <v>25</v>
      </c>
      <c r="B36" s="175" t="s">
        <v>3</v>
      </c>
      <c r="C36" s="175"/>
      <c r="D36" s="175"/>
      <c r="E36" s="175"/>
      <c r="F36" s="175" t="s">
        <v>4</v>
      </c>
      <c r="G36" s="175"/>
      <c r="H36" s="175"/>
      <c r="I36" s="175"/>
      <c r="J36" s="175" t="s">
        <v>5</v>
      </c>
      <c r="K36" s="175"/>
      <c r="L36" s="175"/>
      <c r="M36" s="175"/>
      <c r="N36" s="175" t="s">
        <v>6</v>
      </c>
      <c r="O36" s="175"/>
      <c r="P36" s="175"/>
      <c r="Q36" s="175"/>
      <c r="R36" s="175" t="s">
        <v>7</v>
      </c>
      <c r="S36" s="175"/>
      <c r="T36" s="175"/>
      <c r="U36" s="175"/>
      <c r="V36" s="175" t="s">
        <v>13</v>
      </c>
      <c r="W36" s="175"/>
      <c r="X36" s="175"/>
      <c r="Y36" s="175"/>
      <c r="Z36" s="175"/>
      <c r="AA36" s="175"/>
      <c r="AB36" s="176"/>
    </row>
    <row r="37" spans="1:28" ht="23.25" customHeight="1">
      <c r="A37" s="173"/>
      <c r="B37" s="179" t="s">
        <v>9</v>
      </c>
      <c r="C37" s="179"/>
      <c r="D37" s="179" t="s">
        <v>10</v>
      </c>
      <c r="E37" s="179"/>
      <c r="F37" s="179" t="s">
        <v>9</v>
      </c>
      <c r="G37" s="179"/>
      <c r="H37" s="179" t="s">
        <v>10</v>
      </c>
      <c r="I37" s="179"/>
      <c r="J37" s="179" t="s">
        <v>9</v>
      </c>
      <c r="K37" s="179"/>
      <c r="L37" s="179" t="s">
        <v>10</v>
      </c>
      <c r="M37" s="179"/>
      <c r="N37" s="179" t="s">
        <v>9</v>
      </c>
      <c r="O37" s="179"/>
      <c r="P37" s="179" t="s">
        <v>10</v>
      </c>
      <c r="Q37" s="179"/>
      <c r="R37" s="179" t="s">
        <v>9</v>
      </c>
      <c r="S37" s="179"/>
      <c r="T37" s="179" t="s">
        <v>10</v>
      </c>
      <c r="U37" s="179"/>
      <c r="V37" s="179" t="s">
        <v>9</v>
      </c>
      <c r="W37" s="179"/>
      <c r="X37" s="179" t="s">
        <v>10</v>
      </c>
      <c r="Y37" s="179"/>
      <c r="Z37" s="177" t="s">
        <v>27</v>
      </c>
      <c r="AA37" s="177"/>
      <c r="AB37" s="178"/>
    </row>
    <row r="38" spans="1:28" ht="27" thickBot="1">
      <c r="A38" s="174"/>
      <c r="B38" s="153" t="s">
        <v>11</v>
      </c>
      <c r="C38" s="153" t="s">
        <v>12</v>
      </c>
      <c r="D38" s="153" t="s">
        <v>11</v>
      </c>
      <c r="E38" s="153" t="s">
        <v>12</v>
      </c>
      <c r="F38" s="153" t="s">
        <v>11</v>
      </c>
      <c r="G38" s="153" t="s">
        <v>12</v>
      </c>
      <c r="H38" s="153" t="s">
        <v>11</v>
      </c>
      <c r="I38" s="153" t="s">
        <v>12</v>
      </c>
      <c r="J38" s="153" t="s">
        <v>11</v>
      </c>
      <c r="K38" s="153" t="s">
        <v>12</v>
      </c>
      <c r="L38" s="153" t="s">
        <v>11</v>
      </c>
      <c r="M38" s="153" t="s">
        <v>12</v>
      </c>
      <c r="N38" s="153" t="s">
        <v>11</v>
      </c>
      <c r="O38" s="153" t="s">
        <v>12</v>
      </c>
      <c r="P38" s="153" t="s">
        <v>11</v>
      </c>
      <c r="Q38" s="153" t="s">
        <v>12</v>
      </c>
      <c r="R38" s="153" t="s">
        <v>11</v>
      </c>
      <c r="S38" s="153" t="s">
        <v>12</v>
      </c>
      <c r="T38" s="153" t="s">
        <v>11</v>
      </c>
      <c r="U38" s="153" t="s">
        <v>12</v>
      </c>
      <c r="V38" s="153" t="s">
        <v>11</v>
      </c>
      <c r="W38" s="153" t="s">
        <v>12</v>
      </c>
      <c r="X38" s="153" t="s">
        <v>11</v>
      </c>
      <c r="Y38" s="153" t="s">
        <v>12</v>
      </c>
      <c r="Z38" s="153" t="s">
        <v>11</v>
      </c>
      <c r="AA38" s="153" t="s">
        <v>12</v>
      </c>
      <c r="AB38" s="154" t="s">
        <v>27</v>
      </c>
    </row>
    <row r="39" spans="1:28" ht="53.25" thickTop="1">
      <c r="A39" s="147" t="s">
        <v>29</v>
      </c>
      <c r="B39" s="65">
        <v>111</v>
      </c>
      <c r="C39" s="65">
        <v>155</v>
      </c>
      <c r="D39" s="65">
        <v>0</v>
      </c>
      <c r="E39" s="65">
        <v>0</v>
      </c>
      <c r="F39" s="65">
        <v>84</v>
      </c>
      <c r="G39" s="65">
        <v>104</v>
      </c>
      <c r="H39" s="65">
        <v>4</v>
      </c>
      <c r="I39" s="65">
        <v>2</v>
      </c>
      <c r="J39" s="65">
        <v>81</v>
      </c>
      <c r="K39" s="65">
        <v>89</v>
      </c>
      <c r="L39" s="65">
        <v>2</v>
      </c>
      <c r="M39" s="65">
        <v>3</v>
      </c>
      <c r="N39" s="65">
        <v>69</v>
      </c>
      <c r="O39" s="65">
        <v>83</v>
      </c>
      <c r="P39" s="65">
        <v>0</v>
      </c>
      <c r="Q39" s="65">
        <v>0</v>
      </c>
      <c r="R39" s="65">
        <v>60</v>
      </c>
      <c r="S39" s="65">
        <v>76</v>
      </c>
      <c r="T39" s="65">
        <v>0</v>
      </c>
      <c r="U39" s="66">
        <v>0</v>
      </c>
      <c r="V39" s="148">
        <f t="shared" ref="V39:V44" si="22">R39+N39+J39+F39+B39</f>
        <v>405</v>
      </c>
      <c r="W39" s="149">
        <f t="shared" ref="W39:Y39" si="23">S39+O39+K39+G39+C39</f>
        <v>507</v>
      </c>
      <c r="X39" s="149">
        <f t="shared" si="23"/>
        <v>6</v>
      </c>
      <c r="Y39" s="149">
        <f t="shared" si="23"/>
        <v>5</v>
      </c>
      <c r="Z39" s="101">
        <f>X39+V39</f>
        <v>411</v>
      </c>
      <c r="AA39" s="101">
        <f>Y39+W39</f>
        <v>512</v>
      </c>
      <c r="AB39" s="102">
        <f>SUM(Z39:AA39)</f>
        <v>923</v>
      </c>
    </row>
    <row r="40" spans="1:28" ht="52.5">
      <c r="A40" s="138" t="s">
        <v>39</v>
      </c>
      <c r="B40" s="84">
        <v>200</v>
      </c>
      <c r="C40" s="84">
        <v>22</v>
      </c>
      <c r="D40" s="84">
        <v>10</v>
      </c>
      <c r="E40" s="84">
        <v>0</v>
      </c>
      <c r="F40" s="84">
        <v>176</v>
      </c>
      <c r="G40" s="84">
        <v>20</v>
      </c>
      <c r="H40" s="84">
        <v>15</v>
      </c>
      <c r="I40" s="84">
        <v>1</v>
      </c>
      <c r="J40" s="84">
        <v>176</v>
      </c>
      <c r="K40" s="84">
        <v>12</v>
      </c>
      <c r="L40" s="84">
        <v>17</v>
      </c>
      <c r="M40" s="84">
        <v>0</v>
      </c>
      <c r="N40" s="84">
        <v>180</v>
      </c>
      <c r="O40" s="84">
        <v>12</v>
      </c>
      <c r="P40" s="84">
        <v>0</v>
      </c>
      <c r="Q40" s="84">
        <v>0</v>
      </c>
      <c r="R40" s="84">
        <v>49</v>
      </c>
      <c r="S40" s="84">
        <v>4</v>
      </c>
      <c r="T40" s="84">
        <v>0</v>
      </c>
      <c r="U40" s="68">
        <v>0</v>
      </c>
      <c r="V40" s="150">
        <f t="shared" si="22"/>
        <v>781</v>
      </c>
      <c r="W40" s="85">
        <f t="shared" ref="W40:W42" si="24">S40+O40+K40+G40+C40</f>
        <v>70</v>
      </c>
      <c r="X40" s="85">
        <f t="shared" ref="X40:X42" si="25">T40+P40+L40+H40+D40</f>
        <v>42</v>
      </c>
      <c r="Y40" s="85">
        <f t="shared" ref="Y40:Y42" si="26">U40+Q40+M40+I40+E40</f>
        <v>1</v>
      </c>
      <c r="Z40" s="104">
        <f>X40+V40</f>
        <v>823</v>
      </c>
      <c r="AA40" s="104">
        <f>Y40+W40</f>
        <v>71</v>
      </c>
      <c r="AB40" s="105">
        <f>SUM(Z40:AA40)</f>
        <v>894</v>
      </c>
    </row>
    <row r="41" spans="1:28">
      <c r="A41" s="138" t="s">
        <v>40</v>
      </c>
      <c r="B41" s="84">
        <v>78</v>
      </c>
      <c r="C41" s="84">
        <v>52</v>
      </c>
      <c r="D41" s="84">
        <v>2</v>
      </c>
      <c r="E41" s="84">
        <v>1</v>
      </c>
      <c r="F41" s="84">
        <v>89</v>
      </c>
      <c r="G41" s="84">
        <v>25</v>
      </c>
      <c r="H41" s="84">
        <v>3</v>
      </c>
      <c r="I41" s="84">
        <v>0</v>
      </c>
      <c r="J41" s="84">
        <v>62</v>
      </c>
      <c r="K41" s="84">
        <v>14</v>
      </c>
      <c r="L41" s="84">
        <v>4</v>
      </c>
      <c r="M41" s="84">
        <v>0</v>
      </c>
      <c r="N41" s="84">
        <v>14</v>
      </c>
      <c r="O41" s="84">
        <v>2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68">
        <v>0</v>
      </c>
      <c r="V41" s="150">
        <f t="shared" si="22"/>
        <v>243</v>
      </c>
      <c r="W41" s="85">
        <f t="shared" si="24"/>
        <v>93</v>
      </c>
      <c r="X41" s="85">
        <f t="shared" si="25"/>
        <v>9</v>
      </c>
      <c r="Y41" s="85">
        <f t="shared" si="26"/>
        <v>1</v>
      </c>
      <c r="Z41" s="104">
        <f t="shared" ref="Z41:Z44" si="27">X41+V41</f>
        <v>252</v>
      </c>
      <c r="AA41" s="104">
        <f t="shared" ref="AA41:AA44" si="28">Y41+W41</f>
        <v>94</v>
      </c>
      <c r="AB41" s="105">
        <f t="shared" ref="AB41:AB44" si="29">SUM(Z41:AA41)</f>
        <v>346</v>
      </c>
    </row>
    <row r="42" spans="1:28">
      <c r="A42" s="138" t="s">
        <v>41</v>
      </c>
      <c r="B42" s="84">
        <v>109</v>
      </c>
      <c r="C42" s="84">
        <v>5</v>
      </c>
      <c r="D42" s="84">
        <v>4</v>
      </c>
      <c r="E42" s="84">
        <v>0</v>
      </c>
      <c r="F42" s="84">
        <v>36</v>
      </c>
      <c r="G42" s="84">
        <v>1</v>
      </c>
      <c r="H42" s="84">
        <v>4</v>
      </c>
      <c r="I42" s="84">
        <v>1</v>
      </c>
      <c r="J42" s="84">
        <v>40</v>
      </c>
      <c r="K42" s="84">
        <v>2</v>
      </c>
      <c r="L42" s="84">
        <v>2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68">
        <v>0</v>
      </c>
      <c r="V42" s="150">
        <f t="shared" si="22"/>
        <v>185</v>
      </c>
      <c r="W42" s="85">
        <f t="shared" si="24"/>
        <v>8</v>
      </c>
      <c r="X42" s="85">
        <f t="shared" si="25"/>
        <v>10</v>
      </c>
      <c r="Y42" s="85">
        <f t="shared" si="26"/>
        <v>1</v>
      </c>
      <c r="Z42" s="104">
        <f t="shared" si="27"/>
        <v>195</v>
      </c>
      <c r="AA42" s="104">
        <f t="shared" si="28"/>
        <v>9</v>
      </c>
      <c r="AB42" s="105">
        <f t="shared" si="29"/>
        <v>204</v>
      </c>
    </row>
    <row r="43" spans="1:28" ht="52.5">
      <c r="A43" s="138" t="s">
        <v>42</v>
      </c>
      <c r="B43" s="84">
        <v>198</v>
      </c>
      <c r="C43" s="84">
        <v>76</v>
      </c>
      <c r="D43" s="84">
        <v>44</v>
      </c>
      <c r="E43" s="84">
        <v>3</v>
      </c>
      <c r="F43" s="84">
        <v>150</v>
      </c>
      <c r="G43" s="84">
        <v>63</v>
      </c>
      <c r="H43" s="84">
        <v>26</v>
      </c>
      <c r="I43" s="84">
        <v>3</v>
      </c>
      <c r="J43" s="84">
        <v>157</v>
      </c>
      <c r="K43" s="84">
        <v>38</v>
      </c>
      <c r="L43" s="84">
        <v>33</v>
      </c>
      <c r="M43" s="84">
        <v>7</v>
      </c>
      <c r="N43" s="84">
        <v>104</v>
      </c>
      <c r="O43" s="84">
        <v>38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68">
        <v>0</v>
      </c>
      <c r="V43" s="150">
        <f t="shared" si="22"/>
        <v>609</v>
      </c>
      <c r="W43" s="85">
        <f t="shared" ref="W43:W44" si="30">S43+O43+K43+G43+C43</f>
        <v>215</v>
      </c>
      <c r="X43" s="85">
        <f t="shared" ref="X43:X44" si="31">T43+P43+L43+H43+D43</f>
        <v>103</v>
      </c>
      <c r="Y43" s="85">
        <f t="shared" ref="Y43:Y44" si="32">U43+Q43+M43+I43+E43</f>
        <v>13</v>
      </c>
      <c r="Z43" s="104">
        <f t="shared" si="27"/>
        <v>712</v>
      </c>
      <c r="AA43" s="104">
        <f t="shared" si="28"/>
        <v>228</v>
      </c>
      <c r="AB43" s="105">
        <f t="shared" si="29"/>
        <v>940</v>
      </c>
    </row>
    <row r="44" spans="1:28" ht="27" thickBot="1">
      <c r="A44" s="140" t="s">
        <v>43</v>
      </c>
      <c r="B44" s="70">
        <v>39</v>
      </c>
      <c r="C44" s="70">
        <v>75</v>
      </c>
      <c r="D44" s="70">
        <v>5</v>
      </c>
      <c r="E44" s="70">
        <v>5</v>
      </c>
      <c r="F44" s="70">
        <v>10</v>
      </c>
      <c r="G44" s="70">
        <v>22</v>
      </c>
      <c r="H44" s="70">
        <v>0</v>
      </c>
      <c r="I44" s="70">
        <v>0</v>
      </c>
      <c r="J44" s="70">
        <v>28</v>
      </c>
      <c r="K44" s="70">
        <v>45</v>
      </c>
      <c r="L44" s="70">
        <v>0</v>
      </c>
      <c r="M44" s="70">
        <v>0</v>
      </c>
      <c r="N44" s="70">
        <v>15</v>
      </c>
      <c r="O44" s="70">
        <v>19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1">
        <v>0</v>
      </c>
      <c r="V44" s="112">
        <f t="shared" si="22"/>
        <v>92</v>
      </c>
      <c r="W44" s="110">
        <f t="shared" si="30"/>
        <v>161</v>
      </c>
      <c r="X44" s="110">
        <f t="shared" si="31"/>
        <v>5</v>
      </c>
      <c r="Y44" s="110">
        <f t="shared" si="32"/>
        <v>5</v>
      </c>
      <c r="Z44" s="107">
        <f t="shared" si="27"/>
        <v>97</v>
      </c>
      <c r="AA44" s="107">
        <f t="shared" si="28"/>
        <v>166</v>
      </c>
      <c r="AB44" s="99">
        <f t="shared" si="29"/>
        <v>263</v>
      </c>
    </row>
    <row r="45" spans="1:28" ht="27.75" thickTop="1" thickBot="1">
      <c r="A45" s="142" t="s">
        <v>13</v>
      </c>
      <c r="B45" s="155">
        <f>SUM(B39:B44)</f>
        <v>735</v>
      </c>
      <c r="C45" s="155">
        <f t="shared" ref="C45:AB45" si="33">SUM(C39:C44)</f>
        <v>385</v>
      </c>
      <c r="D45" s="155">
        <f t="shared" si="33"/>
        <v>65</v>
      </c>
      <c r="E45" s="155">
        <f t="shared" si="33"/>
        <v>9</v>
      </c>
      <c r="F45" s="155">
        <f t="shared" si="33"/>
        <v>545</v>
      </c>
      <c r="G45" s="155">
        <f t="shared" si="33"/>
        <v>235</v>
      </c>
      <c r="H45" s="155">
        <f t="shared" si="33"/>
        <v>52</v>
      </c>
      <c r="I45" s="155">
        <f t="shared" si="33"/>
        <v>7</v>
      </c>
      <c r="J45" s="155">
        <f t="shared" si="33"/>
        <v>544</v>
      </c>
      <c r="K45" s="155">
        <f t="shared" si="33"/>
        <v>200</v>
      </c>
      <c r="L45" s="155">
        <f t="shared" si="33"/>
        <v>58</v>
      </c>
      <c r="M45" s="155">
        <f t="shared" si="33"/>
        <v>10</v>
      </c>
      <c r="N45" s="155">
        <f t="shared" si="33"/>
        <v>382</v>
      </c>
      <c r="O45" s="155">
        <f t="shared" si="33"/>
        <v>154</v>
      </c>
      <c r="P45" s="155">
        <f t="shared" si="33"/>
        <v>0</v>
      </c>
      <c r="Q45" s="155">
        <f t="shared" si="33"/>
        <v>0</v>
      </c>
      <c r="R45" s="155">
        <f t="shared" si="33"/>
        <v>109</v>
      </c>
      <c r="S45" s="155">
        <f t="shared" si="33"/>
        <v>80</v>
      </c>
      <c r="T45" s="155">
        <f t="shared" si="33"/>
        <v>0</v>
      </c>
      <c r="U45" s="155">
        <f t="shared" si="33"/>
        <v>0</v>
      </c>
      <c r="V45" s="155">
        <f t="shared" si="33"/>
        <v>2315</v>
      </c>
      <c r="W45" s="155">
        <f t="shared" si="33"/>
        <v>1054</v>
      </c>
      <c r="X45" s="155">
        <f t="shared" si="33"/>
        <v>175</v>
      </c>
      <c r="Y45" s="155">
        <f t="shared" si="33"/>
        <v>26</v>
      </c>
      <c r="Z45" s="155">
        <f t="shared" si="33"/>
        <v>2490</v>
      </c>
      <c r="AA45" s="155">
        <f t="shared" si="33"/>
        <v>1080</v>
      </c>
      <c r="AB45" s="156">
        <f t="shared" si="33"/>
        <v>3570</v>
      </c>
    </row>
    <row r="46" spans="1:28" ht="27" thickTop="1">
      <c r="B46" s="7"/>
    </row>
    <row r="47" spans="1:28" ht="30">
      <c r="A47" s="171" t="s">
        <v>16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</row>
    <row r="48" spans="1:28" ht="27" thickBot="1">
      <c r="B48" s="7"/>
    </row>
    <row r="49" spans="1:28" ht="23.25" customHeight="1" thickTop="1">
      <c r="A49" s="172" t="s">
        <v>25</v>
      </c>
      <c r="B49" s="175" t="s">
        <v>3</v>
      </c>
      <c r="C49" s="175"/>
      <c r="D49" s="175"/>
      <c r="E49" s="175"/>
      <c r="F49" s="175" t="s">
        <v>4</v>
      </c>
      <c r="G49" s="175"/>
      <c r="H49" s="175"/>
      <c r="I49" s="175"/>
      <c r="J49" s="175" t="s">
        <v>5</v>
      </c>
      <c r="K49" s="175"/>
      <c r="L49" s="175"/>
      <c r="M49" s="175"/>
      <c r="N49" s="175" t="s">
        <v>6</v>
      </c>
      <c r="O49" s="175"/>
      <c r="P49" s="175"/>
      <c r="Q49" s="175"/>
      <c r="R49" s="175" t="s">
        <v>7</v>
      </c>
      <c r="S49" s="175"/>
      <c r="T49" s="175"/>
      <c r="U49" s="175"/>
      <c r="V49" s="175" t="s">
        <v>13</v>
      </c>
      <c r="W49" s="175"/>
      <c r="X49" s="175"/>
      <c r="Y49" s="175"/>
      <c r="Z49" s="175"/>
      <c r="AA49" s="175"/>
      <c r="AB49" s="176"/>
    </row>
    <row r="50" spans="1:28" ht="23.25" customHeight="1">
      <c r="A50" s="173"/>
      <c r="B50" s="179" t="s">
        <v>9</v>
      </c>
      <c r="C50" s="179"/>
      <c r="D50" s="179" t="s">
        <v>10</v>
      </c>
      <c r="E50" s="179"/>
      <c r="F50" s="179" t="s">
        <v>9</v>
      </c>
      <c r="G50" s="179"/>
      <c r="H50" s="179" t="s">
        <v>10</v>
      </c>
      <c r="I50" s="179"/>
      <c r="J50" s="179" t="s">
        <v>9</v>
      </c>
      <c r="K50" s="179"/>
      <c r="L50" s="179" t="s">
        <v>10</v>
      </c>
      <c r="M50" s="179"/>
      <c r="N50" s="179" t="s">
        <v>9</v>
      </c>
      <c r="O50" s="179"/>
      <c r="P50" s="179" t="s">
        <v>10</v>
      </c>
      <c r="Q50" s="179"/>
      <c r="R50" s="179" t="s">
        <v>9</v>
      </c>
      <c r="S50" s="179"/>
      <c r="T50" s="179" t="s">
        <v>10</v>
      </c>
      <c r="U50" s="179"/>
      <c r="V50" s="179" t="s">
        <v>9</v>
      </c>
      <c r="W50" s="179"/>
      <c r="X50" s="179" t="s">
        <v>10</v>
      </c>
      <c r="Y50" s="179"/>
      <c r="Z50" s="177" t="s">
        <v>27</v>
      </c>
      <c r="AA50" s="177"/>
      <c r="AB50" s="178"/>
    </row>
    <row r="51" spans="1:28" ht="27" thickBot="1">
      <c r="A51" s="180"/>
      <c r="B51" s="97" t="s">
        <v>11</v>
      </c>
      <c r="C51" s="97" t="s">
        <v>12</v>
      </c>
      <c r="D51" s="97" t="s">
        <v>11</v>
      </c>
      <c r="E51" s="97" t="s">
        <v>12</v>
      </c>
      <c r="F51" s="97" t="s">
        <v>11</v>
      </c>
      <c r="G51" s="97" t="s">
        <v>12</v>
      </c>
      <c r="H51" s="97" t="s">
        <v>11</v>
      </c>
      <c r="I51" s="97" t="s">
        <v>12</v>
      </c>
      <c r="J51" s="97" t="s">
        <v>11</v>
      </c>
      <c r="K51" s="97" t="s">
        <v>12</v>
      </c>
      <c r="L51" s="97" t="s">
        <v>11</v>
      </c>
      <c r="M51" s="97" t="s">
        <v>12</v>
      </c>
      <c r="N51" s="97" t="s">
        <v>11</v>
      </c>
      <c r="O51" s="97" t="s">
        <v>12</v>
      </c>
      <c r="P51" s="97" t="s">
        <v>11</v>
      </c>
      <c r="Q51" s="97" t="s">
        <v>12</v>
      </c>
      <c r="R51" s="97" t="s">
        <v>11</v>
      </c>
      <c r="S51" s="97" t="s">
        <v>12</v>
      </c>
      <c r="T51" s="97" t="s">
        <v>11</v>
      </c>
      <c r="U51" s="97" t="s">
        <v>12</v>
      </c>
      <c r="V51" s="97" t="s">
        <v>11</v>
      </c>
      <c r="W51" s="97" t="s">
        <v>12</v>
      </c>
      <c r="X51" s="97" t="s">
        <v>11</v>
      </c>
      <c r="Y51" s="97" t="s">
        <v>12</v>
      </c>
      <c r="Z51" s="97" t="s">
        <v>11</v>
      </c>
      <c r="AA51" s="97" t="s">
        <v>12</v>
      </c>
      <c r="AB51" s="98" t="s">
        <v>27</v>
      </c>
    </row>
    <row r="52" spans="1:28" ht="53.25" thickTop="1">
      <c r="A52" s="147" t="s">
        <v>26</v>
      </c>
      <c r="B52" s="65">
        <v>244</v>
      </c>
      <c r="C52" s="65">
        <v>85</v>
      </c>
      <c r="D52" s="65">
        <v>0</v>
      </c>
      <c r="E52" s="65">
        <v>0</v>
      </c>
      <c r="F52" s="65">
        <v>126</v>
      </c>
      <c r="G52" s="65">
        <v>8</v>
      </c>
      <c r="H52" s="65">
        <v>30</v>
      </c>
      <c r="I52" s="65">
        <v>34</v>
      </c>
      <c r="J52" s="65">
        <v>88</v>
      </c>
      <c r="K52" s="65">
        <v>19</v>
      </c>
      <c r="L52" s="65">
        <v>11</v>
      </c>
      <c r="M52" s="65">
        <v>10</v>
      </c>
      <c r="N52" s="65">
        <v>77</v>
      </c>
      <c r="O52" s="65">
        <v>23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6">
        <v>0</v>
      </c>
      <c r="V52" s="148">
        <f t="shared" ref="V52:Y57" si="34">B52+F52+J52+N52+R52</f>
        <v>535</v>
      </c>
      <c r="W52" s="149">
        <f t="shared" si="34"/>
        <v>135</v>
      </c>
      <c r="X52" s="149">
        <f t="shared" si="34"/>
        <v>41</v>
      </c>
      <c r="Y52" s="149">
        <f t="shared" si="34"/>
        <v>44</v>
      </c>
      <c r="Z52" s="101">
        <f>V52+X52</f>
        <v>576</v>
      </c>
      <c r="AA52" s="101">
        <f>W52+Y52</f>
        <v>179</v>
      </c>
      <c r="AB52" s="102">
        <f>SUM(Z52:AA52)</f>
        <v>755</v>
      </c>
    </row>
    <row r="53" spans="1:28" ht="52.5">
      <c r="A53" s="138" t="s">
        <v>44</v>
      </c>
      <c r="B53" s="84">
        <v>204</v>
      </c>
      <c r="C53" s="84">
        <v>92</v>
      </c>
      <c r="D53" s="84">
        <v>0</v>
      </c>
      <c r="E53" s="84">
        <v>0</v>
      </c>
      <c r="F53" s="84">
        <v>100</v>
      </c>
      <c r="G53" s="84">
        <v>36</v>
      </c>
      <c r="H53" s="84">
        <v>0</v>
      </c>
      <c r="I53" s="84">
        <v>0</v>
      </c>
      <c r="J53" s="84">
        <v>76</v>
      </c>
      <c r="K53" s="84">
        <v>45</v>
      </c>
      <c r="L53" s="84">
        <v>0</v>
      </c>
      <c r="M53" s="84">
        <v>0</v>
      </c>
      <c r="N53" s="84">
        <v>39</v>
      </c>
      <c r="O53" s="84">
        <v>16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68">
        <v>0</v>
      </c>
      <c r="V53" s="150">
        <f t="shared" si="34"/>
        <v>419</v>
      </c>
      <c r="W53" s="85">
        <f t="shared" si="34"/>
        <v>189</v>
      </c>
      <c r="X53" s="85">
        <f t="shared" si="34"/>
        <v>0</v>
      </c>
      <c r="Y53" s="85">
        <f t="shared" si="34"/>
        <v>0</v>
      </c>
      <c r="Z53" s="104">
        <f t="shared" ref="Z53:Z57" si="35">V53+X53</f>
        <v>419</v>
      </c>
      <c r="AA53" s="104">
        <f t="shared" ref="AA53:AA57" si="36">W53+Y53</f>
        <v>189</v>
      </c>
      <c r="AB53" s="105">
        <f t="shared" ref="AB53:AB57" si="37">SUM(Z53:AA53)</f>
        <v>608</v>
      </c>
    </row>
    <row r="54" spans="1:28" ht="52.5">
      <c r="A54" s="138" t="s">
        <v>65</v>
      </c>
      <c r="B54" s="84">
        <v>160</v>
      </c>
      <c r="C54" s="84">
        <v>190</v>
      </c>
      <c r="D54" s="84">
        <v>0</v>
      </c>
      <c r="E54" s="84">
        <v>0</v>
      </c>
      <c r="F54" s="84">
        <v>113</v>
      </c>
      <c r="G54" s="84">
        <v>94</v>
      </c>
      <c r="H54" s="84">
        <v>0</v>
      </c>
      <c r="I54" s="84">
        <v>0</v>
      </c>
      <c r="J54" s="84">
        <v>56</v>
      </c>
      <c r="K54" s="84">
        <v>88</v>
      </c>
      <c r="L54" s="84">
        <v>0</v>
      </c>
      <c r="M54" s="84">
        <v>0</v>
      </c>
      <c r="N54" s="84">
        <v>19</v>
      </c>
      <c r="O54" s="84">
        <v>26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68">
        <v>0</v>
      </c>
      <c r="V54" s="150">
        <f t="shared" si="34"/>
        <v>348</v>
      </c>
      <c r="W54" s="85">
        <f t="shared" si="34"/>
        <v>398</v>
      </c>
      <c r="X54" s="85">
        <f t="shared" si="34"/>
        <v>0</v>
      </c>
      <c r="Y54" s="85">
        <f t="shared" si="34"/>
        <v>0</v>
      </c>
      <c r="Z54" s="104">
        <f t="shared" si="35"/>
        <v>348</v>
      </c>
      <c r="AA54" s="104">
        <f t="shared" si="36"/>
        <v>398</v>
      </c>
      <c r="AB54" s="105">
        <f t="shared" si="37"/>
        <v>746</v>
      </c>
    </row>
    <row r="55" spans="1:28" ht="52.5">
      <c r="A55" s="138" t="s">
        <v>45</v>
      </c>
      <c r="B55" s="84">
        <v>104</v>
      </c>
      <c r="C55" s="84">
        <v>35</v>
      </c>
      <c r="D55" s="84">
        <v>0</v>
      </c>
      <c r="E55" s="84">
        <v>0</v>
      </c>
      <c r="F55" s="84">
        <v>114</v>
      </c>
      <c r="G55" s="84">
        <v>42</v>
      </c>
      <c r="H55" s="84">
        <v>0</v>
      </c>
      <c r="I55" s="84">
        <v>0</v>
      </c>
      <c r="J55" s="84">
        <v>79</v>
      </c>
      <c r="K55" s="84">
        <v>22</v>
      </c>
      <c r="L55" s="84">
        <v>0</v>
      </c>
      <c r="M55" s="84">
        <v>0</v>
      </c>
      <c r="N55" s="84">
        <v>21</v>
      </c>
      <c r="O55" s="84">
        <v>4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68">
        <v>0</v>
      </c>
      <c r="V55" s="150">
        <f t="shared" si="34"/>
        <v>318</v>
      </c>
      <c r="W55" s="85">
        <f t="shared" si="34"/>
        <v>103</v>
      </c>
      <c r="X55" s="85">
        <f t="shared" si="34"/>
        <v>0</v>
      </c>
      <c r="Y55" s="85">
        <f t="shared" si="34"/>
        <v>0</v>
      </c>
      <c r="Z55" s="104">
        <f t="shared" si="35"/>
        <v>318</v>
      </c>
      <c r="AA55" s="104">
        <f t="shared" si="36"/>
        <v>103</v>
      </c>
      <c r="AB55" s="105">
        <f t="shared" si="37"/>
        <v>421</v>
      </c>
    </row>
    <row r="56" spans="1:28" ht="52.5">
      <c r="A56" s="138" t="s">
        <v>46</v>
      </c>
      <c r="B56" s="84">
        <v>139</v>
      </c>
      <c r="C56" s="84">
        <v>9</v>
      </c>
      <c r="D56" s="84">
        <v>0</v>
      </c>
      <c r="E56" s="84">
        <v>0</v>
      </c>
      <c r="F56" s="84">
        <v>123</v>
      </c>
      <c r="G56" s="84">
        <v>6</v>
      </c>
      <c r="H56" s="84">
        <v>0</v>
      </c>
      <c r="I56" s="84">
        <v>0</v>
      </c>
      <c r="J56" s="84">
        <v>68</v>
      </c>
      <c r="K56" s="84">
        <v>3</v>
      </c>
      <c r="L56" s="84">
        <v>0</v>
      </c>
      <c r="M56" s="84">
        <v>0</v>
      </c>
      <c r="N56" s="84">
        <v>21</v>
      </c>
      <c r="O56" s="84">
        <v>1</v>
      </c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68">
        <v>0</v>
      </c>
      <c r="V56" s="150">
        <f t="shared" si="34"/>
        <v>351</v>
      </c>
      <c r="W56" s="85">
        <f t="shared" si="34"/>
        <v>19</v>
      </c>
      <c r="X56" s="85">
        <f t="shared" si="34"/>
        <v>0</v>
      </c>
      <c r="Y56" s="85">
        <f t="shared" si="34"/>
        <v>0</v>
      </c>
      <c r="Z56" s="104">
        <f t="shared" si="35"/>
        <v>351</v>
      </c>
      <c r="AA56" s="104">
        <f t="shared" si="36"/>
        <v>19</v>
      </c>
      <c r="AB56" s="105">
        <f t="shared" si="37"/>
        <v>370</v>
      </c>
    </row>
    <row r="57" spans="1:28" ht="53.25" thickBot="1">
      <c r="A57" s="140" t="s">
        <v>47</v>
      </c>
      <c r="B57" s="70">
        <v>166</v>
      </c>
      <c r="C57" s="70">
        <v>86</v>
      </c>
      <c r="D57" s="70">
        <v>0</v>
      </c>
      <c r="E57" s="70">
        <v>0</v>
      </c>
      <c r="F57" s="70">
        <v>161</v>
      </c>
      <c r="G57" s="70">
        <v>40</v>
      </c>
      <c r="H57" s="70">
        <v>0</v>
      </c>
      <c r="I57" s="70">
        <v>0</v>
      </c>
      <c r="J57" s="70">
        <v>72</v>
      </c>
      <c r="K57" s="70">
        <v>28</v>
      </c>
      <c r="L57" s="70">
        <v>0</v>
      </c>
      <c r="M57" s="70">
        <v>0</v>
      </c>
      <c r="N57" s="70">
        <v>11</v>
      </c>
      <c r="O57" s="70">
        <v>3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1">
        <v>0</v>
      </c>
      <c r="V57" s="112">
        <f t="shared" si="34"/>
        <v>410</v>
      </c>
      <c r="W57" s="110">
        <f t="shared" si="34"/>
        <v>157</v>
      </c>
      <c r="X57" s="110">
        <f t="shared" si="34"/>
        <v>0</v>
      </c>
      <c r="Y57" s="110">
        <f t="shared" si="34"/>
        <v>0</v>
      </c>
      <c r="Z57" s="107">
        <f t="shared" si="35"/>
        <v>410</v>
      </c>
      <c r="AA57" s="107">
        <f t="shared" si="36"/>
        <v>157</v>
      </c>
      <c r="AB57" s="99">
        <f t="shared" si="37"/>
        <v>567</v>
      </c>
    </row>
    <row r="58" spans="1:28" ht="27.75" thickTop="1" thickBot="1">
      <c r="A58" s="142" t="s">
        <v>13</v>
      </c>
      <c r="B58" s="155">
        <f>SUM(B52:B57)</f>
        <v>1017</v>
      </c>
      <c r="C58" s="155">
        <f t="shared" ref="C58:AB58" si="38">SUM(C52:C57)</f>
        <v>497</v>
      </c>
      <c r="D58" s="155">
        <f t="shared" si="38"/>
        <v>0</v>
      </c>
      <c r="E58" s="155">
        <f t="shared" si="38"/>
        <v>0</v>
      </c>
      <c r="F58" s="155">
        <f t="shared" si="38"/>
        <v>737</v>
      </c>
      <c r="G58" s="155">
        <f t="shared" si="38"/>
        <v>226</v>
      </c>
      <c r="H58" s="155">
        <f t="shared" si="38"/>
        <v>30</v>
      </c>
      <c r="I58" s="155">
        <f t="shared" si="38"/>
        <v>34</v>
      </c>
      <c r="J58" s="155">
        <f t="shared" si="38"/>
        <v>439</v>
      </c>
      <c r="K58" s="155">
        <f t="shared" si="38"/>
        <v>205</v>
      </c>
      <c r="L58" s="155">
        <f t="shared" si="38"/>
        <v>11</v>
      </c>
      <c r="M58" s="155">
        <f t="shared" si="38"/>
        <v>10</v>
      </c>
      <c r="N58" s="155">
        <f t="shared" si="38"/>
        <v>188</v>
      </c>
      <c r="O58" s="155">
        <f t="shared" si="38"/>
        <v>73</v>
      </c>
      <c r="P58" s="155">
        <f t="shared" si="38"/>
        <v>0</v>
      </c>
      <c r="Q58" s="155">
        <f t="shared" si="38"/>
        <v>0</v>
      </c>
      <c r="R58" s="155">
        <f t="shared" si="38"/>
        <v>0</v>
      </c>
      <c r="S58" s="155">
        <f t="shared" si="38"/>
        <v>0</v>
      </c>
      <c r="T58" s="155">
        <f t="shared" si="38"/>
        <v>0</v>
      </c>
      <c r="U58" s="155">
        <f t="shared" si="38"/>
        <v>0</v>
      </c>
      <c r="V58" s="155">
        <f t="shared" si="38"/>
        <v>2381</v>
      </c>
      <c r="W58" s="155">
        <f t="shared" si="38"/>
        <v>1001</v>
      </c>
      <c r="X58" s="155">
        <f t="shared" si="38"/>
        <v>41</v>
      </c>
      <c r="Y58" s="155">
        <f t="shared" si="38"/>
        <v>44</v>
      </c>
      <c r="Z58" s="155">
        <f t="shared" si="38"/>
        <v>2422</v>
      </c>
      <c r="AA58" s="155">
        <f t="shared" si="38"/>
        <v>1045</v>
      </c>
      <c r="AB58" s="156">
        <f t="shared" si="38"/>
        <v>3467</v>
      </c>
    </row>
    <row r="59" spans="1:28" ht="27" thickTop="1">
      <c r="B59" s="7"/>
    </row>
    <row r="60" spans="1:28" ht="30">
      <c r="A60" s="171" t="s">
        <v>17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</row>
    <row r="61" spans="1:28" ht="27" thickBot="1">
      <c r="B61" s="7"/>
    </row>
    <row r="62" spans="1:28" ht="23.25" customHeight="1" thickTop="1">
      <c r="A62" s="172" t="s">
        <v>25</v>
      </c>
      <c r="B62" s="175" t="s">
        <v>3</v>
      </c>
      <c r="C62" s="175"/>
      <c r="D62" s="175"/>
      <c r="E62" s="175"/>
      <c r="F62" s="175" t="s">
        <v>4</v>
      </c>
      <c r="G62" s="175"/>
      <c r="H62" s="175"/>
      <c r="I62" s="175"/>
      <c r="J62" s="175" t="s">
        <v>5</v>
      </c>
      <c r="K62" s="175"/>
      <c r="L62" s="175"/>
      <c r="M62" s="175"/>
      <c r="N62" s="175" t="s">
        <v>6</v>
      </c>
      <c r="O62" s="175"/>
      <c r="P62" s="175"/>
      <c r="Q62" s="175"/>
      <c r="R62" s="175" t="s">
        <v>7</v>
      </c>
      <c r="S62" s="175"/>
      <c r="T62" s="175"/>
      <c r="U62" s="175"/>
      <c r="V62" s="175" t="s">
        <v>13</v>
      </c>
      <c r="W62" s="175"/>
      <c r="X62" s="175"/>
      <c r="Y62" s="175"/>
      <c r="Z62" s="175"/>
      <c r="AA62" s="175"/>
      <c r="AB62" s="176"/>
    </row>
    <row r="63" spans="1:28" ht="23.25" customHeight="1">
      <c r="A63" s="173"/>
      <c r="B63" s="179" t="s">
        <v>9</v>
      </c>
      <c r="C63" s="179"/>
      <c r="D63" s="179" t="s">
        <v>10</v>
      </c>
      <c r="E63" s="179"/>
      <c r="F63" s="179" t="s">
        <v>9</v>
      </c>
      <c r="G63" s="179"/>
      <c r="H63" s="179" t="s">
        <v>10</v>
      </c>
      <c r="I63" s="179"/>
      <c r="J63" s="179" t="s">
        <v>9</v>
      </c>
      <c r="K63" s="179"/>
      <c r="L63" s="179" t="s">
        <v>10</v>
      </c>
      <c r="M63" s="179"/>
      <c r="N63" s="179" t="s">
        <v>9</v>
      </c>
      <c r="O63" s="179"/>
      <c r="P63" s="179" t="s">
        <v>10</v>
      </c>
      <c r="Q63" s="179"/>
      <c r="R63" s="179" t="s">
        <v>9</v>
      </c>
      <c r="S63" s="179"/>
      <c r="T63" s="179" t="s">
        <v>10</v>
      </c>
      <c r="U63" s="179"/>
      <c r="V63" s="179" t="s">
        <v>9</v>
      </c>
      <c r="W63" s="179"/>
      <c r="X63" s="179" t="s">
        <v>10</v>
      </c>
      <c r="Y63" s="179"/>
      <c r="Z63" s="177" t="s">
        <v>27</v>
      </c>
      <c r="AA63" s="177"/>
      <c r="AB63" s="178"/>
    </row>
    <row r="64" spans="1:28" ht="27" thickBot="1">
      <c r="A64" s="174"/>
      <c r="B64" s="153" t="s">
        <v>11</v>
      </c>
      <c r="C64" s="153" t="s">
        <v>12</v>
      </c>
      <c r="D64" s="153" t="s">
        <v>11</v>
      </c>
      <c r="E64" s="153" t="s">
        <v>12</v>
      </c>
      <c r="F64" s="153" t="s">
        <v>11</v>
      </c>
      <c r="G64" s="153" t="s">
        <v>12</v>
      </c>
      <c r="H64" s="153" t="s">
        <v>11</v>
      </c>
      <c r="I64" s="153" t="s">
        <v>12</v>
      </c>
      <c r="J64" s="153" t="s">
        <v>11</v>
      </c>
      <c r="K64" s="153" t="s">
        <v>12</v>
      </c>
      <c r="L64" s="153" t="s">
        <v>11</v>
      </c>
      <c r="M64" s="153" t="s">
        <v>12</v>
      </c>
      <c r="N64" s="153" t="s">
        <v>11</v>
      </c>
      <c r="O64" s="153" t="s">
        <v>12</v>
      </c>
      <c r="P64" s="153" t="s">
        <v>11</v>
      </c>
      <c r="Q64" s="153" t="s">
        <v>12</v>
      </c>
      <c r="R64" s="153" t="s">
        <v>11</v>
      </c>
      <c r="S64" s="153" t="s">
        <v>12</v>
      </c>
      <c r="T64" s="153" t="s">
        <v>11</v>
      </c>
      <c r="U64" s="153" t="s">
        <v>12</v>
      </c>
      <c r="V64" s="153" t="s">
        <v>11</v>
      </c>
      <c r="W64" s="153" t="s">
        <v>12</v>
      </c>
      <c r="X64" s="153" t="s">
        <v>11</v>
      </c>
      <c r="Y64" s="153" t="s">
        <v>12</v>
      </c>
      <c r="Z64" s="153" t="s">
        <v>11</v>
      </c>
      <c r="AA64" s="153" t="s">
        <v>12</v>
      </c>
      <c r="AB64" s="154" t="s">
        <v>27</v>
      </c>
    </row>
    <row r="65" spans="1:28" ht="25.5" customHeight="1" thickTop="1">
      <c r="A65" s="147" t="s">
        <v>48</v>
      </c>
      <c r="B65" s="65">
        <v>112</v>
      </c>
      <c r="C65" s="65">
        <v>46</v>
      </c>
      <c r="D65" s="65">
        <v>99</v>
      </c>
      <c r="E65" s="65">
        <v>25</v>
      </c>
      <c r="F65" s="65">
        <v>152</v>
      </c>
      <c r="G65" s="65">
        <v>53</v>
      </c>
      <c r="H65" s="65">
        <v>0</v>
      </c>
      <c r="I65" s="65">
        <v>0</v>
      </c>
      <c r="J65" s="65">
        <v>95</v>
      </c>
      <c r="K65" s="65">
        <v>20</v>
      </c>
      <c r="L65" s="65">
        <v>0</v>
      </c>
      <c r="M65" s="65">
        <v>0</v>
      </c>
      <c r="N65" s="65">
        <v>44</v>
      </c>
      <c r="O65" s="65">
        <v>20</v>
      </c>
      <c r="P65" s="65">
        <v>0</v>
      </c>
      <c r="Q65" s="65">
        <v>0</v>
      </c>
      <c r="R65" s="65">
        <v>11</v>
      </c>
      <c r="S65" s="65">
        <v>3</v>
      </c>
      <c r="T65" s="65">
        <v>0</v>
      </c>
      <c r="U65" s="66">
        <v>0</v>
      </c>
      <c r="V65" s="148">
        <f t="shared" ref="V65:Y70" si="39">B65+F65+J65+N65+R65</f>
        <v>414</v>
      </c>
      <c r="W65" s="149">
        <f t="shared" si="39"/>
        <v>142</v>
      </c>
      <c r="X65" s="149">
        <f t="shared" si="39"/>
        <v>99</v>
      </c>
      <c r="Y65" s="149">
        <f t="shared" si="39"/>
        <v>25</v>
      </c>
      <c r="Z65" s="101">
        <f>V65+X65</f>
        <v>513</v>
      </c>
      <c r="AA65" s="101">
        <f>W65+Y65</f>
        <v>167</v>
      </c>
      <c r="AB65" s="102">
        <f>SUM(Z65:AA65)</f>
        <v>680</v>
      </c>
    </row>
    <row r="66" spans="1:28" ht="24.75" customHeight="1">
      <c r="A66" s="138" t="s">
        <v>29</v>
      </c>
      <c r="B66" s="84">
        <v>55</v>
      </c>
      <c r="C66" s="84">
        <v>102</v>
      </c>
      <c r="D66" s="84">
        <v>56</v>
      </c>
      <c r="E66" s="84">
        <v>64</v>
      </c>
      <c r="F66" s="84">
        <v>77</v>
      </c>
      <c r="G66" s="84">
        <v>111</v>
      </c>
      <c r="H66" s="84">
        <v>0</v>
      </c>
      <c r="I66" s="84">
        <v>0</v>
      </c>
      <c r="J66" s="84">
        <v>52</v>
      </c>
      <c r="K66" s="84">
        <v>66</v>
      </c>
      <c r="L66" s="84">
        <v>0</v>
      </c>
      <c r="M66" s="84">
        <v>0</v>
      </c>
      <c r="N66" s="84">
        <v>63</v>
      </c>
      <c r="O66" s="84">
        <v>54</v>
      </c>
      <c r="P66" s="84">
        <v>0</v>
      </c>
      <c r="Q66" s="84">
        <v>0</v>
      </c>
      <c r="R66" s="84">
        <v>39</v>
      </c>
      <c r="S66" s="84">
        <v>31</v>
      </c>
      <c r="T66" s="84">
        <v>0</v>
      </c>
      <c r="U66" s="68">
        <v>0</v>
      </c>
      <c r="V66" s="150">
        <f t="shared" si="39"/>
        <v>286</v>
      </c>
      <c r="W66" s="85">
        <f t="shared" si="39"/>
        <v>364</v>
      </c>
      <c r="X66" s="85">
        <f t="shared" si="39"/>
        <v>56</v>
      </c>
      <c r="Y66" s="85">
        <f t="shared" si="39"/>
        <v>64</v>
      </c>
      <c r="Z66" s="104">
        <f t="shared" ref="Z66:Z70" si="40">V66+X66</f>
        <v>342</v>
      </c>
      <c r="AA66" s="104">
        <f t="shared" ref="AA66:AA70" si="41">W66+Y66</f>
        <v>428</v>
      </c>
      <c r="AB66" s="105">
        <f t="shared" ref="AB66:AB70" si="42">SUM(Z66:AA66)</f>
        <v>770</v>
      </c>
    </row>
    <row r="67" spans="1:28" ht="32.25" customHeight="1">
      <c r="A67" s="138" t="s">
        <v>49</v>
      </c>
      <c r="B67" s="84">
        <v>124</v>
      </c>
      <c r="C67" s="84">
        <v>30</v>
      </c>
      <c r="D67" s="84">
        <v>272</v>
      </c>
      <c r="E67" s="84">
        <v>37</v>
      </c>
      <c r="F67" s="84">
        <v>203</v>
      </c>
      <c r="G67" s="84">
        <v>32</v>
      </c>
      <c r="H67" s="84">
        <v>0</v>
      </c>
      <c r="I67" s="84">
        <v>0</v>
      </c>
      <c r="J67" s="84">
        <v>80</v>
      </c>
      <c r="K67" s="84">
        <v>21</v>
      </c>
      <c r="L67" s="84">
        <v>0</v>
      </c>
      <c r="M67" s="84">
        <v>0</v>
      </c>
      <c r="N67" s="84">
        <v>28</v>
      </c>
      <c r="O67" s="84">
        <v>11</v>
      </c>
      <c r="P67" s="84">
        <v>0</v>
      </c>
      <c r="Q67" s="84">
        <v>0</v>
      </c>
      <c r="R67" s="84">
        <v>10</v>
      </c>
      <c r="S67" s="84">
        <v>2</v>
      </c>
      <c r="T67" s="84">
        <v>0</v>
      </c>
      <c r="U67" s="68">
        <v>0</v>
      </c>
      <c r="V67" s="150">
        <f t="shared" si="39"/>
        <v>445</v>
      </c>
      <c r="W67" s="85">
        <f t="shared" si="39"/>
        <v>96</v>
      </c>
      <c r="X67" s="85">
        <f t="shared" si="39"/>
        <v>272</v>
      </c>
      <c r="Y67" s="85">
        <f t="shared" si="39"/>
        <v>37</v>
      </c>
      <c r="Z67" s="104">
        <f t="shared" si="40"/>
        <v>717</v>
      </c>
      <c r="AA67" s="104">
        <f t="shared" si="41"/>
        <v>133</v>
      </c>
      <c r="AB67" s="105">
        <f t="shared" si="42"/>
        <v>850</v>
      </c>
    </row>
    <row r="68" spans="1:28" ht="24" customHeight="1">
      <c r="A68" s="138" t="s">
        <v>50</v>
      </c>
      <c r="B68" s="84">
        <v>20</v>
      </c>
      <c r="C68" s="84">
        <v>4</v>
      </c>
      <c r="D68" s="84">
        <v>22</v>
      </c>
      <c r="E68" s="84">
        <v>5</v>
      </c>
      <c r="F68" s="84">
        <v>21</v>
      </c>
      <c r="G68" s="84">
        <v>4</v>
      </c>
      <c r="H68" s="84">
        <v>0</v>
      </c>
      <c r="I68" s="84">
        <v>0</v>
      </c>
      <c r="J68" s="84">
        <v>14</v>
      </c>
      <c r="K68" s="84">
        <v>3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68">
        <v>0</v>
      </c>
      <c r="V68" s="150">
        <f t="shared" si="39"/>
        <v>55</v>
      </c>
      <c r="W68" s="85">
        <f t="shared" si="39"/>
        <v>11</v>
      </c>
      <c r="X68" s="85">
        <f t="shared" si="39"/>
        <v>22</v>
      </c>
      <c r="Y68" s="85">
        <f t="shared" si="39"/>
        <v>5</v>
      </c>
      <c r="Z68" s="104">
        <f t="shared" si="40"/>
        <v>77</v>
      </c>
      <c r="AA68" s="104">
        <f t="shared" si="41"/>
        <v>16</v>
      </c>
      <c r="AB68" s="105">
        <f t="shared" si="42"/>
        <v>93</v>
      </c>
    </row>
    <row r="69" spans="1:28" ht="24" customHeight="1">
      <c r="A69" s="138" t="s">
        <v>51</v>
      </c>
      <c r="B69" s="84">
        <v>62</v>
      </c>
      <c r="C69" s="84">
        <v>24</v>
      </c>
      <c r="D69" s="84">
        <v>162</v>
      </c>
      <c r="E69" s="84">
        <v>38</v>
      </c>
      <c r="F69" s="84">
        <v>96</v>
      </c>
      <c r="G69" s="84">
        <v>33</v>
      </c>
      <c r="H69" s="84">
        <v>0</v>
      </c>
      <c r="I69" s="84">
        <v>0</v>
      </c>
      <c r="J69" s="84">
        <v>62</v>
      </c>
      <c r="K69" s="84">
        <v>21</v>
      </c>
      <c r="L69" s="84">
        <v>0</v>
      </c>
      <c r="M69" s="84">
        <v>0</v>
      </c>
      <c r="N69" s="84">
        <v>19</v>
      </c>
      <c r="O69" s="84">
        <v>9</v>
      </c>
      <c r="P69" s="84">
        <v>0</v>
      </c>
      <c r="Q69" s="84">
        <v>0</v>
      </c>
      <c r="R69" s="84">
        <v>0</v>
      </c>
      <c r="S69" s="84">
        <v>0</v>
      </c>
      <c r="T69" s="84">
        <v>0</v>
      </c>
      <c r="U69" s="68">
        <v>0</v>
      </c>
      <c r="V69" s="150">
        <f t="shared" si="39"/>
        <v>239</v>
      </c>
      <c r="W69" s="85">
        <f t="shared" si="39"/>
        <v>87</v>
      </c>
      <c r="X69" s="85">
        <f t="shared" si="39"/>
        <v>162</v>
      </c>
      <c r="Y69" s="85">
        <f t="shared" si="39"/>
        <v>38</v>
      </c>
      <c r="Z69" s="104">
        <f t="shared" si="40"/>
        <v>401</v>
      </c>
      <c r="AA69" s="104">
        <f t="shared" si="41"/>
        <v>125</v>
      </c>
      <c r="AB69" s="105">
        <f t="shared" si="42"/>
        <v>526</v>
      </c>
    </row>
    <row r="70" spans="1:28" ht="19.5" customHeight="1" thickBot="1">
      <c r="A70" s="140" t="s">
        <v>52</v>
      </c>
      <c r="B70" s="70">
        <v>20</v>
      </c>
      <c r="C70" s="70">
        <v>33</v>
      </c>
      <c r="D70" s="70">
        <v>58</v>
      </c>
      <c r="E70" s="70">
        <v>84</v>
      </c>
      <c r="F70" s="70">
        <v>33</v>
      </c>
      <c r="G70" s="70">
        <v>43</v>
      </c>
      <c r="H70" s="70">
        <v>0</v>
      </c>
      <c r="I70" s="70">
        <v>0</v>
      </c>
      <c r="J70" s="70">
        <v>18</v>
      </c>
      <c r="K70" s="70">
        <v>32</v>
      </c>
      <c r="L70" s="70">
        <v>0</v>
      </c>
      <c r="M70" s="70">
        <v>0</v>
      </c>
      <c r="N70" s="70">
        <v>14</v>
      </c>
      <c r="O70" s="70">
        <v>24</v>
      </c>
      <c r="P70" s="70">
        <v>0</v>
      </c>
      <c r="Q70" s="70">
        <v>0</v>
      </c>
      <c r="R70" s="70">
        <v>0</v>
      </c>
      <c r="S70" s="70">
        <v>0</v>
      </c>
      <c r="T70" s="70">
        <v>0</v>
      </c>
      <c r="U70" s="71">
        <v>0</v>
      </c>
      <c r="V70" s="112">
        <f t="shared" si="39"/>
        <v>85</v>
      </c>
      <c r="W70" s="110">
        <f t="shared" si="39"/>
        <v>132</v>
      </c>
      <c r="X70" s="110">
        <f t="shared" si="39"/>
        <v>58</v>
      </c>
      <c r="Y70" s="110">
        <f t="shared" si="39"/>
        <v>84</v>
      </c>
      <c r="Z70" s="107">
        <f t="shared" si="40"/>
        <v>143</v>
      </c>
      <c r="AA70" s="107">
        <f t="shared" si="41"/>
        <v>216</v>
      </c>
      <c r="AB70" s="99">
        <f t="shared" si="42"/>
        <v>359</v>
      </c>
    </row>
    <row r="71" spans="1:28" ht="27.75" thickTop="1" thickBot="1">
      <c r="A71" s="142" t="s">
        <v>13</v>
      </c>
      <c r="B71" s="155">
        <f>SUM(B65:B70)</f>
        <v>393</v>
      </c>
      <c r="C71" s="155">
        <f t="shared" ref="C71:AB71" si="43">SUM(C65:C70)</f>
        <v>239</v>
      </c>
      <c r="D71" s="155">
        <f t="shared" si="43"/>
        <v>669</v>
      </c>
      <c r="E71" s="155">
        <f t="shared" si="43"/>
        <v>253</v>
      </c>
      <c r="F71" s="155">
        <f t="shared" si="43"/>
        <v>582</v>
      </c>
      <c r="G71" s="155">
        <f t="shared" si="43"/>
        <v>276</v>
      </c>
      <c r="H71" s="155">
        <f t="shared" si="43"/>
        <v>0</v>
      </c>
      <c r="I71" s="155">
        <f t="shared" si="43"/>
        <v>0</v>
      </c>
      <c r="J71" s="155">
        <f t="shared" si="43"/>
        <v>321</v>
      </c>
      <c r="K71" s="155">
        <f t="shared" si="43"/>
        <v>163</v>
      </c>
      <c r="L71" s="155">
        <f t="shared" si="43"/>
        <v>0</v>
      </c>
      <c r="M71" s="155">
        <f t="shared" si="43"/>
        <v>0</v>
      </c>
      <c r="N71" s="155">
        <f t="shared" si="43"/>
        <v>168</v>
      </c>
      <c r="O71" s="155">
        <f t="shared" si="43"/>
        <v>118</v>
      </c>
      <c r="P71" s="155">
        <f t="shared" si="43"/>
        <v>0</v>
      </c>
      <c r="Q71" s="155">
        <f t="shared" si="43"/>
        <v>0</v>
      </c>
      <c r="R71" s="155">
        <f t="shared" si="43"/>
        <v>60</v>
      </c>
      <c r="S71" s="155">
        <f t="shared" si="43"/>
        <v>36</v>
      </c>
      <c r="T71" s="155">
        <f t="shared" si="43"/>
        <v>0</v>
      </c>
      <c r="U71" s="155">
        <f t="shared" si="43"/>
        <v>0</v>
      </c>
      <c r="V71" s="155">
        <f t="shared" si="43"/>
        <v>1524</v>
      </c>
      <c r="W71" s="155">
        <f t="shared" si="43"/>
        <v>832</v>
      </c>
      <c r="X71" s="155">
        <f t="shared" si="43"/>
        <v>669</v>
      </c>
      <c r="Y71" s="155">
        <f t="shared" si="43"/>
        <v>253</v>
      </c>
      <c r="Z71" s="155">
        <f t="shared" si="43"/>
        <v>2193</v>
      </c>
      <c r="AA71" s="155">
        <f t="shared" si="43"/>
        <v>1085</v>
      </c>
      <c r="AB71" s="156">
        <f t="shared" si="43"/>
        <v>3278</v>
      </c>
    </row>
    <row r="72" spans="1:28" ht="27" thickTop="1">
      <c r="B72" s="7"/>
    </row>
    <row r="73" spans="1:28">
      <c r="B73" s="7"/>
    </row>
    <row r="74" spans="1:28" ht="30">
      <c r="A74" s="171" t="s">
        <v>18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</row>
    <row r="75" spans="1:28" ht="27" thickBot="1">
      <c r="B75" s="7"/>
    </row>
    <row r="76" spans="1:28" ht="25.5" customHeight="1" thickTop="1">
      <c r="A76" s="172" t="s">
        <v>25</v>
      </c>
      <c r="B76" s="175" t="s">
        <v>3</v>
      </c>
      <c r="C76" s="175"/>
      <c r="D76" s="175"/>
      <c r="E76" s="175"/>
      <c r="F76" s="175" t="s">
        <v>4</v>
      </c>
      <c r="G76" s="175"/>
      <c r="H76" s="175"/>
      <c r="I76" s="175"/>
      <c r="J76" s="175" t="s">
        <v>5</v>
      </c>
      <c r="K76" s="175"/>
      <c r="L76" s="175"/>
      <c r="M76" s="175"/>
      <c r="N76" s="175" t="s">
        <v>6</v>
      </c>
      <c r="O76" s="175"/>
      <c r="P76" s="175"/>
      <c r="Q76" s="175"/>
      <c r="R76" s="175" t="s">
        <v>7</v>
      </c>
      <c r="S76" s="175"/>
      <c r="T76" s="175"/>
      <c r="U76" s="175"/>
      <c r="V76" s="175" t="s">
        <v>13</v>
      </c>
      <c r="W76" s="175"/>
      <c r="X76" s="175"/>
      <c r="Y76" s="175"/>
      <c r="Z76" s="175"/>
      <c r="AA76" s="175"/>
      <c r="AB76" s="176"/>
    </row>
    <row r="77" spans="1:28" ht="23.25" customHeight="1">
      <c r="A77" s="173"/>
      <c r="B77" s="179" t="s">
        <v>9</v>
      </c>
      <c r="C77" s="179"/>
      <c r="D77" s="179" t="s">
        <v>10</v>
      </c>
      <c r="E77" s="179"/>
      <c r="F77" s="179" t="s">
        <v>9</v>
      </c>
      <c r="G77" s="179"/>
      <c r="H77" s="179" t="s">
        <v>10</v>
      </c>
      <c r="I77" s="179"/>
      <c r="J77" s="179" t="s">
        <v>9</v>
      </c>
      <c r="K77" s="179"/>
      <c r="L77" s="179" t="s">
        <v>10</v>
      </c>
      <c r="M77" s="179"/>
      <c r="N77" s="179" t="s">
        <v>9</v>
      </c>
      <c r="O77" s="179"/>
      <c r="P77" s="179" t="s">
        <v>10</v>
      </c>
      <c r="Q77" s="179"/>
      <c r="R77" s="179" t="s">
        <v>9</v>
      </c>
      <c r="S77" s="179"/>
      <c r="T77" s="179" t="s">
        <v>10</v>
      </c>
      <c r="U77" s="179"/>
      <c r="V77" s="179" t="s">
        <v>9</v>
      </c>
      <c r="W77" s="179"/>
      <c r="X77" s="179" t="s">
        <v>10</v>
      </c>
      <c r="Y77" s="179"/>
      <c r="Z77" s="177" t="s">
        <v>27</v>
      </c>
      <c r="AA77" s="177"/>
      <c r="AB77" s="178"/>
    </row>
    <row r="78" spans="1:28" ht="23.25" customHeight="1" thickBot="1">
      <c r="A78" s="180"/>
      <c r="B78" s="97" t="s">
        <v>11</v>
      </c>
      <c r="C78" s="97" t="s">
        <v>12</v>
      </c>
      <c r="D78" s="97" t="s">
        <v>11</v>
      </c>
      <c r="E78" s="97" t="s">
        <v>12</v>
      </c>
      <c r="F78" s="97" t="s">
        <v>11</v>
      </c>
      <c r="G78" s="97" t="s">
        <v>12</v>
      </c>
      <c r="H78" s="97" t="s">
        <v>11</v>
      </c>
      <c r="I78" s="97" t="s">
        <v>12</v>
      </c>
      <c r="J78" s="97" t="s">
        <v>11</v>
      </c>
      <c r="K78" s="97" t="s">
        <v>12</v>
      </c>
      <c r="L78" s="97" t="s">
        <v>11</v>
      </c>
      <c r="M78" s="97" t="s">
        <v>12</v>
      </c>
      <c r="N78" s="97" t="s">
        <v>11</v>
      </c>
      <c r="O78" s="97" t="s">
        <v>12</v>
      </c>
      <c r="P78" s="97" t="s">
        <v>11</v>
      </c>
      <c r="Q78" s="97" t="s">
        <v>12</v>
      </c>
      <c r="R78" s="97" t="s">
        <v>11</v>
      </c>
      <c r="S78" s="97" t="s">
        <v>12</v>
      </c>
      <c r="T78" s="97" t="s">
        <v>11</v>
      </c>
      <c r="U78" s="97" t="s">
        <v>12</v>
      </c>
      <c r="V78" s="97" t="s">
        <v>11</v>
      </c>
      <c r="W78" s="97" t="s">
        <v>12</v>
      </c>
      <c r="X78" s="97" t="s">
        <v>11</v>
      </c>
      <c r="Y78" s="97" t="s">
        <v>12</v>
      </c>
      <c r="Z78" s="97" t="s">
        <v>11</v>
      </c>
      <c r="AA78" s="97" t="s">
        <v>12</v>
      </c>
      <c r="AB78" s="98" t="s">
        <v>27</v>
      </c>
    </row>
    <row r="79" spans="1:28" ht="27" thickTop="1">
      <c r="A79" s="147" t="s">
        <v>53</v>
      </c>
      <c r="B79" s="65">
        <v>33</v>
      </c>
      <c r="C79" s="65">
        <v>12</v>
      </c>
      <c r="D79" s="65">
        <v>0</v>
      </c>
      <c r="E79" s="65">
        <v>0</v>
      </c>
      <c r="F79" s="65">
        <v>27</v>
      </c>
      <c r="G79" s="65">
        <v>11</v>
      </c>
      <c r="H79" s="65">
        <v>0</v>
      </c>
      <c r="I79" s="65">
        <v>0</v>
      </c>
      <c r="J79" s="65">
        <v>11</v>
      </c>
      <c r="K79" s="65">
        <v>3</v>
      </c>
      <c r="L79" s="65">
        <v>0</v>
      </c>
      <c r="M79" s="65">
        <v>0</v>
      </c>
      <c r="N79" s="65">
        <v>18</v>
      </c>
      <c r="O79" s="65">
        <v>3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6">
        <v>0</v>
      </c>
      <c r="V79" s="148">
        <f t="shared" ref="V79:W84" si="44">B79+F79+J79+N79</f>
        <v>89</v>
      </c>
      <c r="W79" s="149">
        <f t="shared" si="44"/>
        <v>29</v>
      </c>
      <c r="X79" s="149">
        <f t="shared" ref="X79:Y79" si="45">D79+H79+L79+P79</f>
        <v>0</v>
      </c>
      <c r="Y79" s="149">
        <f t="shared" si="45"/>
        <v>0</v>
      </c>
      <c r="Z79" s="101">
        <f>V79+X79</f>
        <v>89</v>
      </c>
      <c r="AA79" s="101">
        <f>W79+Y79</f>
        <v>29</v>
      </c>
      <c r="AB79" s="102">
        <f>SUM(Z79:AA79)</f>
        <v>118</v>
      </c>
    </row>
    <row r="80" spans="1:28">
      <c r="A80" s="138" t="s">
        <v>54</v>
      </c>
      <c r="B80" s="84">
        <v>25</v>
      </c>
      <c r="C80" s="84">
        <v>0</v>
      </c>
      <c r="D80" s="84">
        <v>0</v>
      </c>
      <c r="E80" s="84">
        <v>0</v>
      </c>
      <c r="F80" s="84">
        <v>24</v>
      </c>
      <c r="G80" s="84">
        <v>0</v>
      </c>
      <c r="H80" s="84">
        <v>0</v>
      </c>
      <c r="I80" s="84">
        <v>0</v>
      </c>
      <c r="J80" s="84">
        <v>10</v>
      </c>
      <c r="K80" s="84">
        <v>0</v>
      </c>
      <c r="L80" s="84">
        <v>0</v>
      </c>
      <c r="M80" s="84">
        <v>0</v>
      </c>
      <c r="N80" s="84">
        <v>20</v>
      </c>
      <c r="O80" s="84">
        <v>0</v>
      </c>
      <c r="P80" s="84">
        <v>0</v>
      </c>
      <c r="Q80" s="84">
        <v>0</v>
      </c>
      <c r="R80" s="84">
        <v>0</v>
      </c>
      <c r="S80" s="84">
        <v>0</v>
      </c>
      <c r="T80" s="84">
        <v>0</v>
      </c>
      <c r="U80" s="68">
        <v>0</v>
      </c>
      <c r="V80" s="150">
        <f t="shared" si="44"/>
        <v>79</v>
      </c>
      <c r="W80" s="85">
        <f t="shared" si="44"/>
        <v>0</v>
      </c>
      <c r="X80" s="85">
        <f t="shared" ref="X80:X84" si="46">D80+H80+L80+P80</f>
        <v>0</v>
      </c>
      <c r="Y80" s="85">
        <f t="shared" ref="Y80:Y84" si="47">E80+I80+M80+Q80</f>
        <v>0</v>
      </c>
      <c r="Z80" s="104">
        <f t="shared" ref="Z80:Z84" si="48">V80+X80</f>
        <v>79</v>
      </c>
      <c r="AA80" s="104">
        <f t="shared" ref="AA80:AA84" si="49">W80+Y80</f>
        <v>0</v>
      </c>
      <c r="AB80" s="105">
        <f t="shared" ref="AB80:AB84" si="50">SUM(Z80:AA80)</f>
        <v>79</v>
      </c>
    </row>
    <row r="81" spans="1:28" ht="33.75" customHeight="1">
      <c r="A81" s="138" t="s">
        <v>55</v>
      </c>
      <c r="B81" s="84">
        <v>27</v>
      </c>
      <c r="C81" s="84">
        <v>9</v>
      </c>
      <c r="D81" s="84">
        <v>0</v>
      </c>
      <c r="E81" s="84">
        <v>0</v>
      </c>
      <c r="F81" s="84">
        <v>24</v>
      </c>
      <c r="G81" s="84">
        <v>2</v>
      </c>
      <c r="H81" s="84">
        <v>0</v>
      </c>
      <c r="I81" s="84">
        <v>0</v>
      </c>
      <c r="J81" s="84">
        <v>22</v>
      </c>
      <c r="K81" s="84">
        <v>6</v>
      </c>
      <c r="L81" s="84">
        <v>0</v>
      </c>
      <c r="M81" s="84">
        <v>0</v>
      </c>
      <c r="N81" s="84">
        <v>39</v>
      </c>
      <c r="O81" s="84">
        <v>6</v>
      </c>
      <c r="P81" s="84">
        <v>0</v>
      </c>
      <c r="Q81" s="84">
        <v>0</v>
      </c>
      <c r="R81" s="84">
        <v>0</v>
      </c>
      <c r="S81" s="84">
        <v>0</v>
      </c>
      <c r="T81" s="84">
        <v>0</v>
      </c>
      <c r="U81" s="68">
        <v>0</v>
      </c>
      <c r="V81" s="150">
        <f t="shared" si="44"/>
        <v>112</v>
      </c>
      <c r="W81" s="85">
        <f t="shared" si="44"/>
        <v>23</v>
      </c>
      <c r="X81" s="85">
        <f t="shared" si="46"/>
        <v>0</v>
      </c>
      <c r="Y81" s="85">
        <f t="shared" si="47"/>
        <v>0</v>
      </c>
      <c r="Z81" s="104">
        <f t="shared" si="48"/>
        <v>112</v>
      </c>
      <c r="AA81" s="104">
        <f t="shared" si="49"/>
        <v>23</v>
      </c>
      <c r="AB81" s="105">
        <f t="shared" si="50"/>
        <v>135</v>
      </c>
    </row>
    <row r="82" spans="1:28">
      <c r="A82" s="138" t="s">
        <v>56</v>
      </c>
      <c r="B82" s="84">
        <v>22</v>
      </c>
      <c r="C82" s="84">
        <v>11</v>
      </c>
      <c r="D82" s="84">
        <v>0</v>
      </c>
      <c r="E82" s="84">
        <v>0</v>
      </c>
      <c r="F82" s="84">
        <v>30</v>
      </c>
      <c r="G82" s="84">
        <v>12</v>
      </c>
      <c r="H82" s="84">
        <v>0</v>
      </c>
      <c r="I82" s="84">
        <v>0</v>
      </c>
      <c r="J82" s="84">
        <v>18</v>
      </c>
      <c r="K82" s="84">
        <v>7</v>
      </c>
      <c r="L82" s="84">
        <v>0</v>
      </c>
      <c r="M82" s="84">
        <v>0</v>
      </c>
      <c r="N82" s="84">
        <v>10</v>
      </c>
      <c r="O82" s="84">
        <v>5</v>
      </c>
      <c r="P82" s="84">
        <v>0</v>
      </c>
      <c r="Q82" s="84">
        <v>0</v>
      </c>
      <c r="R82" s="84">
        <v>0</v>
      </c>
      <c r="S82" s="84">
        <v>0</v>
      </c>
      <c r="T82" s="84">
        <v>0</v>
      </c>
      <c r="U82" s="68">
        <v>0</v>
      </c>
      <c r="V82" s="150">
        <f t="shared" si="44"/>
        <v>80</v>
      </c>
      <c r="W82" s="85">
        <f t="shared" si="44"/>
        <v>35</v>
      </c>
      <c r="X82" s="85">
        <f t="shared" si="46"/>
        <v>0</v>
      </c>
      <c r="Y82" s="85">
        <f t="shared" si="47"/>
        <v>0</v>
      </c>
      <c r="Z82" s="104">
        <f t="shared" si="48"/>
        <v>80</v>
      </c>
      <c r="AA82" s="104">
        <f t="shared" si="49"/>
        <v>35</v>
      </c>
      <c r="AB82" s="105">
        <f t="shared" si="50"/>
        <v>115</v>
      </c>
    </row>
    <row r="83" spans="1:28" ht="78.75">
      <c r="A83" s="138" t="s">
        <v>57</v>
      </c>
      <c r="B83" s="84">
        <v>9</v>
      </c>
      <c r="C83" s="84">
        <v>1</v>
      </c>
      <c r="D83" s="84">
        <v>0</v>
      </c>
      <c r="E83" s="84">
        <v>0</v>
      </c>
      <c r="F83" s="84">
        <v>10</v>
      </c>
      <c r="G83" s="84">
        <v>1</v>
      </c>
      <c r="H83" s="84">
        <v>0</v>
      </c>
      <c r="I83" s="84">
        <v>0</v>
      </c>
      <c r="J83" s="84">
        <v>8</v>
      </c>
      <c r="K83" s="84">
        <v>2</v>
      </c>
      <c r="L83" s="84">
        <v>0</v>
      </c>
      <c r="M83" s="84">
        <v>0</v>
      </c>
      <c r="N83" s="84">
        <v>4</v>
      </c>
      <c r="O83" s="84">
        <v>4</v>
      </c>
      <c r="P83" s="84">
        <v>0</v>
      </c>
      <c r="Q83" s="84">
        <v>0</v>
      </c>
      <c r="R83" s="84">
        <v>0</v>
      </c>
      <c r="S83" s="84">
        <v>0</v>
      </c>
      <c r="T83" s="84">
        <v>0</v>
      </c>
      <c r="U83" s="68">
        <v>0</v>
      </c>
      <c r="V83" s="150">
        <f t="shared" si="44"/>
        <v>31</v>
      </c>
      <c r="W83" s="85">
        <f t="shared" si="44"/>
        <v>8</v>
      </c>
      <c r="X83" s="85">
        <f t="shared" si="46"/>
        <v>0</v>
      </c>
      <c r="Y83" s="85">
        <f t="shared" si="47"/>
        <v>0</v>
      </c>
      <c r="Z83" s="104">
        <f t="shared" si="48"/>
        <v>31</v>
      </c>
      <c r="AA83" s="104">
        <f t="shared" si="49"/>
        <v>8</v>
      </c>
      <c r="AB83" s="105">
        <f t="shared" si="50"/>
        <v>39</v>
      </c>
    </row>
    <row r="84" spans="1:28" ht="53.25" thickBot="1">
      <c r="A84" s="140" t="s">
        <v>58</v>
      </c>
      <c r="B84" s="70">
        <v>6</v>
      </c>
      <c r="C84" s="70">
        <v>2</v>
      </c>
      <c r="D84" s="70">
        <v>0</v>
      </c>
      <c r="E84" s="70">
        <v>0</v>
      </c>
      <c r="F84" s="70">
        <v>7</v>
      </c>
      <c r="G84" s="70">
        <v>3</v>
      </c>
      <c r="H84" s="70">
        <v>0</v>
      </c>
      <c r="I84" s="70">
        <v>0</v>
      </c>
      <c r="J84" s="70">
        <v>17</v>
      </c>
      <c r="K84" s="70">
        <v>9</v>
      </c>
      <c r="L84" s="70">
        <v>0</v>
      </c>
      <c r="M84" s="70">
        <v>0</v>
      </c>
      <c r="N84" s="70">
        <v>9</v>
      </c>
      <c r="O84" s="70">
        <v>5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  <c r="U84" s="71">
        <v>0</v>
      </c>
      <c r="V84" s="112">
        <f t="shared" si="44"/>
        <v>39</v>
      </c>
      <c r="W84" s="110">
        <f t="shared" si="44"/>
        <v>19</v>
      </c>
      <c r="X84" s="110">
        <f t="shared" si="46"/>
        <v>0</v>
      </c>
      <c r="Y84" s="110">
        <f t="shared" si="47"/>
        <v>0</v>
      </c>
      <c r="Z84" s="107">
        <f t="shared" si="48"/>
        <v>39</v>
      </c>
      <c r="AA84" s="107">
        <f t="shared" si="49"/>
        <v>19</v>
      </c>
      <c r="AB84" s="99">
        <f t="shared" si="50"/>
        <v>58</v>
      </c>
    </row>
    <row r="85" spans="1:28" ht="25.5" customHeight="1" thickTop="1" thickBot="1">
      <c r="A85" s="142" t="s">
        <v>13</v>
      </c>
      <c r="B85" s="155">
        <f>SUM(B79:B84)</f>
        <v>122</v>
      </c>
      <c r="C85" s="155">
        <f t="shared" ref="C85:AB85" si="51">SUM(C79:C84)</f>
        <v>35</v>
      </c>
      <c r="D85" s="155">
        <f t="shared" si="51"/>
        <v>0</v>
      </c>
      <c r="E85" s="155">
        <f t="shared" si="51"/>
        <v>0</v>
      </c>
      <c r="F85" s="155">
        <f t="shared" si="51"/>
        <v>122</v>
      </c>
      <c r="G85" s="155">
        <f t="shared" si="51"/>
        <v>29</v>
      </c>
      <c r="H85" s="155">
        <f t="shared" si="51"/>
        <v>0</v>
      </c>
      <c r="I85" s="155">
        <f t="shared" si="51"/>
        <v>0</v>
      </c>
      <c r="J85" s="155">
        <f t="shared" si="51"/>
        <v>86</v>
      </c>
      <c r="K85" s="155">
        <f t="shared" si="51"/>
        <v>27</v>
      </c>
      <c r="L85" s="155">
        <f t="shared" si="51"/>
        <v>0</v>
      </c>
      <c r="M85" s="155">
        <f t="shared" si="51"/>
        <v>0</v>
      </c>
      <c r="N85" s="155">
        <f t="shared" si="51"/>
        <v>100</v>
      </c>
      <c r="O85" s="155">
        <f t="shared" si="51"/>
        <v>23</v>
      </c>
      <c r="P85" s="155">
        <f t="shared" si="51"/>
        <v>0</v>
      </c>
      <c r="Q85" s="155">
        <f t="shared" si="51"/>
        <v>0</v>
      </c>
      <c r="R85" s="155">
        <f t="shared" si="51"/>
        <v>0</v>
      </c>
      <c r="S85" s="155">
        <f t="shared" si="51"/>
        <v>0</v>
      </c>
      <c r="T85" s="155">
        <f t="shared" si="51"/>
        <v>0</v>
      </c>
      <c r="U85" s="155">
        <f t="shared" si="51"/>
        <v>0</v>
      </c>
      <c r="V85" s="155">
        <f t="shared" si="51"/>
        <v>430</v>
      </c>
      <c r="W85" s="155">
        <f t="shared" si="51"/>
        <v>114</v>
      </c>
      <c r="X85" s="155">
        <f t="shared" si="51"/>
        <v>0</v>
      </c>
      <c r="Y85" s="155">
        <f t="shared" si="51"/>
        <v>0</v>
      </c>
      <c r="Z85" s="155">
        <f t="shared" si="51"/>
        <v>430</v>
      </c>
      <c r="AA85" s="155">
        <f t="shared" si="51"/>
        <v>114</v>
      </c>
      <c r="AB85" s="156">
        <f t="shared" si="51"/>
        <v>544</v>
      </c>
    </row>
    <row r="86" spans="1:28" ht="27" thickTop="1">
      <c r="B86" s="7"/>
    </row>
    <row r="87" spans="1:28">
      <c r="B87" s="7"/>
    </row>
    <row r="88" spans="1:28" ht="30.75" customHeight="1">
      <c r="A88" s="171" t="s">
        <v>19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</row>
    <row r="89" spans="1:28" ht="27" thickBot="1">
      <c r="B89" s="7"/>
    </row>
    <row r="90" spans="1:28" ht="23.25" customHeight="1" thickTop="1">
      <c r="A90" s="172" t="s">
        <v>25</v>
      </c>
      <c r="B90" s="175" t="s">
        <v>3</v>
      </c>
      <c r="C90" s="175"/>
      <c r="D90" s="175"/>
      <c r="E90" s="175"/>
      <c r="F90" s="175" t="s">
        <v>4</v>
      </c>
      <c r="G90" s="175"/>
      <c r="H90" s="175"/>
      <c r="I90" s="175"/>
      <c r="J90" s="175" t="s">
        <v>5</v>
      </c>
      <c r="K90" s="175"/>
      <c r="L90" s="175"/>
      <c r="M90" s="175"/>
      <c r="N90" s="175" t="s">
        <v>6</v>
      </c>
      <c r="O90" s="175"/>
      <c r="P90" s="175"/>
      <c r="Q90" s="175"/>
      <c r="R90" s="175" t="s">
        <v>7</v>
      </c>
      <c r="S90" s="175"/>
      <c r="T90" s="175"/>
      <c r="U90" s="175"/>
      <c r="V90" s="175" t="s">
        <v>13</v>
      </c>
      <c r="W90" s="175"/>
      <c r="X90" s="175"/>
      <c r="Y90" s="175"/>
      <c r="Z90" s="175"/>
      <c r="AA90" s="175"/>
      <c r="AB90" s="176"/>
    </row>
    <row r="91" spans="1:28" ht="23.25" customHeight="1">
      <c r="A91" s="173"/>
      <c r="B91" s="179" t="s">
        <v>9</v>
      </c>
      <c r="C91" s="179"/>
      <c r="D91" s="179" t="s">
        <v>10</v>
      </c>
      <c r="E91" s="179"/>
      <c r="F91" s="179" t="s">
        <v>9</v>
      </c>
      <c r="G91" s="179"/>
      <c r="H91" s="179" t="s">
        <v>10</v>
      </c>
      <c r="I91" s="179"/>
      <c r="J91" s="179" t="s">
        <v>9</v>
      </c>
      <c r="K91" s="179"/>
      <c r="L91" s="179" t="s">
        <v>10</v>
      </c>
      <c r="M91" s="179"/>
      <c r="N91" s="179" t="s">
        <v>9</v>
      </c>
      <c r="O91" s="179"/>
      <c r="P91" s="179" t="s">
        <v>10</v>
      </c>
      <c r="Q91" s="179"/>
      <c r="R91" s="179" t="s">
        <v>9</v>
      </c>
      <c r="S91" s="179"/>
      <c r="T91" s="179" t="s">
        <v>10</v>
      </c>
      <c r="U91" s="179"/>
      <c r="V91" s="179" t="s">
        <v>9</v>
      </c>
      <c r="W91" s="179"/>
      <c r="X91" s="179" t="s">
        <v>10</v>
      </c>
      <c r="Y91" s="179"/>
      <c r="Z91" s="177" t="s">
        <v>27</v>
      </c>
      <c r="AA91" s="177"/>
      <c r="AB91" s="178"/>
    </row>
    <row r="92" spans="1:28" ht="27" thickBot="1">
      <c r="A92" s="180"/>
      <c r="B92" s="97" t="s">
        <v>11</v>
      </c>
      <c r="C92" s="97" t="s">
        <v>12</v>
      </c>
      <c r="D92" s="97" t="s">
        <v>11</v>
      </c>
      <c r="E92" s="97" t="s">
        <v>12</v>
      </c>
      <c r="F92" s="97" t="s">
        <v>11</v>
      </c>
      <c r="G92" s="97" t="s">
        <v>12</v>
      </c>
      <c r="H92" s="97" t="s">
        <v>11</v>
      </c>
      <c r="I92" s="97" t="s">
        <v>12</v>
      </c>
      <c r="J92" s="97" t="s">
        <v>11</v>
      </c>
      <c r="K92" s="97" t="s">
        <v>12</v>
      </c>
      <c r="L92" s="97" t="s">
        <v>11</v>
      </c>
      <c r="M92" s="97" t="s">
        <v>12</v>
      </c>
      <c r="N92" s="97" t="s">
        <v>11</v>
      </c>
      <c r="O92" s="97" t="s">
        <v>12</v>
      </c>
      <c r="P92" s="97" t="s">
        <v>11</v>
      </c>
      <c r="Q92" s="97" t="s">
        <v>12</v>
      </c>
      <c r="R92" s="97" t="s">
        <v>11</v>
      </c>
      <c r="S92" s="97" t="s">
        <v>12</v>
      </c>
      <c r="T92" s="97" t="s">
        <v>11</v>
      </c>
      <c r="U92" s="97" t="s">
        <v>12</v>
      </c>
      <c r="V92" s="97" t="s">
        <v>11</v>
      </c>
      <c r="W92" s="97" t="s">
        <v>12</v>
      </c>
      <c r="X92" s="97" t="s">
        <v>11</v>
      </c>
      <c r="Y92" s="97" t="s">
        <v>12</v>
      </c>
      <c r="Z92" s="97" t="s">
        <v>11</v>
      </c>
      <c r="AA92" s="97" t="s">
        <v>12</v>
      </c>
      <c r="AB92" s="98" t="s">
        <v>27</v>
      </c>
    </row>
    <row r="93" spans="1:28" ht="27" thickTop="1">
      <c r="A93" s="147" t="s">
        <v>29</v>
      </c>
      <c r="B93" s="65">
        <v>6</v>
      </c>
      <c r="C93" s="65">
        <v>14</v>
      </c>
      <c r="D93" s="65">
        <v>0</v>
      </c>
      <c r="E93" s="65">
        <v>1</v>
      </c>
      <c r="F93" s="65">
        <v>3</v>
      </c>
      <c r="G93" s="65">
        <v>3</v>
      </c>
      <c r="H93" s="65">
        <v>13</v>
      </c>
      <c r="I93" s="65">
        <v>14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65">
        <v>0</v>
      </c>
      <c r="R93" s="65">
        <v>0</v>
      </c>
      <c r="S93" s="65">
        <v>0</v>
      </c>
      <c r="T93" s="65">
        <v>0</v>
      </c>
      <c r="U93" s="66">
        <v>0</v>
      </c>
      <c r="V93" s="148">
        <f>B93+F93+J93+N93+R93</f>
        <v>9</v>
      </c>
      <c r="W93" s="149">
        <f t="shared" ref="W93:Y93" si="52">C93+G93+K93+O93+S93</f>
        <v>17</v>
      </c>
      <c r="X93" s="149">
        <f t="shared" si="52"/>
        <v>13</v>
      </c>
      <c r="Y93" s="149">
        <f t="shared" si="52"/>
        <v>15</v>
      </c>
      <c r="Z93" s="101">
        <f>V93+X93</f>
        <v>22</v>
      </c>
      <c r="AA93" s="101">
        <f>W93+Y93</f>
        <v>32</v>
      </c>
      <c r="AB93" s="102">
        <f>SUM(Z93:AA93)</f>
        <v>54</v>
      </c>
    </row>
    <row r="94" spans="1:28" ht="27" thickBot="1">
      <c r="A94" s="140" t="s">
        <v>48</v>
      </c>
      <c r="B94" s="70">
        <v>25</v>
      </c>
      <c r="C94" s="70">
        <v>7</v>
      </c>
      <c r="D94" s="70">
        <v>4</v>
      </c>
      <c r="E94" s="70">
        <v>1</v>
      </c>
      <c r="F94" s="70">
        <v>7</v>
      </c>
      <c r="G94" s="70">
        <v>0</v>
      </c>
      <c r="H94" s="70">
        <v>19</v>
      </c>
      <c r="I94" s="70">
        <v>6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  <c r="U94" s="71">
        <v>0</v>
      </c>
      <c r="V94" s="112">
        <v>32</v>
      </c>
      <c r="W94" s="110">
        <v>7</v>
      </c>
      <c r="X94" s="110">
        <v>23</v>
      </c>
      <c r="Y94" s="110">
        <v>7</v>
      </c>
      <c r="Z94" s="107">
        <f>V94+X94</f>
        <v>55</v>
      </c>
      <c r="AA94" s="107">
        <f>W94+Y94</f>
        <v>14</v>
      </c>
      <c r="AB94" s="99">
        <f>SUM(Z94:AA94)</f>
        <v>69</v>
      </c>
    </row>
    <row r="95" spans="1:28" ht="27.75" thickTop="1" thickBot="1">
      <c r="A95" s="142" t="s">
        <v>13</v>
      </c>
      <c r="B95" s="155">
        <f>SUM(B93:B94)</f>
        <v>31</v>
      </c>
      <c r="C95" s="155">
        <f t="shared" ref="C95:AB95" si="53">SUM(C93:C94)</f>
        <v>21</v>
      </c>
      <c r="D95" s="155">
        <f t="shared" si="53"/>
        <v>4</v>
      </c>
      <c r="E95" s="155">
        <f t="shared" si="53"/>
        <v>2</v>
      </c>
      <c r="F95" s="155">
        <f t="shared" si="53"/>
        <v>10</v>
      </c>
      <c r="G95" s="155">
        <f t="shared" si="53"/>
        <v>3</v>
      </c>
      <c r="H95" s="155">
        <f t="shared" si="53"/>
        <v>32</v>
      </c>
      <c r="I95" s="155">
        <f t="shared" si="53"/>
        <v>20</v>
      </c>
      <c r="J95" s="155">
        <f t="shared" si="53"/>
        <v>0</v>
      </c>
      <c r="K95" s="155">
        <f t="shared" si="53"/>
        <v>0</v>
      </c>
      <c r="L95" s="155">
        <f t="shared" si="53"/>
        <v>0</v>
      </c>
      <c r="M95" s="155">
        <f t="shared" si="53"/>
        <v>0</v>
      </c>
      <c r="N95" s="155">
        <f t="shared" si="53"/>
        <v>0</v>
      </c>
      <c r="O95" s="155">
        <f t="shared" si="53"/>
        <v>0</v>
      </c>
      <c r="P95" s="155">
        <f t="shared" si="53"/>
        <v>0</v>
      </c>
      <c r="Q95" s="155">
        <f t="shared" si="53"/>
        <v>0</v>
      </c>
      <c r="R95" s="155">
        <f t="shared" si="53"/>
        <v>0</v>
      </c>
      <c r="S95" s="155">
        <f t="shared" si="53"/>
        <v>0</v>
      </c>
      <c r="T95" s="155">
        <f t="shared" si="53"/>
        <v>0</v>
      </c>
      <c r="U95" s="155">
        <f t="shared" si="53"/>
        <v>0</v>
      </c>
      <c r="V95" s="155">
        <f t="shared" si="53"/>
        <v>41</v>
      </c>
      <c r="W95" s="155">
        <f t="shared" si="53"/>
        <v>24</v>
      </c>
      <c r="X95" s="155">
        <f t="shared" si="53"/>
        <v>36</v>
      </c>
      <c r="Y95" s="155">
        <f t="shared" si="53"/>
        <v>22</v>
      </c>
      <c r="Z95" s="155">
        <f t="shared" si="53"/>
        <v>77</v>
      </c>
      <c r="AA95" s="155">
        <f t="shared" si="53"/>
        <v>46</v>
      </c>
      <c r="AB95" s="156">
        <f t="shared" si="53"/>
        <v>123</v>
      </c>
    </row>
    <row r="96" spans="1:28" ht="27" thickTop="1">
      <c r="B96" s="7"/>
    </row>
    <row r="97" spans="1:28">
      <c r="B97" s="7"/>
    </row>
    <row r="98" spans="1:28" ht="30">
      <c r="A98" s="171" t="s">
        <v>20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</row>
    <row r="99" spans="1:28" ht="27" thickBot="1">
      <c r="B99" s="7"/>
    </row>
    <row r="100" spans="1:28" ht="23.25" customHeight="1" thickTop="1">
      <c r="A100" s="172" t="s">
        <v>25</v>
      </c>
      <c r="B100" s="175" t="s">
        <v>3</v>
      </c>
      <c r="C100" s="175"/>
      <c r="D100" s="175"/>
      <c r="E100" s="175"/>
      <c r="F100" s="175" t="s">
        <v>4</v>
      </c>
      <c r="G100" s="175"/>
      <c r="H100" s="175"/>
      <c r="I100" s="175"/>
      <c r="J100" s="175" t="s">
        <v>5</v>
      </c>
      <c r="K100" s="175"/>
      <c r="L100" s="175"/>
      <c r="M100" s="175"/>
      <c r="N100" s="175" t="s">
        <v>6</v>
      </c>
      <c r="O100" s="175"/>
      <c r="P100" s="175"/>
      <c r="Q100" s="175"/>
      <c r="R100" s="175" t="s">
        <v>7</v>
      </c>
      <c r="S100" s="175"/>
      <c r="T100" s="175"/>
      <c r="U100" s="175"/>
      <c r="V100" s="175" t="s">
        <v>13</v>
      </c>
      <c r="W100" s="175"/>
      <c r="X100" s="175"/>
      <c r="Y100" s="175"/>
      <c r="Z100" s="175"/>
      <c r="AA100" s="175"/>
      <c r="AB100" s="176"/>
    </row>
    <row r="101" spans="1:28" ht="23.25" customHeight="1">
      <c r="A101" s="173"/>
      <c r="B101" s="179" t="s">
        <v>9</v>
      </c>
      <c r="C101" s="179"/>
      <c r="D101" s="179" t="s">
        <v>10</v>
      </c>
      <c r="E101" s="179"/>
      <c r="F101" s="179" t="s">
        <v>9</v>
      </c>
      <c r="G101" s="179"/>
      <c r="H101" s="179" t="s">
        <v>10</v>
      </c>
      <c r="I101" s="179"/>
      <c r="J101" s="179" t="s">
        <v>9</v>
      </c>
      <c r="K101" s="179"/>
      <c r="L101" s="179" t="s">
        <v>10</v>
      </c>
      <c r="M101" s="179"/>
      <c r="N101" s="179" t="s">
        <v>9</v>
      </c>
      <c r="O101" s="179"/>
      <c r="P101" s="179" t="s">
        <v>10</v>
      </c>
      <c r="Q101" s="179"/>
      <c r="R101" s="179" t="s">
        <v>9</v>
      </c>
      <c r="S101" s="179"/>
      <c r="T101" s="179" t="s">
        <v>10</v>
      </c>
      <c r="U101" s="179"/>
      <c r="V101" s="179" t="s">
        <v>9</v>
      </c>
      <c r="W101" s="179"/>
      <c r="X101" s="179" t="s">
        <v>10</v>
      </c>
      <c r="Y101" s="179"/>
      <c r="Z101" s="177" t="s">
        <v>27</v>
      </c>
      <c r="AA101" s="177"/>
      <c r="AB101" s="178"/>
    </row>
    <row r="102" spans="1:28" ht="27" thickBot="1">
      <c r="A102" s="180"/>
      <c r="B102" s="97" t="s">
        <v>11</v>
      </c>
      <c r="C102" s="97" t="s">
        <v>12</v>
      </c>
      <c r="D102" s="97" t="s">
        <v>11</v>
      </c>
      <c r="E102" s="97" t="s">
        <v>12</v>
      </c>
      <c r="F102" s="97" t="s">
        <v>11</v>
      </c>
      <c r="G102" s="97" t="s">
        <v>12</v>
      </c>
      <c r="H102" s="97" t="s">
        <v>11</v>
      </c>
      <c r="I102" s="97" t="s">
        <v>12</v>
      </c>
      <c r="J102" s="97" t="s">
        <v>11</v>
      </c>
      <c r="K102" s="97" t="s">
        <v>12</v>
      </c>
      <c r="L102" s="97" t="s">
        <v>11</v>
      </c>
      <c r="M102" s="97" t="s">
        <v>12</v>
      </c>
      <c r="N102" s="97" t="s">
        <v>11</v>
      </c>
      <c r="O102" s="97" t="s">
        <v>12</v>
      </c>
      <c r="P102" s="97" t="s">
        <v>11</v>
      </c>
      <c r="Q102" s="97" t="s">
        <v>12</v>
      </c>
      <c r="R102" s="97" t="s">
        <v>11</v>
      </c>
      <c r="S102" s="97" t="s">
        <v>12</v>
      </c>
      <c r="T102" s="97" t="s">
        <v>11</v>
      </c>
      <c r="U102" s="97" t="s">
        <v>12</v>
      </c>
      <c r="V102" s="97" t="s">
        <v>11</v>
      </c>
      <c r="W102" s="97" t="s">
        <v>12</v>
      </c>
      <c r="X102" s="97" t="s">
        <v>11</v>
      </c>
      <c r="Y102" s="97" t="s">
        <v>12</v>
      </c>
      <c r="Z102" s="97" t="s">
        <v>11</v>
      </c>
      <c r="AA102" s="97" t="s">
        <v>12</v>
      </c>
      <c r="AB102" s="98" t="s">
        <v>27</v>
      </c>
    </row>
    <row r="103" spans="1:28" ht="27.75" thickTop="1" thickBot="1">
      <c r="A103" s="157" t="s">
        <v>29</v>
      </c>
      <c r="B103" s="80">
        <v>90</v>
      </c>
      <c r="C103" s="80">
        <v>62</v>
      </c>
      <c r="D103" s="80">
        <v>8</v>
      </c>
      <c r="E103" s="80">
        <v>10</v>
      </c>
      <c r="F103" s="80">
        <v>25</v>
      </c>
      <c r="G103" s="80">
        <v>14</v>
      </c>
      <c r="H103" s="80">
        <v>6</v>
      </c>
      <c r="I103" s="80">
        <v>4</v>
      </c>
      <c r="J103" s="80">
        <v>0</v>
      </c>
      <c r="K103" s="80">
        <v>0</v>
      </c>
      <c r="L103" s="80">
        <v>0</v>
      </c>
      <c r="M103" s="80">
        <v>0</v>
      </c>
      <c r="N103" s="80">
        <v>0</v>
      </c>
      <c r="O103" s="80"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1">
        <v>0</v>
      </c>
      <c r="V103" s="158">
        <f>B103+F103</f>
        <v>115</v>
      </c>
      <c r="W103" s="159">
        <f t="shared" ref="W103:Y103" si="54">C103+G103</f>
        <v>76</v>
      </c>
      <c r="X103" s="159">
        <f t="shared" si="54"/>
        <v>14</v>
      </c>
      <c r="Y103" s="159">
        <f t="shared" si="54"/>
        <v>14</v>
      </c>
      <c r="Z103" s="108">
        <f>V103+X103</f>
        <v>129</v>
      </c>
      <c r="AA103" s="108">
        <f>W103+Y103</f>
        <v>90</v>
      </c>
      <c r="AB103" s="109">
        <f>SUM(Z103:AA103)</f>
        <v>219</v>
      </c>
    </row>
    <row r="104" spans="1:28" ht="27" thickTop="1">
      <c r="B104" s="7"/>
    </row>
    <row r="105" spans="1:28">
      <c r="B105" s="7"/>
    </row>
    <row r="106" spans="1:28" ht="34.5" customHeight="1">
      <c r="A106" s="171" t="s">
        <v>21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</row>
    <row r="107" spans="1:28" ht="27" thickBot="1">
      <c r="B107" s="7"/>
    </row>
    <row r="108" spans="1:28" ht="23.25" customHeight="1" thickTop="1">
      <c r="A108" s="172" t="s">
        <v>25</v>
      </c>
      <c r="B108" s="175" t="s">
        <v>3</v>
      </c>
      <c r="C108" s="175"/>
      <c r="D108" s="175"/>
      <c r="E108" s="175"/>
      <c r="F108" s="175" t="s">
        <v>4</v>
      </c>
      <c r="G108" s="175"/>
      <c r="H108" s="175"/>
      <c r="I108" s="175"/>
      <c r="J108" s="175" t="s">
        <v>5</v>
      </c>
      <c r="K108" s="175"/>
      <c r="L108" s="175"/>
      <c r="M108" s="175"/>
      <c r="N108" s="175" t="s">
        <v>6</v>
      </c>
      <c r="O108" s="175"/>
      <c r="P108" s="175"/>
      <c r="Q108" s="175"/>
      <c r="R108" s="175" t="s">
        <v>7</v>
      </c>
      <c r="S108" s="175"/>
      <c r="T108" s="175"/>
      <c r="U108" s="175"/>
      <c r="V108" s="175" t="s">
        <v>13</v>
      </c>
      <c r="W108" s="175"/>
      <c r="X108" s="175"/>
      <c r="Y108" s="175"/>
      <c r="Z108" s="175"/>
      <c r="AA108" s="175"/>
      <c r="AB108" s="176"/>
    </row>
    <row r="109" spans="1:28" ht="23.25" customHeight="1">
      <c r="A109" s="173"/>
      <c r="B109" s="179" t="s">
        <v>9</v>
      </c>
      <c r="C109" s="179"/>
      <c r="D109" s="179" t="s">
        <v>10</v>
      </c>
      <c r="E109" s="179"/>
      <c r="F109" s="179" t="s">
        <v>9</v>
      </c>
      <c r="G109" s="179"/>
      <c r="H109" s="179" t="s">
        <v>10</v>
      </c>
      <c r="I109" s="179"/>
      <c r="J109" s="179" t="s">
        <v>9</v>
      </c>
      <c r="K109" s="179"/>
      <c r="L109" s="179" t="s">
        <v>10</v>
      </c>
      <c r="M109" s="179"/>
      <c r="N109" s="179" t="s">
        <v>9</v>
      </c>
      <c r="O109" s="179"/>
      <c r="P109" s="179" t="s">
        <v>10</v>
      </c>
      <c r="Q109" s="179"/>
      <c r="R109" s="179" t="s">
        <v>9</v>
      </c>
      <c r="S109" s="179"/>
      <c r="T109" s="179" t="s">
        <v>10</v>
      </c>
      <c r="U109" s="179"/>
      <c r="V109" s="179" t="s">
        <v>9</v>
      </c>
      <c r="W109" s="179"/>
      <c r="X109" s="179" t="s">
        <v>10</v>
      </c>
      <c r="Y109" s="179"/>
      <c r="Z109" s="177" t="s">
        <v>27</v>
      </c>
      <c r="AA109" s="177"/>
      <c r="AB109" s="178"/>
    </row>
    <row r="110" spans="1:28" ht="27" thickBot="1">
      <c r="A110" s="174"/>
      <c r="B110" s="153" t="s">
        <v>11</v>
      </c>
      <c r="C110" s="153" t="s">
        <v>12</v>
      </c>
      <c r="D110" s="153" t="s">
        <v>11</v>
      </c>
      <c r="E110" s="153" t="s">
        <v>12</v>
      </c>
      <c r="F110" s="153" t="s">
        <v>11</v>
      </c>
      <c r="G110" s="153" t="s">
        <v>12</v>
      </c>
      <c r="H110" s="153" t="s">
        <v>11</v>
      </c>
      <c r="I110" s="153" t="s">
        <v>12</v>
      </c>
      <c r="J110" s="153" t="s">
        <v>11</v>
      </c>
      <c r="K110" s="153" t="s">
        <v>12</v>
      </c>
      <c r="L110" s="153" t="s">
        <v>11</v>
      </c>
      <c r="M110" s="153" t="s">
        <v>12</v>
      </c>
      <c r="N110" s="153" t="s">
        <v>11</v>
      </c>
      <c r="O110" s="153" t="s">
        <v>12</v>
      </c>
      <c r="P110" s="153" t="s">
        <v>11</v>
      </c>
      <c r="Q110" s="153" t="s">
        <v>12</v>
      </c>
      <c r="R110" s="153" t="s">
        <v>11</v>
      </c>
      <c r="S110" s="153" t="s">
        <v>12</v>
      </c>
      <c r="T110" s="153" t="s">
        <v>11</v>
      </c>
      <c r="U110" s="153" t="s">
        <v>12</v>
      </c>
      <c r="V110" s="153" t="s">
        <v>11</v>
      </c>
      <c r="W110" s="153" t="s">
        <v>12</v>
      </c>
      <c r="X110" s="153" t="s">
        <v>11</v>
      </c>
      <c r="Y110" s="153" t="s">
        <v>12</v>
      </c>
      <c r="Z110" s="153" t="s">
        <v>11</v>
      </c>
      <c r="AA110" s="153" t="s">
        <v>12</v>
      </c>
      <c r="AB110" s="154" t="s">
        <v>27</v>
      </c>
    </row>
    <row r="111" spans="1:28" ht="27" thickTop="1">
      <c r="A111" s="147" t="s">
        <v>53</v>
      </c>
      <c r="B111" s="65">
        <v>0</v>
      </c>
      <c r="C111" s="65">
        <v>0</v>
      </c>
      <c r="D111" s="65">
        <v>0</v>
      </c>
      <c r="E111" s="65">
        <v>0</v>
      </c>
      <c r="F111" s="65">
        <v>63</v>
      </c>
      <c r="G111" s="65">
        <v>26</v>
      </c>
      <c r="H111" s="65">
        <v>10</v>
      </c>
      <c r="I111" s="65">
        <v>1</v>
      </c>
      <c r="J111" s="65">
        <v>48</v>
      </c>
      <c r="K111" s="65">
        <v>16</v>
      </c>
      <c r="L111" s="65">
        <v>13</v>
      </c>
      <c r="M111" s="65">
        <v>5</v>
      </c>
      <c r="N111" s="65">
        <v>25</v>
      </c>
      <c r="O111" s="65">
        <v>17</v>
      </c>
      <c r="P111" s="65">
        <v>5</v>
      </c>
      <c r="Q111" s="65">
        <v>3</v>
      </c>
      <c r="R111" s="65">
        <v>34</v>
      </c>
      <c r="S111" s="65">
        <v>11</v>
      </c>
      <c r="T111" s="65">
        <v>4</v>
      </c>
      <c r="U111" s="66">
        <v>2</v>
      </c>
      <c r="V111" s="148">
        <f>B111+F111+J111+N111+R111</f>
        <v>170</v>
      </c>
      <c r="W111" s="149">
        <f t="shared" ref="W111:Y111" si="55">C111+G111+K111+O111+S111</f>
        <v>70</v>
      </c>
      <c r="X111" s="149">
        <f t="shared" si="55"/>
        <v>32</v>
      </c>
      <c r="Y111" s="149">
        <f t="shared" si="55"/>
        <v>11</v>
      </c>
      <c r="Z111" s="101">
        <f>V111+X111</f>
        <v>202</v>
      </c>
      <c r="AA111" s="101">
        <f>W111+Y111</f>
        <v>81</v>
      </c>
      <c r="AB111" s="102">
        <f>SUM(Z111:AA111)</f>
        <v>283</v>
      </c>
    </row>
    <row r="112" spans="1:28" ht="27" thickBot="1">
      <c r="A112" s="140" t="s">
        <v>59</v>
      </c>
      <c r="B112" s="70">
        <v>0</v>
      </c>
      <c r="C112" s="70">
        <v>0</v>
      </c>
      <c r="D112" s="70">
        <v>0</v>
      </c>
      <c r="E112" s="70">
        <v>0</v>
      </c>
      <c r="F112" s="70">
        <v>38</v>
      </c>
      <c r="G112" s="70">
        <v>49</v>
      </c>
      <c r="H112" s="70">
        <v>9</v>
      </c>
      <c r="I112" s="70">
        <v>4</v>
      </c>
      <c r="J112" s="70">
        <v>33</v>
      </c>
      <c r="K112" s="70">
        <v>35</v>
      </c>
      <c r="L112" s="70">
        <v>12</v>
      </c>
      <c r="M112" s="70">
        <v>4</v>
      </c>
      <c r="N112" s="70">
        <v>26</v>
      </c>
      <c r="O112" s="70">
        <v>26</v>
      </c>
      <c r="P112" s="70">
        <v>12</v>
      </c>
      <c r="Q112" s="70">
        <v>5</v>
      </c>
      <c r="R112" s="70">
        <v>0</v>
      </c>
      <c r="S112" s="70">
        <v>0</v>
      </c>
      <c r="T112" s="70">
        <v>0</v>
      </c>
      <c r="U112" s="71">
        <v>0</v>
      </c>
      <c r="V112" s="112">
        <f>B112+F112+J112+N112+R112</f>
        <v>97</v>
      </c>
      <c r="W112" s="110">
        <f t="shared" ref="W112" si="56">C112+G112+K112+O112+S112</f>
        <v>110</v>
      </c>
      <c r="X112" s="110">
        <f t="shared" ref="X112" si="57">D112+H112+L112+P112+T112</f>
        <v>33</v>
      </c>
      <c r="Y112" s="110">
        <f t="shared" ref="Y112" si="58">E112+I112+M112+Q112+U112</f>
        <v>13</v>
      </c>
      <c r="Z112" s="107">
        <f>V112+X112</f>
        <v>130</v>
      </c>
      <c r="AA112" s="107">
        <f>W112+Y112</f>
        <v>123</v>
      </c>
      <c r="AB112" s="99">
        <f>SUM(Z112:AA112)</f>
        <v>253</v>
      </c>
    </row>
    <row r="113" spans="1:28" ht="27.75" thickTop="1" thickBot="1">
      <c r="A113" s="142" t="s">
        <v>13</v>
      </c>
      <c r="B113" s="155">
        <v>0</v>
      </c>
      <c r="C113" s="108">
        <v>0</v>
      </c>
      <c r="D113" s="108">
        <v>0</v>
      </c>
      <c r="E113" s="108">
        <v>0</v>
      </c>
      <c r="F113" s="108">
        <f>SUM(F111:F112)</f>
        <v>101</v>
      </c>
      <c r="G113" s="108">
        <f t="shared" ref="G113:AB113" si="59">SUM(G111:G112)</f>
        <v>75</v>
      </c>
      <c r="H113" s="108">
        <f t="shared" si="59"/>
        <v>19</v>
      </c>
      <c r="I113" s="108">
        <f t="shared" si="59"/>
        <v>5</v>
      </c>
      <c r="J113" s="108">
        <f t="shared" si="59"/>
        <v>81</v>
      </c>
      <c r="K113" s="108">
        <f t="shared" si="59"/>
        <v>51</v>
      </c>
      <c r="L113" s="108">
        <f t="shared" si="59"/>
        <v>25</v>
      </c>
      <c r="M113" s="108">
        <f t="shared" si="59"/>
        <v>9</v>
      </c>
      <c r="N113" s="108">
        <f t="shared" si="59"/>
        <v>51</v>
      </c>
      <c r="O113" s="108">
        <f t="shared" si="59"/>
        <v>43</v>
      </c>
      <c r="P113" s="108">
        <f t="shared" si="59"/>
        <v>17</v>
      </c>
      <c r="Q113" s="108">
        <f t="shared" si="59"/>
        <v>8</v>
      </c>
      <c r="R113" s="108">
        <f t="shared" si="59"/>
        <v>34</v>
      </c>
      <c r="S113" s="108">
        <f t="shared" si="59"/>
        <v>11</v>
      </c>
      <c r="T113" s="108">
        <f t="shared" si="59"/>
        <v>4</v>
      </c>
      <c r="U113" s="108">
        <f t="shared" si="59"/>
        <v>2</v>
      </c>
      <c r="V113" s="108">
        <f t="shared" si="59"/>
        <v>267</v>
      </c>
      <c r="W113" s="108">
        <f t="shared" si="59"/>
        <v>180</v>
      </c>
      <c r="X113" s="108">
        <f t="shared" si="59"/>
        <v>65</v>
      </c>
      <c r="Y113" s="108">
        <f t="shared" si="59"/>
        <v>24</v>
      </c>
      <c r="Z113" s="108">
        <f t="shared" si="59"/>
        <v>332</v>
      </c>
      <c r="AA113" s="108">
        <f t="shared" si="59"/>
        <v>204</v>
      </c>
      <c r="AB113" s="109">
        <f t="shared" si="59"/>
        <v>536</v>
      </c>
    </row>
    <row r="114" spans="1:28" ht="27" thickTop="1">
      <c r="B114" s="7"/>
    </row>
    <row r="115" spans="1:28">
      <c r="B115" s="7"/>
    </row>
    <row r="116" spans="1:28" ht="30">
      <c r="A116" s="171" t="s">
        <v>22</v>
      </c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</row>
    <row r="117" spans="1:28" ht="27" thickBot="1">
      <c r="B117" s="7"/>
    </row>
    <row r="118" spans="1:28" ht="23.25" customHeight="1" thickTop="1">
      <c r="A118" s="172" t="s">
        <v>25</v>
      </c>
      <c r="B118" s="175" t="s">
        <v>3</v>
      </c>
      <c r="C118" s="175"/>
      <c r="D118" s="175"/>
      <c r="E118" s="175"/>
      <c r="F118" s="175" t="s">
        <v>4</v>
      </c>
      <c r="G118" s="175"/>
      <c r="H118" s="175"/>
      <c r="I118" s="175"/>
      <c r="J118" s="175" t="s">
        <v>5</v>
      </c>
      <c r="K118" s="175"/>
      <c r="L118" s="175"/>
      <c r="M118" s="175"/>
      <c r="N118" s="175" t="s">
        <v>6</v>
      </c>
      <c r="O118" s="175"/>
      <c r="P118" s="175"/>
      <c r="Q118" s="175"/>
      <c r="R118" s="175" t="s">
        <v>7</v>
      </c>
      <c r="S118" s="175"/>
      <c r="T118" s="175"/>
      <c r="U118" s="175"/>
      <c r="V118" s="175" t="s">
        <v>13</v>
      </c>
      <c r="W118" s="175"/>
      <c r="X118" s="175"/>
      <c r="Y118" s="175"/>
      <c r="Z118" s="175"/>
      <c r="AA118" s="175"/>
      <c r="AB118" s="176"/>
    </row>
    <row r="119" spans="1:28" ht="23.25" customHeight="1">
      <c r="A119" s="173"/>
      <c r="B119" s="179" t="s">
        <v>9</v>
      </c>
      <c r="C119" s="179"/>
      <c r="D119" s="179" t="s">
        <v>10</v>
      </c>
      <c r="E119" s="179"/>
      <c r="F119" s="179" t="s">
        <v>9</v>
      </c>
      <c r="G119" s="179"/>
      <c r="H119" s="179" t="s">
        <v>10</v>
      </c>
      <c r="I119" s="179"/>
      <c r="J119" s="179" t="s">
        <v>9</v>
      </c>
      <c r="K119" s="179"/>
      <c r="L119" s="179" t="s">
        <v>10</v>
      </c>
      <c r="M119" s="179"/>
      <c r="N119" s="179" t="s">
        <v>9</v>
      </c>
      <c r="O119" s="179"/>
      <c r="P119" s="179" t="s">
        <v>10</v>
      </c>
      <c r="Q119" s="179"/>
      <c r="R119" s="179" t="s">
        <v>9</v>
      </c>
      <c r="S119" s="179"/>
      <c r="T119" s="179" t="s">
        <v>10</v>
      </c>
      <c r="U119" s="179"/>
      <c r="V119" s="179" t="s">
        <v>9</v>
      </c>
      <c r="W119" s="179"/>
      <c r="X119" s="179" t="s">
        <v>10</v>
      </c>
      <c r="Y119" s="179"/>
      <c r="Z119" s="177" t="s">
        <v>27</v>
      </c>
      <c r="AA119" s="177"/>
      <c r="AB119" s="178"/>
    </row>
    <row r="120" spans="1:28" ht="27" thickBot="1">
      <c r="A120" s="174"/>
      <c r="B120" s="153" t="s">
        <v>11</v>
      </c>
      <c r="C120" s="153" t="s">
        <v>12</v>
      </c>
      <c r="D120" s="153" t="s">
        <v>11</v>
      </c>
      <c r="E120" s="153" t="s">
        <v>12</v>
      </c>
      <c r="F120" s="153" t="s">
        <v>11</v>
      </c>
      <c r="G120" s="153" t="s">
        <v>12</v>
      </c>
      <c r="H120" s="153" t="s">
        <v>11</v>
      </c>
      <c r="I120" s="153" t="s">
        <v>12</v>
      </c>
      <c r="J120" s="153" t="s">
        <v>11</v>
      </c>
      <c r="K120" s="153" t="s">
        <v>12</v>
      </c>
      <c r="L120" s="153" t="s">
        <v>11</v>
      </c>
      <c r="M120" s="153" t="s">
        <v>12</v>
      </c>
      <c r="N120" s="153" t="s">
        <v>11</v>
      </c>
      <c r="O120" s="153" t="s">
        <v>12</v>
      </c>
      <c r="P120" s="153" t="s">
        <v>11</v>
      </c>
      <c r="Q120" s="153" t="s">
        <v>12</v>
      </c>
      <c r="R120" s="153" t="s">
        <v>11</v>
      </c>
      <c r="S120" s="153" t="s">
        <v>12</v>
      </c>
      <c r="T120" s="153" t="s">
        <v>11</v>
      </c>
      <c r="U120" s="153" t="s">
        <v>12</v>
      </c>
      <c r="V120" s="153" t="s">
        <v>11</v>
      </c>
      <c r="W120" s="153" t="s">
        <v>12</v>
      </c>
      <c r="X120" s="153" t="s">
        <v>11</v>
      </c>
      <c r="Y120" s="153" t="s">
        <v>12</v>
      </c>
      <c r="Z120" s="153" t="s">
        <v>11</v>
      </c>
      <c r="AA120" s="153" t="s">
        <v>12</v>
      </c>
      <c r="AB120" s="154" t="s">
        <v>27</v>
      </c>
    </row>
    <row r="121" spans="1:28" ht="27" thickTop="1">
      <c r="A121" s="147" t="s">
        <v>60</v>
      </c>
      <c r="B121" s="65">
        <v>63</v>
      </c>
      <c r="C121" s="65">
        <v>3</v>
      </c>
      <c r="D121" s="65">
        <v>0</v>
      </c>
      <c r="E121" s="65">
        <v>0</v>
      </c>
      <c r="F121" s="65">
        <v>38</v>
      </c>
      <c r="G121" s="65">
        <v>2</v>
      </c>
      <c r="H121" s="65">
        <v>0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v>0</v>
      </c>
      <c r="R121" s="65">
        <v>0</v>
      </c>
      <c r="S121" s="65">
        <v>0</v>
      </c>
      <c r="T121" s="65">
        <v>0</v>
      </c>
      <c r="U121" s="66">
        <v>0</v>
      </c>
      <c r="V121" s="148">
        <f>B121+F121+J121+N121+R121</f>
        <v>101</v>
      </c>
      <c r="W121" s="149">
        <f t="shared" ref="W121:Y121" si="60">C121+G121+K121+O121+S121</f>
        <v>5</v>
      </c>
      <c r="X121" s="149">
        <f t="shared" si="60"/>
        <v>0</v>
      </c>
      <c r="Y121" s="149">
        <f t="shared" si="60"/>
        <v>0</v>
      </c>
      <c r="Z121" s="101">
        <f>V121+X121</f>
        <v>101</v>
      </c>
      <c r="AA121" s="101">
        <f>W121+Y121</f>
        <v>5</v>
      </c>
      <c r="AB121" s="102">
        <f>SUM(Z121:AA121)</f>
        <v>106</v>
      </c>
    </row>
    <row r="122" spans="1:28">
      <c r="A122" s="138" t="s">
        <v>61</v>
      </c>
      <c r="B122" s="84">
        <v>20</v>
      </c>
      <c r="C122" s="84">
        <v>9</v>
      </c>
      <c r="D122" s="84">
        <v>0</v>
      </c>
      <c r="E122" s="84">
        <v>0</v>
      </c>
      <c r="F122" s="84">
        <v>11</v>
      </c>
      <c r="G122" s="84">
        <v>2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0</v>
      </c>
      <c r="Q122" s="84">
        <v>0</v>
      </c>
      <c r="R122" s="84">
        <v>0</v>
      </c>
      <c r="S122" s="84">
        <v>0</v>
      </c>
      <c r="T122" s="84">
        <v>0</v>
      </c>
      <c r="U122" s="68">
        <v>0</v>
      </c>
      <c r="V122" s="150">
        <f>B122+F122+J122+N122+R122</f>
        <v>31</v>
      </c>
      <c r="W122" s="85">
        <f t="shared" ref="W122" si="61">C122+G122+K122+O122+S122</f>
        <v>11</v>
      </c>
      <c r="X122" s="85"/>
      <c r="Y122" s="85"/>
      <c r="Z122" s="104">
        <f t="shared" ref="Z122:Z123" si="62">V122+X122</f>
        <v>31</v>
      </c>
      <c r="AA122" s="104">
        <f t="shared" ref="AA122:AA123" si="63">W122+Y122</f>
        <v>11</v>
      </c>
      <c r="AB122" s="105">
        <f t="shared" ref="AB122:AB123" si="64">SUM(Z122:AA122)</f>
        <v>42</v>
      </c>
    </row>
    <row r="123" spans="1:28" ht="27" thickBot="1">
      <c r="A123" s="140" t="s">
        <v>42</v>
      </c>
      <c r="B123" s="70">
        <v>52</v>
      </c>
      <c r="C123" s="70">
        <v>4</v>
      </c>
      <c r="D123" s="70">
        <v>0</v>
      </c>
      <c r="E123" s="70">
        <v>0</v>
      </c>
      <c r="F123" s="70">
        <v>26</v>
      </c>
      <c r="G123" s="70">
        <v>7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0</v>
      </c>
      <c r="N123" s="70">
        <v>0</v>
      </c>
      <c r="O123" s="70">
        <v>0</v>
      </c>
      <c r="P123" s="70">
        <v>0</v>
      </c>
      <c r="Q123" s="70">
        <v>0</v>
      </c>
      <c r="R123" s="70">
        <v>0</v>
      </c>
      <c r="S123" s="70">
        <v>0</v>
      </c>
      <c r="T123" s="70">
        <v>0</v>
      </c>
      <c r="U123" s="71">
        <v>0</v>
      </c>
      <c r="V123" s="112">
        <f>B123+F123+J123+N123+R123</f>
        <v>78</v>
      </c>
      <c r="W123" s="110">
        <f t="shared" ref="W123" si="65">C123+G123+K123+O123+S123</f>
        <v>11</v>
      </c>
      <c r="X123" s="110"/>
      <c r="Y123" s="110"/>
      <c r="Z123" s="107">
        <f t="shared" si="62"/>
        <v>78</v>
      </c>
      <c r="AA123" s="107">
        <f t="shared" si="63"/>
        <v>11</v>
      </c>
      <c r="AB123" s="99">
        <f t="shared" si="64"/>
        <v>89</v>
      </c>
    </row>
    <row r="124" spans="1:28" ht="27.75" thickTop="1" thickBot="1">
      <c r="A124" s="142" t="s">
        <v>13</v>
      </c>
      <c r="B124" s="151">
        <f>SUM(B121:B123)</f>
        <v>135</v>
      </c>
      <c r="C124" s="151">
        <f t="shared" ref="C124:AB124" si="66">SUM(C121:C123)</f>
        <v>16</v>
      </c>
      <c r="D124" s="151">
        <f t="shared" si="66"/>
        <v>0</v>
      </c>
      <c r="E124" s="151">
        <f t="shared" si="66"/>
        <v>0</v>
      </c>
      <c r="F124" s="151">
        <f t="shared" si="66"/>
        <v>75</v>
      </c>
      <c r="G124" s="151">
        <f t="shared" si="66"/>
        <v>11</v>
      </c>
      <c r="H124" s="151">
        <f t="shared" si="66"/>
        <v>0</v>
      </c>
      <c r="I124" s="151">
        <f t="shared" si="66"/>
        <v>0</v>
      </c>
      <c r="J124" s="151">
        <f t="shared" si="66"/>
        <v>0</v>
      </c>
      <c r="K124" s="151">
        <f t="shared" si="66"/>
        <v>0</v>
      </c>
      <c r="L124" s="151">
        <f t="shared" si="66"/>
        <v>0</v>
      </c>
      <c r="M124" s="151">
        <f t="shared" si="66"/>
        <v>0</v>
      </c>
      <c r="N124" s="151">
        <f t="shared" si="66"/>
        <v>0</v>
      </c>
      <c r="O124" s="151">
        <f t="shared" si="66"/>
        <v>0</v>
      </c>
      <c r="P124" s="151">
        <f t="shared" si="66"/>
        <v>0</v>
      </c>
      <c r="Q124" s="151">
        <f t="shared" si="66"/>
        <v>0</v>
      </c>
      <c r="R124" s="151">
        <f t="shared" si="66"/>
        <v>0</v>
      </c>
      <c r="S124" s="151">
        <f t="shared" si="66"/>
        <v>0</v>
      </c>
      <c r="T124" s="151">
        <f t="shared" si="66"/>
        <v>0</v>
      </c>
      <c r="U124" s="151">
        <f t="shared" si="66"/>
        <v>0</v>
      </c>
      <c r="V124" s="151">
        <f t="shared" si="66"/>
        <v>210</v>
      </c>
      <c r="W124" s="151">
        <f t="shared" si="66"/>
        <v>27</v>
      </c>
      <c r="X124" s="151">
        <f t="shared" si="66"/>
        <v>0</v>
      </c>
      <c r="Y124" s="151">
        <f t="shared" si="66"/>
        <v>0</v>
      </c>
      <c r="Z124" s="151">
        <f t="shared" si="66"/>
        <v>210</v>
      </c>
      <c r="AA124" s="151">
        <f t="shared" si="66"/>
        <v>27</v>
      </c>
      <c r="AB124" s="152">
        <f t="shared" si="66"/>
        <v>237</v>
      </c>
    </row>
    <row r="125" spans="1:28" ht="14.25" customHeight="1" thickTop="1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</row>
    <row r="126" spans="1:28" ht="16.5" customHeight="1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</row>
    <row r="127" spans="1:28" ht="30">
      <c r="A127" s="171" t="s">
        <v>23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</row>
    <row r="128" spans="1:28" ht="27" thickBot="1">
      <c r="B128" s="7"/>
    </row>
    <row r="129" spans="1:29" ht="23.25" customHeight="1" thickTop="1">
      <c r="A129" s="172" t="s">
        <v>25</v>
      </c>
      <c r="B129" s="175" t="s">
        <v>3</v>
      </c>
      <c r="C129" s="175"/>
      <c r="D129" s="175"/>
      <c r="E129" s="175"/>
      <c r="F129" s="175" t="s">
        <v>4</v>
      </c>
      <c r="G129" s="175"/>
      <c r="H129" s="175"/>
      <c r="I129" s="175"/>
      <c r="J129" s="175" t="s">
        <v>5</v>
      </c>
      <c r="K129" s="175"/>
      <c r="L129" s="175"/>
      <c r="M129" s="175"/>
      <c r="N129" s="175" t="s">
        <v>6</v>
      </c>
      <c r="O129" s="175"/>
      <c r="P129" s="175"/>
      <c r="Q129" s="175"/>
      <c r="R129" s="175" t="s">
        <v>7</v>
      </c>
      <c r="S129" s="175"/>
      <c r="T129" s="175"/>
      <c r="U129" s="175"/>
      <c r="V129" s="175" t="s">
        <v>13</v>
      </c>
      <c r="W129" s="175"/>
      <c r="X129" s="175"/>
      <c r="Y129" s="175"/>
      <c r="Z129" s="175"/>
      <c r="AA129" s="175"/>
      <c r="AB129" s="176"/>
    </row>
    <row r="130" spans="1:29" ht="23.25" customHeight="1">
      <c r="A130" s="173"/>
      <c r="B130" s="179" t="s">
        <v>9</v>
      </c>
      <c r="C130" s="179"/>
      <c r="D130" s="179" t="s">
        <v>10</v>
      </c>
      <c r="E130" s="179"/>
      <c r="F130" s="179" t="s">
        <v>9</v>
      </c>
      <c r="G130" s="179"/>
      <c r="H130" s="179" t="s">
        <v>10</v>
      </c>
      <c r="I130" s="179"/>
      <c r="J130" s="179" t="s">
        <v>9</v>
      </c>
      <c r="K130" s="179"/>
      <c r="L130" s="179" t="s">
        <v>10</v>
      </c>
      <c r="M130" s="179"/>
      <c r="N130" s="179" t="s">
        <v>9</v>
      </c>
      <c r="O130" s="179"/>
      <c r="P130" s="179" t="s">
        <v>10</v>
      </c>
      <c r="Q130" s="179"/>
      <c r="R130" s="179" t="s">
        <v>9</v>
      </c>
      <c r="S130" s="179"/>
      <c r="T130" s="179" t="s">
        <v>10</v>
      </c>
      <c r="U130" s="179"/>
      <c r="V130" s="179" t="s">
        <v>9</v>
      </c>
      <c r="W130" s="179"/>
      <c r="X130" s="179" t="s">
        <v>10</v>
      </c>
      <c r="Y130" s="179"/>
      <c r="Z130" s="177" t="s">
        <v>27</v>
      </c>
      <c r="AA130" s="177"/>
      <c r="AB130" s="178"/>
    </row>
    <row r="131" spans="1:29" ht="27" thickBot="1">
      <c r="A131" s="174"/>
      <c r="B131" s="153" t="s">
        <v>11</v>
      </c>
      <c r="C131" s="153" t="s">
        <v>12</v>
      </c>
      <c r="D131" s="153" t="s">
        <v>11</v>
      </c>
      <c r="E131" s="153" t="s">
        <v>12</v>
      </c>
      <c r="F131" s="153" t="s">
        <v>11</v>
      </c>
      <c r="G131" s="153" t="s">
        <v>12</v>
      </c>
      <c r="H131" s="153" t="s">
        <v>11</v>
      </c>
      <c r="I131" s="153" t="s">
        <v>12</v>
      </c>
      <c r="J131" s="153" t="s">
        <v>11</v>
      </c>
      <c r="K131" s="153" t="s">
        <v>12</v>
      </c>
      <c r="L131" s="153" t="s">
        <v>11</v>
      </c>
      <c r="M131" s="153" t="s">
        <v>12</v>
      </c>
      <c r="N131" s="153" t="s">
        <v>11</v>
      </c>
      <c r="O131" s="153" t="s">
        <v>12</v>
      </c>
      <c r="P131" s="153" t="s">
        <v>11</v>
      </c>
      <c r="Q131" s="153" t="s">
        <v>12</v>
      </c>
      <c r="R131" s="153" t="s">
        <v>11</v>
      </c>
      <c r="S131" s="153" t="s">
        <v>12</v>
      </c>
      <c r="T131" s="153" t="s">
        <v>11</v>
      </c>
      <c r="U131" s="153" t="s">
        <v>12</v>
      </c>
      <c r="V131" s="153" t="s">
        <v>11</v>
      </c>
      <c r="W131" s="153" t="s">
        <v>12</v>
      </c>
      <c r="X131" s="153" t="s">
        <v>11</v>
      </c>
      <c r="Y131" s="153" t="s">
        <v>12</v>
      </c>
      <c r="Z131" s="153" t="s">
        <v>11</v>
      </c>
      <c r="AA131" s="153" t="s">
        <v>12</v>
      </c>
      <c r="AB131" s="154" t="s">
        <v>27</v>
      </c>
    </row>
    <row r="132" spans="1:29" ht="25.5" customHeight="1" thickTop="1">
      <c r="A132" s="147" t="s">
        <v>53</v>
      </c>
      <c r="B132" s="65">
        <v>52</v>
      </c>
      <c r="C132" s="65">
        <v>15</v>
      </c>
      <c r="D132" s="65">
        <v>0</v>
      </c>
      <c r="E132" s="65">
        <v>0</v>
      </c>
      <c r="F132" s="65">
        <v>61</v>
      </c>
      <c r="G132" s="65">
        <v>6</v>
      </c>
      <c r="H132" s="65">
        <v>0</v>
      </c>
      <c r="I132" s="65">
        <v>0</v>
      </c>
      <c r="J132" s="65">
        <v>34</v>
      </c>
      <c r="K132" s="65">
        <v>3</v>
      </c>
      <c r="L132" s="65">
        <v>0</v>
      </c>
      <c r="M132" s="65">
        <v>0</v>
      </c>
      <c r="N132" s="65">
        <v>65</v>
      </c>
      <c r="O132" s="65">
        <v>19</v>
      </c>
      <c r="P132" s="65">
        <v>0</v>
      </c>
      <c r="Q132" s="65">
        <v>0</v>
      </c>
      <c r="R132" s="65">
        <v>44</v>
      </c>
      <c r="S132" s="65">
        <v>8</v>
      </c>
      <c r="T132" s="65">
        <v>0</v>
      </c>
      <c r="U132" s="66">
        <v>0</v>
      </c>
      <c r="V132" s="148">
        <f>B132+F132+J132+N132+R132</f>
        <v>256</v>
      </c>
      <c r="W132" s="149">
        <f t="shared" ref="W132:Y132" si="67">C132+G132+K132+O132+S132</f>
        <v>51</v>
      </c>
      <c r="X132" s="149">
        <f t="shared" si="67"/>
        <v>0</v>
      </c>
      <c r="Y132" s="149">
        <f t="shared" si="67"/>
        <v>0</v>
      </c>
      <c r="Z132" s="101">
        <f>X132+V132</f>
        <v>256</v>
      </c>
      <c r="AA132" s="101">
        <f>Y132+W132</f>
        <v>51</v>
      </c>
      <c r="AB132" s="102">
        <f>SUM(Z132:AA132)</f>
        <v>307</v>
      </c>
    </row>
    <row r="133" spans="1:29" ht="27.75" customHeight="1">
      <c r="A133" s="138" t="s">
        <v>62</v>
      </c>
      <c r="B133" s="84">
        <v>39</v>
      </c>
      <c r="C133" s="84">
        <v>2</v>
      </c>
      <c r="D133" s="84">
        <v>0</v>
      </c>
      <c r="E133" s="84">
        <v>0</v>
      </c>
      <c r="F133" s="84">
        <v>25</v>
      </c>
      <c r="G133" s="84">
        <v>3</v>
      </c>
      <c r="H133" s="84">
        <v>0</v>
      </c>
      <c r="I133" s="84">
        <v>0</v>
      </c>
      <c r="J133" s="84">
        <v>35</v>
      </c>
      <c r="K133" s="84">
        <v>2</v>
      </c>
      <c r="L133" s="84">
        <v>0</v>
      </c>
      <c r="M133" s="84">
        <v>0</v>
      </c>
      <c r="N133" s="84">
        <v>61</v>
      </c>
      <c r="O133" s="84">
        <v>1</v>
      </c>
      <c r="P133" s="84">
        <v>0</v>
      </c>
      <c r="Q133" s="84">
        <v>0</v>
      </c>
      <c r="R133" s="84">
        <v>94</v>
      </c>
      <c r="S133" s="84">
        <v>5</v>
      </c>
      <c r="T133" s="84">
        <v>0</v>
      </c>
      <c r="U133" s="68">
        <v>0</v>
      </c>
      <c r="V133" s="150">
        <f>B133+F133+J133+N133+R133</f>
        <v>254</v>
      </c>
      <c r="W133" s="85">
        <f t="shared" ref="W133:Y133" si="68">C133+G133+K133+O133+S133</f>
        <v>13</v>
      </c>
      <c r="X133" s="85">
        <f t="shared" si="68"/>
        <v>0</v>
      </c>
      <c r="Y133" s="85">
        <f t="shared" si="68"/>
        <v>0</v>
      </c>
      <c r="Z133" s="104">
        <f t="shared" ref="Z133:Z134" si="69">X133+V133</f>
        <v>254</v>
      </c>
      <c r="AA133" s="104">
        <f t="shared" ref="AA133:AA134" si="70">Y133+W133</f>
        <v>13</v>
      </c>
      <c r="AB133" s="105">
        <f t="shared" ref="AB133:AB134" si="71">SUM(Z133:AA133)</f>
        <v>267</v>
      </c>
    </row>
    <row r="134" spans="1:29" ht="28.5" customHeight="1" thickBot="1">
      <c r="A134" s="140" t="s">
        <v>63</v>
      </c>
      <c r="B134" s="70">
        <v>52</v>
      </c>
      <c r="C134" s="70">
        <v>18</v>
      </c>
      <c r="D134" s="70">
        <v>0</v>
      </c>
      <c r="E134" s="70">
        <v>0</v>
      </c>
      <c r="F134" s="70">
        <v>48</v>
      </c>
      <c r="G134" s="70">
        <v>17</v>
      </c>
      <c r="H134" s="70">
        <v>0</v>
      </c>
      <c r="I134" s="70">
        <v>0</v>
      </c>
      <c r="J134" s="70">
        <v>29</v>
      </c>
      <c r="K134" s="70">
        <v>7</v>
      </c>
      <c r="L134" s="70">
        <v>0</v>
      </c>
      <c r="M134" s="70">
        <v>0</v>
      </c>
      <c r="N134" s="70">
        <v>54</v>
      </c>
      <c r="O134" s="70">
        <v>12</v>
      </c>
      <c r="P134" s="70">
        <v>0</v>
      </c>
      <c r="Q134" s="70">
        <v>0</v>
      </c>
      <c r="R134" s="70">
        <v>0</v>
      </c>
      <c r="S134" s="70">
        <v>0</v>
      </c>
      <c r="T134" s="70">
        <v>0</v>
      </c>
      <c r="U134" s="71">
        <v>0</v>
      </c>
      <c r="V134" s="112">
        <f>B134+F134+J134+N134</f>
        <v>183</v>
      </c>
      <c r="W134" s="110">
        <f t="shared" ref="W134:Y134" si="72">C134+G134+K134+O134</f>
        <v>54</v>
      </c>
      <c r="X134" s="110">
        <f t="shared" si="72"/>
        <v>0</v>
      </c>
      <c r="Y134" s="110">
        <f t="shared" si="72"/>
        <v>0</v>
      </c>
      <c r="Z134" s="107">
        <f t="shared" si="69"/>
        <v>183</v>
      </c>
      <c r="AA134" s="107">
        <f t="shared" si="70"/>
        <v>54</v>
      </c>
      <c r="AB134" s="99">
        <f t="shared" si="71"/>
        <v>237</v>
      </c>
      <c r="AC134" s="160"/>
    </row>
    <row r="135" spans="1:29" ht="27.75" customHeight="1" thickTop="1" thickBot="1">
      <c r="A135" s="142" t="s">
        <v>13</v>
      </c>
      <c r="B135" s="143">
        <f>SUM(B132:B134)</f>
        <v>143</v>
      </c>
      <c r="C135" s="143">
        <f t="shared" ref="C135:AB135" si="73">SUM(C132:C134)</f>
        <v>35</v>
      </c>
      <c r="D135" s="143">
        <f t="shared" si="73"/>
        <v>0</v>
      </c>
      <c r="E135" s="143">
        <f t="shared" si="73"/>
        <v>0</v>
      </c>
      <c r="F135" s="143">
        <f t="shared" si="73"/>
        <v>134</v>
      </c>
      <c r="G135" s="143">
        <f t="shared" si="73"/>
        <v>26</v>
      </c>
      <c r="H135" s="143">
        <f t="shared" si="73"/>
        <v>0</v>
      </c>
      <c r="I135" s="143">
        <f t="shared" si="73"/>
        <v>0</v>
      </c>
      <c r="J135" s="143">
        <f t="shared" si="73"/>
        <v>98</v>
      </c>
      <c r="K135" s="143">
        <f t="shared" si="73"/>
        <v>12</v>
      </c>
      <c r="L135" s="143">
        <f t="shared" si="73"/>
        <v>0</v>
      </c>
      <c r="M135" s="143">
        <f t="shared" si="73"/>
        <v>0</v>
      </c>
      <c r="N135" s="143">
        <f t="shared" si="73"/>
        <v>180</v>
      </c>
      <c r="O135" s="143">
        <f t="shared" si="73"/>
        <v>32</v>
      </c>
      <c r="P135" s="143">
        <f t="shared" si="73"/>
        <v>0</v>
      </c>
      <c r="Q135" s="143">
        <f t="shared" si="73"/>
        <v>0</v>
      </c>
      <c r="R135" s="143">
        <f t="shared" si="73"/>
        <v>138</v>
      </c>
      <c r="S135" s="143">
        <f t="shared" si="73"/>
        <v>13</v>
      </c>
      <c r="T135" s="143">
        <f t="shared" si="73"/>
        <v>0</v>
      </c>
      <c r="U135" s="143">
        <f t="shared" si="73"/>
        <v>0</v>
      </c>
      <c r="V135" s="143">
        <f t="shared" si="73"/>
        <v>693</v>
      </c>
      <c r="W135" s="143">
        <f t="shared" si="73"/>
        <v>118</v>
      </c>
      <c r="X135" s="143">
        <f t="shared" si="73"/>
        <v>0</v>
      </c>
      <c r="Y135" s="143">
        <f t="shared" si="73"/>
        <v>0</v>
      </c>
      <c r="Z135" s="143">
        <f t="shared" si="73"/>
        <v>693</v>
      </c>
      <c r="AA135" s="143">
        <f t="shared" si="73"/>
        <v>118</v>
      </c>
      <c r="AB135" s="144">
        <f t="shared" si="73"/>
        <v>811</v>
      </c>
    </row>
    <row r="136" spans="1:29" ht="27" thickTop="1"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</row>
    <row r="137" spans="1:29"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</row>
    <row r="138" spans="1:29" ht="27" customHeight="1">
      <c r="A138" s="171" t="s">
        <v>24</v>
      </c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</row>
    <row r="139" spans="1:29" ht="27" thickBot="1">
      <c r="B139" s="7"/>
    </row>
    <row r="140" spans="1:29" ht="23.25" customHeight="1" thickTop="1">
      <c r="A140" s="172" t="s">
        <v>25</v>
      </c>
      <c r="B140" s="175" t="s">
        <v>3</v>
      </c>
      <c r="C140" s="175"/>
      <c r="D140" s="175"/>
      <c r="E140" s="175"/>
      <c r="F140" s="175" t="s">
        <v>4</v>
      </c>
      <c r="G140" s="175"/>
      <c r="H140" s="175"/>
      <c r="I140" s="175"/>
      <c r="J140" s="175" t="s">
        <v>5</v>
      </c>
      <c r="K140" s="175"/>
      <c r="L140" s="175"/>
      <c r="M140" s="175"/>
      <c r="N140" s="175" t="s">
        <v>6</v>
      </c>
      <c r="O140" s="175"/>
      <c r="P140" s="175"/>
      <c r="Q140" s="175"/>
      <c r="R140" s="175" t="s">
        <v>7</v>
      </c>
      <c r="S140" s="175"/>
      <c r="T140" s="175"/>
      <c r="U140" s="175"/>
      <c r="V140" s="175" t="s">
        <v>13</v>
      </c>
      <c r="W140" s="175"/>
      <c r="X140" s="175"/>
      <c r="Y140" s="175"/>
      <c r="Z140" s="175"/>
      <c r="AA140" s="175"/>
      <c r="AB140" s="176"/>
    </row>
    <row r="141" spans="1:29" ht="23.25" customHeight="1">
      <c r="A141" s="173"/>
      <c r="B141" s="179" t="s">
        <v>9</v>
      </c>
      <c r="C141" s="179"/>
      <c r="D141" s="179" t="s">
        <v>10</v>
      </c>
      <c r="E141" s="179"/>
      <c r="F141" s="179" t="s">
        <v>9</v>
      </c>
      <c r="G141" s="179"/>
      <c r="H141" s="179" t="s">
        <v>10</v>
      </c>
      <c r="I141" s="179"/>
      <c r="J141" s="179" t="s">
        <v>9</v>
      </c>
      <c r="K141" s="179"/>
      <c r="L141" s="179" t="s">
        <v>10</v>
      </c>
      <c r="M141" s="179"/>
      <c r="N141" s="179" t="s">
        <v>9</v>
      </c>
      <c r="O141" s="179"/>
      <c r="P141" s="179" t="s">
        <v>10</v>
      </c>
      <c r="Q141" s="179"/>
      <c r="R141" s="179" t="s">
        <v>9</v>
      </c>
      <c r="S141" s="179"/>
      <c r="T141" s="179" t="s">
        <v>10</v>
      </c>
      <c r="U141" s="179"/>
      <c r="V141" s="179" t="s">
        <v>9</v>
      </c>
      <c r="W141" s="179"/>
      <c r="X141" s="179" t="s">
        <v>10</v>
      </c>
      <c r="Y141" s="179"/>
      <c r="Z141" s="177" t="s">
        <v>27</v>
      </c>
      <c r="AA141" s="177"/>
      <c r="AB141" s="178"/>
    </row>
    <row r="142" spans="1:29" ht="27" thickBot="1">
      <c r="A142" s="174"/>
      <c r="B142" s="153" t="s">
        <v>11</v>
      </c>
      <c r="C142" s="153" t="s">
        <v>12</v>
      </c>
      <c r="D142" s="153" t="s">
        <v>11</v>
      </c>
      <c r="E142" s="153" t="s">
        <v>12</v>
      </c>
      <c r="F142" s="153" t="s">
        <v>11</v>
      </c>
      <c r="G142" s="153" t="s">
        <v>12</v>
      </c>
      <c r="H142" s="153" t="s">
        <v>11</v>
      </c>
      <c r="I142" s="153" t="s">
        <v>12</v>
      </c>
      <c r="J142" s="153" t="s">
        <v>11</v>
      </c>
      <c r="K142" s="153" t="s">
        <v>12</v>
      </c>
      <c r="L142" s="153" t="s">
        <v>11</v>
      </c>
      <c r="M142" s="153" t="s">
        <v>12</v>
      </c>
      <c r="N142" s="153" t="s">
        <v>11</v>
      </c>
      <c r="O142" s="153" t="s">
        <v>12</v>
      </c>
      <c r="P142" s="153" t="s">
        <v>11</v>
      </c>
      <c r="Q142" s="153" t="s">
        <v>12</v>
      </c>
      <c r="R142" s="153" t="s">
        <v>11</v>
      </c>
      <c r="S142" s="153" t="s">
        <v>12</v>
      </c>
      <c r="T142" s="153" t="s">
        <v>11</v>
      </c>
      <c r="U142" s="153" t="s">
        <v>12</v>
      </c>
      <c r="V142" s="153" t="s">
        <v>11</v>
      </c>
      <c r="W142" s="153" t="s">
        <v>12</v>
      </c>
      <c r="X142" s="153" t="s">
        <v>11</v>
      </c>
      <c r="Y142" s="153" t="s">
        <v>12</v>
      </c>
      <c r="Z142" s="153" t="s">
        <v>11</v>
      </c>
      <c r="AA142" s="153" t="s">
        <v>12</v>
      </c>
      <c r="AB142" s="154" t="s">
        <v>27</v>
      </c>
    </row>
    <row r="143" spans="1:29" ht="28.5" customHeight="1" thickTop="1">
      <c r="A143" s="147" t="s">
        <v>53</v>
      </c>
      <c r="B143" s="65">
        <v>96</v>
      </c>
      <c r="C143" s="65">
        <v>32</v>
      </c>
      <c r="D143" s="65">
        <v>0</v>
      </c>
      <c r="E143" s="65">
        <v>0</v>
      </c>
      <c r="F143" s="65">
        <v>92</v>
      </c>
      <c r="G143" s="65">
        <v>16</v>
      </c>
      <c r="H143" s="65">
        <v>0</v>
      </c>
      <c r="I143" s="65">
        <v>0</v>
      </c>
      <c r="J143" s="65">
        <v>22</v>
      </c>
      <c r="K143" s="65">
        <v>2</v>
      </c>
      <c r="L143" s="65">
        <v>0</v>
      </c>
      <c r="M143" s="65">
        <v>0</v>
      </c>
      <c r="N143" s="65">
        <v>71</v>
      </c>
      <c r="O143" s="65">
        <v>16</v>
      </c>
      <c r="P143" s="65">
        <v>0</v>
      </c>
      <c r="Q143" s="65">
        <v>0</v>
      </c>
      <c r="R143" s="65">
        <v>59</v>
      </c>
      <c r="S143" s="65">
        <v>23</v>
      </c>
      <c r="T143" s="65">
        <v>0</v>
      </c>
      <c r="U143" s="66">
        <v>0</v>
      </c>
      <c r="V143" s="148">
        <f t="shared" ref="V143:Y145" si="74">B143+F143+J143+N143+R143</f>
        <v>340</v>
      </c>
      <c r="W143" s="149">
        <f t="shared" si="74"/>
        <v>89</v>
      </c>
      <c r="X143" s="149">
        <f t="shared" si="74"/>
        <v>0</v>
      </c>
      <c r="Y143" s="149">
        <f t="shared" si="74"/>
        <v>0</v>
      </c>
      <c r="Z143" s="101">
        <f>V143+X143</f>
        <v>340</v>
      </c>
      <c r="AA143" s="101">
        <f>Y143+W143</f>
        <v>89</v>
      </c>
      <c r="AB143" s="102">
        <f>SUM(Z143:AA143)</f>
        <v>429</v>
      </c>
    </row>
    <row r="144" spans="1:29" ht="30" customHeight="1">
      <c r="A144" s="138" t="s">
        <v>62</v>
      </c>
      <c r="B144" s="84">
        <v>92</v>
      </c>
      <c r="C144" s="84">
        <v>10</v>
      </c>
      <c r="D144" s="84">
        <v>0</v>
      </c>
      <c r="E144" s="84">
        <v>0</v>
      </c>
      <c r="F144" s="84">
        <v>44</v>
      </c>
      <c r="G144" s="84">
        <v>13</v>
      </c>
      <c r="H144" s="84">
        <v>0</v>
      </c>
      <c r="I144" s="84">
        <v>0</v>
      </c>
      <c r="J144" s="84">
        <v>0</v>
      </c>
      <c r="K144" s="84">
        <v>0</v>
      </c>
      <c r="L144" s="84">
        <v>0</v>
      </c>
      <c r="M144" s="84">
        <v>0</v>
      </c>
      <c r="N144" s="84">
        <v>43</v>
      </c>
      <c r="O144" s="84">
        <v>4</v>
      </c>
      <c r="P144" s="84">
        <v>0</v>
      </c>
      <c r="Q144" s="84">
        <v>0</v>
      </c>
      <c r="R144" s="84">
        <v>49</v>
      </c>
      <c r="S144" s="84">
        <v>3</v>
      </c>
      <c r="T144" s="84">
        <v>0</v>
      </c>
      <c r="U144" s="68">
        <v>0</v>
      </c>
      <c r="V144" s="150">
        <f t="shared" si="74"/>
        <v>228</v>
      </c>
      <c r="W144" s="85">
        <f t="shared" si="74"/>
        <v>30</v>
      </c>
      <c r="X144" s="85">
        <f t="shared" si="74"/>
        <v>0</v>
      </c>
      <c r="Y144" s="85">
        <f t="shared" si="74"/>
        <v>0</v>
      </c>
      <c r="Z144" s="104">
        <f>V144+X144</f>
        <v>228</v>
      </c>
      <c r="AA144" s="104">
        <f>Y144+W144</f>
        <v>30</v>
      </c>
      <c r="AB144" s="105">
        <f>SUM(Z144:AA144)</f>
        <v>258</v>
      </c>
    </row>
    <row r="145" spans="1:28" ht="25.5" customHeight="1" thickBot="1">
      <c r="A145" s="140" t="s">
        <v>64</v>
      </c>
      <c r="B145" s="70">
        <v>107</v>
      </c>
      <c r="C145" s="70">
        <v>25</v>
      </c>
      <c r="D145" s="70">
        <v>0</v>
      </c>
      <c r="E145" s="70">
        <v>0</v>
      </c>
      <c r="F145" s="70">
        <v>49</v>
      </c>
      <c r="G145" s="70">
        <v>10</v>
      </c>
      <c r="H145" s="70">
        <v>0</v>
      </c>
      <c r="I145" s="70">
        <v>0</v>
      </c>
      <c r="J145" s="70">
        <v>19</v>
      </c>
      <c r="K145" s="70">
        <v>0</v>
      </c>
      <c r="L145" s="70">
        <v>0</v>
      </c>
      <c r="M145" s="70">
        <v>0</v>
      </c>
      <c r="N145" s="70">
        <v>14</v>
      </c>
      <c r="O145" s="70">
        <v>2</v>
      </c>
      <c r="P145" s="70">
        <v>0</v>
      </c>
      <c r="Q145" s="70">
        <v>0</v>
      </c>
      <c r="R145" s="70">
        <v>0</v>
      </c>
      <c r="S145" s="70">
        <v>0</v>
      </c>
      <c r="T145" s="70">
        <v>0</v>
      </c>
      <c r="U145" s="71">
        <v>0</v>
      </c>
      <c r="V145" s="112">
        <f t="shared" si="74"/>
        <v>189</v>
      </c>
      <c r="W145" s="110">
        <f t="shared" si="74"/>
        <v>37</v>
      </c>
      <c r="X145" s="110">
        <f t="shared" si="74"/>
        <v>0</v>
      </c>
      <c r="Y145" s="110">
        <f t="shared" si="74"/>
        <v>0</v>
      </c>
      <c r="Z145" s="107">
        <f>V145+X145</f>
        <v>189</v>
      </c>
      <c r="AA145" s="107">
        <f>Y145+W145</f>
        <v>37</v>
      </c>
      <c r="AB145" s="99">
        <f>SUM(Z145:AA145)</f>
        <v>226</v>
      </c>
    </row>
    <row r="146" spans="1:28" ht="31.5" customHeight="1" thickTop="1" thickBot="1">
      <c r="A146" s="142" t="s">
        <v>13</v>
      </c>
      <c r="B146" s="143">
        <f>SUM(B143:B145)</f>
        <v>295</v>
      </c>
      <c r="C146" s="143">
        <f t="shared" ref="C146:AB146" si="75">SUM(C143:C145)</f>
        <v>67</v>
      </c>
      <c r="D146" s="143">
        <f t="shared" si="75"/>
        <v>0</v>
      </c>
      <c r="E146" s="143">
        <f t="shared" si="75"/>
        <v>0</v>
      </c>
      <c r="F146" s="143">
        <f t="shared" si="75"/>
        <v>185</v>
      </c>
      <c r="G146" s="143">
        <f t="shared" si="75"/>
        <v>39</v>
      </c>
      <c r="H146" s="143">
        <f t="shared" si="75"/>
        <v>0</v>
      </c>
      <c r="I146" s="143">
        <f t="shared" si="75"/>
        <v>0</v>
      </c>
      <c r="J146" s="143">
        <f t="shared" si="75"/>
        <v>41</v>
      </c>
      <c r="K146" s="143">
        <f t="shared" si="75"/>
        <v>2</v>
      </c>
      <c r="L146" s="143">
        <f t="shared" si="75"/>
        <v>0</v>
      </c>
      <c r="M146" s="143">
        <f t="shared" si="75"/>
        <v>0</v>
      </c>
      <c r="N146" s="143">
        <f t="shared" si="75"/>
        <v>128</v>
      </c>
      <c r="O146" s="143">
        <f t="shared" si="75"/>
        <v>22</v>
      </c>
      <c r="P146" s="143">
        <f t="shared" si="75"/>
        <v>0</v>
      </c>
      <c r="Q146" s="143">
        <f t="shared" si="75"/>
        <v>0</v>
      </c>
      <c r="R146" s="143">
        <f t="shared" si="75"/>
        <v>108</v>
      </c>
      <c r="S146" s="143">
        <f t="shared" si="75"/>
        <v>26</v>
      </c>
      <c r="T146" s="143">
        <f t="shared" si="75"/>
        <v>0</v>
      </c>
      <c r="U146" s="143">
        <f t="shared" si="75"/>
        <v>0</v>
      </c>
      <c r="V146" s="143">
        <f t="shared" si="75"/>
        <v>757</v>
      </c>
      <c r="W146" s="143">
        <f t="shared" si="75"/>
        <v>156</v>
      </c>
      <c r="X146" s="143">
        <f t="shared" si="75"/>
        <v>0</v>
      </c>
      <c r="Y146" s="143">
        <f t="shared" si="75"/>
        <v>0</v>
      </c>
      <c r="Z146" s="143">
        <f t="shared" si="75"/>
        <v>757</v>
      </c>
      <c r="AA146" s="143">
        <f t="shared" si="75"/>
        <v>156</v>
      </c>
      <c r="AB146" s="144">
        <f t="shared" si="75"/>
        <v>913</v>
      </c>
    </row>
    <row r="147" spans="1:28" ht="27" thickTop="1">
      <c r="B147" s="7"/>
    </row>
    <row r="149" spans="1:28" ht="30">
      <c r="A149" s="171" t="s">
        <v>163</v>
      </c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</row>
    <row r="150" spans="1:28" ht="27" thickBot="1">
      <c r="B150" s="7"/>
    </row>
    <row r="151" spans="1:28" ht="27" thickTop="1">
      <c r="A151" s="172" t="s">
        <v>25</v>
      </c>
      <c r="B151" s="175" t="s">
        <v>3</v>
      </c>
      <c r="C151" s="175"/>
      <c r="D151" s="175"/>
      <c r="E151" s="175"/>
      <c r="F151" s="175" t="s">
        <v>4</v>
      </c>
      <c r="G151" s="175"/>
      <c r="H151" s="175"/>
      <c r="I151" s="175"/>
      <c r="J151" s="175" t="s">
        <v>5</v>
      </c>
      <c r="K151" s="175"/>
      <c r="L151" s="175"/>
      <c r="M151" s="175"/>
      <c r="N151" s="175" t="s">
        <v>6</v>
      </c>
      <c r="O151" s="175"/>
      <c r="P151" s="175"/>
      <c r="Q151" s="175"/>
      <c r="R151" s="175" t="s">
        <v>7</v>
      </c>
      <c r="S151" s="175"/>
      <c r="T151" s="175"/>
      <c r="U151" s="175"/>
      <c r="V151" s="175" t="s">
        <v>13</v>
      </c>
      <c r="W151" s="175"/>
      <c r="X151" s="175"/>
      <c r="Y151" s="175"/>
      <c r="Z151" s="175"/>
      <c r="AA151" s="175"/>
      <c r="AB151" s="176"/>
    </row>
    <row r="152" spans="1:28">
      <c r="A152" s="173"/>
      <c r="B152" s="179" t="s">
        <v>9</v>
      </c>
      <c r="C152" s="179"/>
      <c r="D152" s="179" t="s">
        <v>10</v>
      </c>
      <c r="E152" s="179"/>
      <c r="F152" s="179" t="s">
        <v>9</v>
      </c>
      <c r="G152" s="179"/>
      <c r="H152" s="179" t="s">
        <v>10</v>
      </c>
      <c r="I152" s="179"/>
      <c r="J152" s="179" t="s">
        <v>9</v>
      </c>
      <c r="K152" s="179"/>
      <c r="L152" s="179" t="s">
        <v>10</v>
      </c>
      <c r="M152" s="179"/>
      <c r="N152" s="179" t="s">
        <v>9</v>
      </c>
      <c r="O152" s="179"/>
      <c r="P152" s="179" t="s">
        <v>10</v>
      </c>
      <c r="Q152" s="179"/>
      <c r="R152" s="179" t="s">
        <v>9</v>
      </c>
      <c r="S152" s="179"/>
      <c r="T152" s="179" t="s">
        <v>10</v>
      </c>
      <c r="U152" s="179"/>
      <c r="V152" s="179" t="s">
        <v>9</v>
      </c>
      <c r="W152" s="179"/>
      <c r="X152" s="179" t="s">
        <v>10</v>
      </c>
      <c r="Y152" s="179"/>
      <c r="Z152" s="177" t="s">
        <v>27</v>
      </c>
      <c r="AA152" s="177"/>
      <c r="AB152" s="178"/>
    </row>
    <row r="153" spans="1:28" ht="27" thickBot="1">
      <c r="A153" s="174"/>
      <c r="B153" s="153" t="s">
        <v>11</v>
      </c>
      <c r="C153" s="153" t="s">
        <v>12</v>
      </c>
      <c r="D153" s="153" t="s">
        <v>11</v>
      </c>
      <c r="E153" s="153" t="s">
        <v>12</v>
      </c>
      <c r="F153" s="153" t="s">
        <v>11</v>
      </c>
      <c r="G153" s="153" t="s">
        <v>12</v>
      </c>
      <c r="H153" s="153" t="s">
        <v>11</v>
      </c>
      <c r="I153" s="153" t="s">
        <v>12</v>
      </c>
      <c r="J153" s="153" t="s">
        <v>11</v>
      </c>
      <c r="K153" s="153" t="s">
        <v>12</v>
      </c>
      <c r="L153" s="153" t="s">
        <v>11</v>
      </c>
      <c r="M153" s="153" t="s">
        <v>12</v>
      </c>
      <c r="N153" s="153" t="s">
        <v>11</v>
      </c>
      <c r="O153" s="153" t="s">
        <v>12</v>
      </c>
      <c r="P153" s="153" t="s">
        <v>11</v>
      </c>
      <c r="Q153" s="153" t="s">
        <v>12</v>
      </c>
      <c r="R153" s="153" t="s">
        <v>11</v>
      </c>
      <c r="S153" s="153" t="s">
        <v>12</v>
      </c>
      <c r="T153" s="153" t="s">
        <v>11</v>
      </c>
      <c r="U153" s="153" t="s">
        <v>12</v>
      </c>
      <c r="V153" s="153" t="s">
        <v>11</v>
      </c>
      <c r="W153" s="153" t="s">
        <v>12</v>
      </c>
      <c r="X153" s="153" t="s">
        <v>11</v>
      </c>
      <c r="Y153" s="153" t="s">
        <v>12</v>
      </c>
      <c r="Z153" s="153" t="s">
        <v>11</v>
      </c>
      <c r="AA153" s="153" t="s">
        <v>12</v>
      </c>
      <c r="AB153" s="154" t="s">
        <v>27</v>
      </c>
    </row>
    <row r="154" spans="1:28" ht="27.75" thickTop="1" thickBot="1">
      <c r="A154" s="147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6"/>
      <c r="V154" s="169">
        <f t="shared" ref="V154:V159" si="76">B154+F154+J154+N154+R154</f>
        <v>0</v>
      </c>
      <c r="W154" s="168">
        <f t="shared" ref="W154:W159" si="77">C154+G154+K154+O154+S154</f>
        <v>0</v>
      </c>
      <c r="X154" s="168">
        <f t="shared" ref="X154:X159" si="78">D154+H154+L154+P154+T154</f>
        <v>0</v>
      </c>
      <c r="Y154" s="168">
        <f t="shared" ref="Y154:Y159" si="79">E154+I154+M154+Q154+U154</f>
        <v>0</v>
      </c>
      <c r="Z154" s="101">
        <f>V154+X154</f>
        <v>0</v>
      </c>
      <c r="AA154" s="101">
        <f>Y154+W154</f>
        <v>0</v>
      </c>
      <c r="AB154" s="102">
        <f>SUM(Z154:AA154)</f>
        <v>0</v>
      </c>
    </row>
    <row r="155" spans="1:28" ht="27.75" thickTop="1" thickBot="1">
      <c r="A155" s="230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4"/>
      <c r="V155" s="169">
        <f t="shared" ref="V155:V157" si="80">B155+F155+J155+N155+R155</f>
        <v>0</v>
      </c>
      <c r="W155" s="168">
        <f t="shared" ref="W155:W157" si="81">C155+G155+K155+O155+S155</f>
        <v>0</v>
      </c>
      <c r="X155" s="168">
        <f t="shared" ref="X155:X157" si="82">D155+H155+L155+P155+T155</f>
        <v>0</v>
      </c>
      <c r="Y155" s="168">
        <f t="shared" ref="Y155:Y157" si="83">E155+I155+M155+Q155+U155</f>
        <v>0</v>
      </c>
      <c r="Z155" s="101">
        <f t="shared" ref="Z155:Z157" si="84">V155+X155</f>
        <v>0</v>
      </c>
      <c r="AA155" s="101">
        <f t="shared" ref="AA155:AA157" si="85">Y155+W155</f>
        <v>0</v>
      </c>
      <c r="AB155" s="102">
        <f t="shared" ref="AB155:AB157" si="86">SUM(Z155:AA155)</f>
        <v>0</v>
      </c>
    </row>
    <row r="156" spans="1:28" ht="27.75" thickTop="1" thickBot="1">
      <c r="A156" s="230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4"/>
      <c r="V156" s="169">
        <f t="shared" si="80"/>
        <v>0</v>
      </c>
      <c r="W156" s="168">
        <f t="shared" si="81"/>
        <v>0</v>
      </c>
      <c r="X156" s="168">
        <f t="shared" si="82"/>
        <v>0</v>
      </c>
      <c r="Y156" s="168">
        <f t="shared" si="83"/>
        <v>0</v>
      </c>
      <c r="Z156" s="101">
        <f t="shared" si="84"/>
        <v>0</v>
      </c>
      <c r="AA156" s="101">
        <f t="shared" si="85"/>
        <v>0</v>
      </c>
      <c r="AB156" s="102">
        <f t="shared" si="86"/>
        <v>0</v>
      </c>
    </row>
    <row r="157" spans="1:28" ht="27" thickTop="1">
      <c r="A157" s="230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4"/>
      <c r="V157" s="169">
        <f t="shared" si="80"/>
        <v>0</v>
      </c>
      <c r="W157" s="168">
        <f t="shared" si="81"/>
        <v>0</v>
      </c>
      <c r="X157" s="168">
        <f t="shared" si="82"/>
        <v>0</v>
      </c>
      <c r="Y157" s="168">
        <f t="shared" si="83"/>
        <v>0</v>
      </c>
      <c r="Z157" s="101">
        <f t="shared" si="84"/>
        <v>0</v>
      </c>
      <c r="AA157" s="101">
        <f t="shared" si="85"/>
        <v>0</v>
      </c>
      <c r="AB157" s="102">
        <f t="shared" si="86"/>
        <v>0</v>
      </c>
    </row>
    <row r="158" spans="1:28">
      <c r="A158" s="138"/>
      <c r="B158" s="167"/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68"/>
      <c r="V158" s="150">
        <f t="shared" si="76"/>
        <v>0</v>
      </c>
      <c r="W158" s="166">
        <f t="shared" si="77"/>
        <v>0</v>
      </c>
      <c r="X158" s="166">
        <f t="shared" si="78"/>
        <v>0</v>
      </c>
      <c r="Y158" s="166">
        <f t="shared" si="79"/>
        <v>0</v>
      </c>
      <c r="Z158" s="164">
        <f>V158+X158</f>
        <v>0</v>
      </c>
      <c r="AA158" s="164">
        <f>Y158+W158</f>
        <v>0</v>
      </c>
      <c r="AB158" s="165">
        <f>SUM(Z158:AA158)</f>
        <v>0</v>
      </c>
    </row>
    <row r="159" spans="1:28" ht="27" thickBot="1">
      <c r="A159" s="14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1"/>
      <c r="V159" s="170">
        <f t="shared" si="76"/>
        <v>0</v>
      </c>
      <c r="W159" s="110">
        <f t="shared" si="77"/>
        <v>0</v>
      </c>
      <c r="X159" s="110">
        <f t="shared" si="78"/>
        <v>0</v>
      </c>
      <c r="Y159" s="110">
        <f t="shared" si="79"/>
        <v>0</v>
      </c>
      <c r="Z159" s="107">
        <f>V159+X159</f>
        <v>0</v>
      </c>
      <c r="AA159" s="107">
        <f>Y159+W159</f>
        <v>0</v>
      </c>
      <c r="AB159" s="99">
        <f>SUM(Z159:AA159)</f>
        <v>0</v>
      </c>
    </row>
    <row r="160" spans="1:28" ht="54" thickTop="1" thickBot="1">
      <c r="A160" s="142" t="s">
        <v>13</v>
      </c>
      <c r="B160" s="143">
        <f>SUM(B154:B159)</f>
        <v>0</v>
      </c>
      <c r="C160" s="143">
        <f t="shared" ref="C160:AB160" si="87">SUM(C154:C159)</f>
        <v>0</v>
      </c>
      <c r="D160" s="143">
        <f t="shared" si="87"/>
        <v>0</v>
      </c>
      <c r="E160" s="143">
        <f t="shared" si="87"/>
        <v>0</v>
      </c>
      <c r="F160" s="143">
        <f t="shared" si="87"/>
        <v>0</v>
      </c>
      <c r="G160" s="143">
        <f t="shared" si="87"/>
        <v>0</v>
      </c>
      <c r="H160" s="143">
        <f t="shared" si="87"/>
        <v>0</v>
      </c>
      <c r="I160" s="143">
        <f t="shared" si="87"/>
        <v>0</v>
      </c>
      <c r="J160" s="143">
        <f t="shared" si="87"/>
        <v>0</v>
      </c>
      <c r="K160" s="143">
        <f t="shared" si="87"/>
        <v>0</v>
      </c>
      <c r="L160" s="143">
        <f t="shared" si="87"/>
        <v>0</v>
      </c>
      <c r="M160" s="143">
        <f t="shared" si="87"/>
        <v>0</v>
      </c>
      <c r="N160" s="143">
        <f t="shared" si="87"/>
        <v>0</v>
      </c>
      <c r="O160" s="143">
        <f t="shared" si="87"/>
        <v>0</v>
      </c>
      <c r="P160" s="143">
        <f t="shared" si="87"/>
        <v>0</v>
      </c>
      <c r="Q160" s="143">
        <f t="shared" si="87"/>
        <v>0</v>
      </c>
      <c r="R160" s="143">
        <f t="shared" si="87"/>
        <v>0</v>
      </c>
      <c r="S160" s="143">
        <f t="shared" si="87"/>
        <v>0</v>
      </c>
      <c r="T160" s="143">
        <f t="shared" si="87"/>
        <v>0</v>
      </c>
      <c r="U160" s="143">
        <f t="shared" si="87"/>
        <v>0</v>
      </c>
      <c r="V160" s="143">
        <f t="shared" si="87"/>
        <v>0</v>
      </c>
      <c r="W160" s="143">
        <f t="shared" si="87"/>
        <v>0</v>
      </c>
      <c r="X160" s="143">
        <f t="shared" si="87"/>
        <v>0</v>
      </c>
      <c r="Y160" s="143">
        <f t="shared" si="87"/>
        <v>0</v>
      </c>
      <c r="Z160" s="143">
        <f t="shared" si="87"/>
        <v>0</v>
      </c>
      <c r="AA160" s="143">
        <f t="shared" si="87"/>
        <v>0</v>
      </c>
      <c r="AB160" s="144">
        <f t="shared" si="87"/>
        <v>0</v>
      </c>
    </row>
    <row r="161" ht="27" thickTop="1"/>
  </sheetData>
  <mergeCells count="278">
    <mergeCell ref="A149:AB149"/>
    <mergeCell ref="A151:A153"/>
    <mergeCell ref="B151:E151"/>
    <mergeCell ref="F151:I151"/>
    <mergeCell ref="J151:M151"/>
    <mergeCell ref="N151:Q151"/>
    <mergeCell ref="R151:U151"/>
    <mergeCell ref="V151:AB151"/>
    <mergeCell ref="B152:C152"/>
    <mergeCell ref="D152:E152"/>
    <mergeCell ref="F152:G152"/>
    <mergeCell ref="H152:I152"/>
    <mergeCell ref="J152:K152"/>
    <mergeCell ref="L152:M152"/>
    <mergeCell ref="N152:O152"/>
    <mergeCell ref="P152:Q152"/>
    <mergeCell ref="R152:S152"/>
    <mergeCell ref="T152:U152"/>
    <mergeCell ref="V152:W152"/>
    <mergeCell ref="X152:Y152"/>
    <mergeCell ref="Z152:AB152"/>
    <mergeCell ref="A3:AF3"/>
    <mergeCell ref="A2:AF2"/>
    <mergeCell ref="Z91:AB91"/>
    <mergeCell ref="Z101:AB101"/>
    <mergeCell ref="Z37:AB37"/>
    <mergeCell ref="Z50:AB50"/>
    <mergeCell ref="Z63:AB63"/>
    <mergeCell ref="B118:E118"/>
    <mergeCell ref="F118:I118"/>
    <mergeCell ref="J118:M118"/>
    <mergeCell ref="N118:Q118"/>
    <mergeCell ref="R118:U118"/>
    <mergeCell ref="N109:O109"/>
    <mergeCell ref="P109:Q109"/>
    <mergeCell ref="R109:S109"/>
    <mergeCell ref="T109:U109"/>
    <mergeCell ref="V109:W109"/>
    <mergeCell ref="A7:A9"/>
    <mergeCell ref="R7:U7"/>
    <mergeCell ref="T8:U8"/>
    <mergeCell ref="A25:A27"/>
    <mergeCell ref="Z7:AF7"/>
    <mergeCell ref="AD8:AF8"/>
    <mergeCell ref="B25:E25"/>
    <mergeCell ref="F25:I25"/>
    <mergeCell ref="J25:M25"/>
    <mergeCell ref="N25:Q25"/>
    <mergeCell ref="R25:U25"/>
    <mergeCell ref="A138:AB138"/>
    <mergeCell ref="A106:AB106"/>
    <mergeCell ref="A60:AB60"/>
    <mergeCell ref="Z26:AB26"/>
    <mergeCell ref="N8:O8"/>
    <mergeCell ref="P8:Q8"/>
    <mergeCell ref="R8:S8"/>
    <mergeCell ref="V8:W8"/>
    <mergeCell ref="X8:Y8"/>
    <mergeCell ref="B8:C8"/>
    <mergeCell ref="D8:E8"/>
    <mergeCell ref="P26:Q26"/>
    <mergeCell ref="R26:S26"/>
    <mergeCell ref="T26:U26"/>
    <mergeCell ref="V26:W26"/>
    <mergeCell ref="X26:Y26"/>
    <mergeCell ref="B26:C26"/>
    <mergeCell ref="N26:O26"/>
    <mergeCell ref="D26:E26"/>
    <mergeCell ref="F26:G26"/>
    <mergeCell ref="H26:I26"/>
    <mergeCell ref="J26:K26"/>
    <mergeCell ref="L26:M26"/>
    <mergeCell ref="Z8:AA8"/>
    <mergeCell ref="AB8:AC8"/>
    <mergeCell ref="N141:O141"/>
    <mergeCell ref="P141:Q141"/>
    <mergeCell ref="R141:S141"/>
    <mergeCell ref="T141:U141"/>
    <mergeCell ref="X141:Y141"/>
    <mergeCell ref="X130:Y130"/>
    <mergeCell ref="N129:Q129"/>
    <mergeCell ref="R129:U129"/>
    <mergeCell ref="N119:O119"/>
    <mergeCell ref="P119:Q119"/>
    <mergeCell ref="R119:S119"/>
    <mergeCell ref="T119:U119"/>
    <mergeCell ref="X109:Y109"/>
    <mergeCell ref="N108:Q108"/>
    <mergeCell ref="R108:U108"/>
    <mergeCell ref="X63:Y63"/>
    <mergeCell ref="V101:W101"/>
    <mergeCell ref="X101:Y101"/>
    <mergeCell ref="X37:Y37"/>
    <mergeCell ref="B141:C141"/>
    <mergeCell ref="D141:E141"/>
    <mergeCell ref="F141:G141"/>
    <mergeCell ref="H141:I141"/>
    <mergeCell ref="J141:K141"/>
    <mergeCell ref="L141:M141"/>
    <mergeCell ref="V141:W141"/>
    <mergeCell ref="V119:W119"/>
    <mergeCell ref="X119:Y119"/>
    <mergeCell ref="B119:C119"/>
    <mergeCell ref="D119:E119"/>
    <mergeCell ref="F119:G119"/>
    <mergeCell ref="H119:I119"/>
    <mergeCell ref="J119:K119"/>
    <mergeCell ref="L119:M119"/>
    <mergeCell ref="B140:E140"/>
    <mergeCell ref="F140:I140"/>
    <mergeCell ref="J140:M140"/>
    <mergeCell ref="N140:Q140"/>
    <mergeCell ref="R140:U140"/>
    <mergeCell ref="N130:O130"/>
    <mergeCell ref="P130:Q130"/>
    <mergeCell ref="R130:S130"/>
    <mergeCell ref="T130:U130"/>
    <mergeCell ref="B130:C130"/>
    <mergeCell ref="D130:E130"/>
    <mergeCell ref="F130:G130"/>
    <mergeCell ref="H130:I130"/>
    <mergeCell ref="J130:K130"/>
    <mergeCell ref="L130:M130"/>
    <mergeCell ref="B129:E129"/>
    <mergeCell ref="F129:I129"/>
    <mergeCell ref="J129:M129"/>
    <mergeCell ref="A74:AB74"/>
    <mergeCell ref="B109:C109"/>
    <mergeCell ref="D109:E109"/>
    <mergeCell ref="F109:G109"/>
    <mergeCell ref="H109:I109"/>
    <mergeCell ref="J109:K109"/>
    <mergeCell ref="L109:M109"/>
    <mergeCell ref="B108:E108"/>
    <mergeCell ref="F108:I108"/>
    <mergeCell ref="J108:M108"/>
    <mergeCell ref="R101:S101"/>
    <mergeCell ref="T101:U101"/>
    <mergeCell ref="B101:C101"/>
    <mergeCell ref="D101:E101"/>
    <mergeCell ref="F101:G101"/>
    <mergeCell ref="H101:I101"/>
    <mergeCell ref="J101:K101"/>
    <mergeCell ref="L101:M101"/>
    <mergeCell ref="N101:O101"/>
    <mergeCell ref="A76:A78"/>
    <mergeCell ref="B76:E76"/>
    <mergeCell ref="F76:I76"/>
    <mergeCell ref="J76:M76"/>
    <mergeCell ref="N76:Q76"/>
    <mergeCell ref="B63:C63"/>
    <mergeCell ref="D63:E63"/>
    <mergeCell ref="F63:G63"/>
    <mergeCell ref="H63:I63"/>
    <mergeCell ref="J63:K63"/>
    <mergeCell ref="L63:M63"/>
    <mergeCell ref="F50:G50"/>
    <mergeCell ref="H50:I50"/>
    <mergeCell ref="J50:K50"/>
    <mergeCell ref="L50:M50"/>
    <mergeCell ref="N49:Q49"/>
    <mergeCell ref="R49:U49"/>
    <mergeCell ref="N37:O37"/>
    <mergeCell ref="P37:Q37"/>
    <mergeCell ref="R37:S37"/>
    <mergeCell ref="T37:U37"/>
    <mergeCell ref="B62:E62"/>
    <mergeCell ref="F62:I62"/>
    <mergeCell ref="J62:M62"/>
    <mergeCell ref="F49:I49"/>
    <mergeCell ref="J49:M49"/>
    <mergeCell ref="V37:W37"/>
    <mergeCell ref="A62:A64"/>
    <mergeCell ref="V62:AB62"/>
    <mergeCell ref="N63:O63"/>
    <mergeCell ref="P63:Q63"/>
    <mergeCell ref="R63:S63"/>
    <mergeCell ref="T63:U63"/>
    <mergeCell ref="V63:W63"/>
    <mergeCell ref="N62:Q62"/>
    <mergeCell ref="R62:U62"/>
    <mergeCell ref="N50:O50"/>
    <mergeCell ref="P50:Q50"/>
    <mergeCell ref="R50:S50"/>
    <mergeCell ref="T50:U50"/>
    <mergeCell ref="V50:W50"/>
    <mergeCell ref="X50:Y50"/>
    <mergeCell ref="B50:C50"/>
    <mergeCell ref="D50:E50"/>
    <mergeCell ref="B37:C37"/>
    <mergeCell ref="D37:E37"/>
    <mergeCell ref="F37:G37"/>
    <mergeCell ref="H37:I37"/>
    <mergeCell ref="J37:K37"/>
    <mergeCell ref="L37:M37"/>
    <mergeCell ref="R76:U76"/>
    <mergeCell ref="V76:AB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A5:AF5"/>
    <mergeCell ref="A23:AB23"/>
    <mergeCell ref="V25:AB25"/>
    <mergeCell ref="A36:A38"/>
    <mergeCell ref="V36:AB36"/>
    <mergeCell ref="A34:AB34"/>
    <mergeCell ref="A49:A51"/>
    <mergeCell ref="V49:AB49"/>
    <mergeCell ref="A47:AB47"/>
    <mergeCell ref="F8:G8"/>
    <mergeCell ref="H8:I8"/>
    <mergeCell ref="J8:K8"/>
    <mergeCell ref="L8:M8"/>
    <mergeCell ref="B7:E7"/>
    <mergeCell ref="F7:I7"/>
    <mergeCell ref="J7:M7"/>
    <mergeCell ref="N7:Q7"/>
    <mergeCell ref="V7:Y7"/>
    <mergeCell ref="B36:E36"/>
    <mergeCell ref="F36:I36"/>
    <mergeCell ref="J36:M36"/>
    <mergeCell ref="N36:Q36"/>
    <mergeCell ref="R36:U36"/>
    <mergeCell ref="B49:E49"/>
    <mergeCell ref="A140:A142"/>
    <mergeCell ref="V140:AB140"/>
    <mergeCell ref="Z141:AB141"/>
    <mergeCell ref="T77:U77"/>
    <mergeCell ref="V77:W77"/>
    <mergeCell ref="X77:Y77"/>
    <mergeCell ref="Z77:AB77"/>
    <mergeCell ref="A90:A92"/>
    <mergeCell ref="V90:AB90"/>
    <mergeCell ref="A100:A102"/>
    <mergeCell ref="V100:AB100"/>
    <mergeCell ref="A108:A110"/>
    <mergeCell ref="V108:AB108"/>
    <mergeCell ref="Z109:AB109"/>
    <mergeCell ref="B90:E90"/>
    <mergeCell ref="F90:I90"/>
    <mergeCell ref="J90:M90"/>
    <mergeCell ref="N90:Q90"/>
    <mergeCell ref="R90:U90"/>
    <mergeCell ref="B100:E100"/>
    <mergeCell ref="F100:I100"/>
    <mergeCell ref="J100:M100"/>
    <mergeCell ref="N100:Q100"/>
    <mergeCell ref="R100:U100"/>
    <mergeCell ref="A127:AB127"/>
    <mergeCell ref="A88:AB88"/>
    <mergeCell ref="A98:AB98"/>
    <mergeCell ref="A116:AB116"/>
    <mergeCell ref="A118:A120"/>
    <mergeCell ref="V118:AB118"/>
    <mergeCell ref="Z119:AB119"/>
    <mergeCell ref="A129:A131"/>
    <mergeCell ref="V129:AB129"/>
    <mergeCell ref="V130:W130"/>
    <mergeCell ref="Z130:AB130"/>
    <mergeCell ref="N91:O91"/>
    <mergeCell ref="P91:Q91"/>
    <mergeCell ref="R91:S91"/>
    <mergeCell ref="T91:U91"/>
    <mergeCell ref="V91:W91"/>
    <mergeCell ref="X91:Y91"/>
    <mergeCell ref="B91:C91"/>
    <mergeCell ref="D91:E91"/>
    <mergeCell ref="F91:G91"/>
    <mergeCell ref="H91:I91"/>
    <mergeCell ref="J91:K91"/>
    <mergeCell ref="L91:M91"/>
    <mergeCell ref="P101:Q10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9"/>
  <sheetViews>
    <sheetView rightToLeft="1" workbookViewId="0">
      <selection activeCell="A7" sqref="A7:A14"/>
    </sheetView>
  </sheetViews>
  <sheetFormatPr defaultRowHeight="26.25"/>
  <cols>
    <col min="1" max="1" width="9" style="5"/>
    <col min="2" max="3" width="16.625" style="6" customWidth="1"/>
    <col min="4" max="16384" width="9" style="6"/>
  </cols>
  <sheetData>
    <row r="3" spans="1:8" ht="26.25" customHeight="1">
      <c r="A3" s="189" t="s">
        <v>120</v>
      </c>
      <c r="B3" s="189"/>
      <c r="C3" s="189"/>
      <c r="D3" s="189"/>
      <c r="E3" s="189"/>
      <c r="F3" s="189"/>
      <c r="G3" s="63"/>
      <c r="H3" s="63"/>
    </row>
    <row r="4" spans="1:8" ht="24.95" customHeight="1" thickBot="1">
      <c r="B4" s="7"/>
      <c r="C4" s="7"/>
    </row>
    <row r="5" spans="1:8" ht="24.95" customHeight="1">
      <c r="A5" s="190" t="s">
        <v>101</v>
      </c>
      <c r="B5" s="187" t="s">
        <v>67</v>
      </c>
      <c r="C5" s="187"/>
      <c r="D5" s="187" t="s">
        <v>68</v>
      </c>
      <c r="E5" s="187"/>
      <c r="F5" s="188"/>
    </row>
    <row r="6" spans="1:8" ht="24.95" customHeight="1" thickBot="1">
      <c r="A6" s="191"/>
      <c r="B6" s="198"/>
      <c r="C6" s="198"/>
      <c r="D6" s="15" t="s">
        <v>69</v>
      </c>
      <c r="E6" s="15" t="s">
        <v>70</v>
      </c>
      <c r="F6" s="16" t="s">
        <v>27</v>
      </c>
    </row>
    <row r="7" spans="1:8" ht="24.95" customHeight="1">
      <c r="A7" s="199" t="s">
        <v>66</v>
      </c>
      <c r="B7" s="201" t="s">
        <v>71</v>
      </c>
      <c r="C7" s="201"/>
      <c r="D7" s="8">
        <v>156</v>
      </c>
      <c r="E7" s="8">
        <v>44</v>
      </c>
      <c r="F7" s="18">
        <f>SUM(D7:E7)</f>
        <v>200</v>
      </c>
    </row>
    <row r="8" spans="1:8" ht="24.95" customHeight="1">
      <c r="A8" s="200"/>
      <c r="B8" s="186" t="s">
        <v>29</v>
      </c>
      <c r="C8" s="186"/>
      <c r="D8" s="9">
        <v>50</v>
      </c>
      <c r="E8" s="9">
        <v>67</v>
      </c>
      <c r="F8" s="14">
        <f t="shared" ref="F8:F48" si="0">SUM(D8:E8)</f>
        <v>117</v>
      </c>
    </row>
    <row r="9" spans="1:8" ht="24.95" customHeight="1">
      <c r="A9" s="200"/>
      <c r="B9" s="186" t="s">
        <v>35</v>
      </c>
      <c r="C9" s="186"/>
      <c r="D9" s="9">
        <v>17</v>
      </c>
      <c r="E9" s="9">
        <v>2</v>
      </c>
      <c r="F9" s="14">
        <f t="shared" si="0"/>
        <v>19</v>
      </c>
    </row>
    <row r="10" spans="1:8" ht="24.95" customHeight="1">
      <c r="A10" s="200"/>
      <c r="B10" s="186" t="s">
        <v>72</v>
      </c>
      <c r="C10" s="186"/>
      <c r="D10" s="9">
        <v>7</v>
      </c>
      <c r="E10" s="9">
        <v>11</v>
      </c>
      <c r="F10" s="14">
        <f t="shared" si="0"/>
        <v>18</v>
      </c>
    </row>
    <row r="11" spans="1:8" ht="24.95" customHeight="1">
      <c r="A11" s="200"/>
      <c r="B11" s="186" t="s">
        <v>31</v>
      </c>
      <c r="C11" s="186"/>
      <c r="D11" s="9">
        <v>3</v>
      </c>
      <c r="E11" s="9">
        <v>29</v>
      </c>
      <c r="F11" s="14">
        <f t="shared" si="0"/>
        <v>32</v>
      </c>
    </row>
    <row r="12" spans="1:8" ht="24.95" customHeight="1">
      <c r="A12" s="200"/>
      <c r="B12" s="186" t="s">
        <v>73</v>
      </c>
      <c r="C12" s="186"/>
      <c r="D12" s="9">
        <v>153</v>
      </c>
      <c r="E12" s="9">
        <v>21</v>
      </c>
      <c r="F12" s="14">
        <f t="shared" si="0"/>
        <v>174</v>
      </c>
    </row>
    <row r="13" spans="1:8" ht="24.95" customHeight="1">
      <c r="A13" s="200"/>
      <c r="B13" s="186" t="s">
        <v>48</v>
      </c>
      <c r="C13" s="186"/>
      <c r="D13" s="9">
        <v>10</v>
      </c>
      <c r="E13" s="9">
        <v>12</v>
      </c>
      <c r="F13" s="14">
        <f t="shared" si="0"/>
        <v>22</v>
      </c>
    </row>
    <row r="14" spans="1:8" ht="24.95" customHeight="1">
      <c r="A14" s="200"/>
      <c r="B14" s="194" t="s">
        <v>74</v>
      </c>
      <c r="C14" s="194"/>
      <c r="D14" s="13">
        <f>SUM(D7:D13)</f>
        <v>396</v>
      </c>
      <c r="E14" s="13">
        <f>SUM(E7:E13)</f>
        <v>186</v>
      </c>
      <c r="F14" s="14">
        <f t="shared" si="0"/>
        <v>582</v>
      </c>
    </row>
    <row r="15" spans="1:8" ht="37.5" customHeight="1">
      <c r="A15" s="202" t="s">
        <v>14</v>
      </c>
      <c r="B15" s="186" t="s">
        <v>49</v>
      </c>
      <c r="C15" s="186"/>
      <c r="D15" s="9">
        <v>403</v>
      </c>
      <c r="E15" s="9">
        <v>62</v>
      </c>
      <c r="F15" s="14">
        <f t="shared" si="0"/>
        <v>465</v>
      </c>
    </row>
    <row r="16" spans="1:8" ht="27.75" customHeight="1">
      <c r="A16" s="203"/>
      <c r="B16" s="186" t="s">
        <v>75</v>
      </c>
      <c r="C16" s="186"/>
      <c r="D16" s="9">
        <v>245</v>
      </c>
      <c r="E16" s="9">
        <v>68</v>
      </c>
      <c r="F16" s="14">
        <f t="shared" si="0"/>
        <v>313</v>
      </c>
    </row>
    <row r="17" spans="1:6" ht="24.95" customHeight="1">
      <c r="A17" s="203"/>
      <c r="B17" s="186" t="s">
        <v>76</v>
      </c>
      <c r="C17" s="186"/>
      <c r="D17" s="9">
        <v>23</v>
      </c>
      <c r="E17" s="9">
        <v>84</v>
      </c>
      <c r="F17" s="14">
        <f t="shared" si="0"/>
        <v>107</v>
      </c>
    </row>
    <row r="18" spans="1:6" ht="24.95" customHeight="1">
      <c r="A18" s="204"/>
      <c r="B18" s="194" t="s">
        <v>74</v>
      </c>
      <c r="C18" s="194"/>
      <c r="D18" s="13">
        <f>SUM(D15:D17)</f>
        <v>671</v>
      </c>
      <c r="E18" s="13">
        <f>SUM(E15:E17)</f>
        <v>214</v>
      </c>
      <c r="F18" s="14">
        <f t="shared" si="0"/>
        <v>885</v>
      </c>
    </row>
    <row r="19" spans="1:6" ht="24.95" customHeight="1">
      <c r="A19" s="195" t="s">
        <v>77</v>
      </c>
      <c r="B19" s="186" t="s">
        <v>78</v>
      </c>
      <c r="C19" s="9" t="s">
        <v>79</v>
      </c>
      <c r="D19" s="9">
        <v>6</v>
      </c>
      <c r="E19" s="9">
        <v>0</v>
      </c>
      <c r="F19" s="14">
        <f t="shared" si="0"/>
        <v>6</v>
      </c>
    </row>
    <row r="20" spans="1:6" ht="24.95" customHeight="1">
      <c r="A20" s="195"/>
      <c r="B20" s="186"/>
      <c r="C20" s="9" t="s">
        <v>80</v>
      </c>
      <c r="D20" s="9">
        <v>17</v>
      </c>
      <c r="E20" s="9">
        <v>11</v>
      </c>
      <c r="F20" s="14">
        <f t="shared" si="0"/>
        <v>28</v>
      </c>
    </row>
    <row r="21" spans="1:6" ht="24.95" customHeight="1">
      <c r="A21" s="195"/>
      <c r="B21" s="186"/>
      <c r="C21" s="9" t="s">
        <v>81</v>
      </c>
      <c r="D21" s="9">
        <v>12</v>
      </c>
      <c r="E21" s="9">
        <v>8</v>
      </c>
      <c r="F21" s="14">
        <f t="shared" si="0"/>
        <v>20</v>
      </c>
    </row>
    <row r="22" spans="1:6" ht="24.95" customHeight="1">
      <c r="A22" s="195"/>
      <c r="B22" s="186"/>
      <c r="C22" s="9" t="s">
        <v>78</v>
      </c>
      <c r="D22" s="9">
        <v>5</v>
      </c>
      <c r="E22" s="9">
        <v>8</v>
      </c>
      <c r="F22" s="14">
        <f t="shared" si="0"/>
        <v>13</v>
      </c>
    </row>
    <row r="23" spans="1:6" ht="24.95" customHeight="1">
      <c r="A23" s="195"/>
      <c r="B23" s="9" t="s">
        <v>39</v>
      </c>
      <c r="C23" s="9" t="s">
        <v>82</v>
      </c>
      <c r="D23" s="9">
        <v>1</v>
      </c>
      <c r="E23" s="9">
        <v>0</v>
      </c>
      <c r="F23" s="14">
        <f t="shared" si="0"/>
        <v>1</v>
      </c>
    </row>
    <row r="24" spans="1:6" ht="24.95" customHeight="1">
      <c r="A24" s="195"/>
      <c r="B24" s="186" t="s">
        <v>29</v>
      </c>
      <c r="C24" s="186"/>
      <c r="D24" s="9">
        <v>14</v>
      </c>
      <c r="E24" s="9">
        <v>12</v>
      </c>
      <c r="F24" s="14">
        <f t="shared" si="0"/>
        <v>26</v>
      </c>
    </row>
    <row r="25" spans="1:6" ht="34.5" customHeight="1">
      <c r="A25" s="195"/>
      <c r="B25" s="194" t="s">
        <v>74</v>
      </c>
      <c r="C25" s="194"/>
      <c r="D25" s="13">
        <f>SUM(D19:D24)</f>
        <v>55</v>
      </c>
      <c r="E25" s="13">
        <f>SUM(E19:E24)</f>
        <v>39</v>
      </c>
      <c r="F25" s="14">
        <f t="shared" si="0"/>
        <v>94</v>
      </c>
    </row>
    <row r="26" spans="1:6" ht="129" customHeight="1">
      <c r="A26" s="10" t="s">
        <v>16</v>
      </c>
      <c r="B26" s="194" t="s">
        <v>78</v>
      </c>
      <c r="C26" s="194"/>
      <c r="D26" s="13">
        <v>22</v>
      </c>
      <c r="E26" s="13">
        <v>8</v>
      </c>
      <c r="F26" s="14">
        <f t="shared" si="0"/>
        <v>30</v>
      </c>
    </row>
    <row r="27" spans="1:6" ht="24.95" customHeight="1">
      <c r="A27" s="195" t="s">
        <v>83</v>
      </c>
      <c r="B27" s="186" t="s">
        <v>84</v>
      </c>
      <c r="C27" s="9" t="s">
        <v>78</v>
      </c>
      <c r="D27" s="9">
        <v>5</v>
      </c>
      <c r="E27" s="9">
        <v>4</v>
      </c>
      <c r="F27" s="14">
        <f t="shared" si="0"/>
        <v>9</v>
      </c>
    </row>
    <row r="28" spans="1:6" ht="24.95" customHeight="1">
      <c r="A28" s="195"/>
      <c r="B28" s="186"/>
      <c r="C28" s="9" t="s">
        <v>81</v>
      </c>
      <c r="D28" s="9">
        <v>3</v>
      </c>
      <c r="E28" s="9">
        <v>1</v>
      </c>
      <c r="F28" s="14">
        <f t="shared" si="0"/>
        <v>4</v>
      </c>
    </row>
    <row r="29" spans="1:6" ht="24.95" customHeight="1">
      <c r="A29" s="195"/>
      <c r="B29" s="186"/>
      <c r="C29" s="9" t="s">
        <v>85</v>
      </c>
      <c r="D29" s="9">
        <v>7</v>
      </c>
      <c r="E29" s="9">
        <v>0</v>
      </c>
      <c r="F29" s="14">
        <f t="shared" si="0"/>
        <v>7</v>
      </c>
    </row>
    <row r="30" spans="1:6" ht="24.95" customHeight="1">
      <c r="A30" s="195"/>
      <c r="B30" s="186"/>
      <c r="C30" s="9" t="s">
        <v>86</v>
      </c>
      <c r="D30" s="9">
        <v>1</v>
      </c>
      <c r="E30" s="9">
        <v>1</v>
      </c>
      <c r="F30" s="14">
        <f t="shared" si="0"/>
        <v>2</v>
      </c>
    </row>
    <row r="31" spans="1:6" ht="24.95" customHeight="1">
      <c r="A31" s="195"/>
      <c r="B31" s="186"/>
      <c r="C31" s="9" t="s">
        <v>87</v>
      </c>
      <c r="D31" s="9">
        <v>5</v>
      </c>
      <c r="E31" s="9">
        <v>0</v>
      </c>
      <c r="F31" s="14">
        <f t="shared" si="0"/>
        <v>5</v>
      </c>
    </row>
    <row r="32" spans="1:6" ht="24.95" customHeight="1">
      <c r="A32" s="195"/>
      <c r="B32" s="186" t="s">
        <v>88</v>
      </c>
      <c r="C32" s="9" t="s">
        <v>89</v>
      </c>
      <c r="D32" s="9">
        <v>4</v>
      </c>
      <c r="E32" s="9">
        <v>1</v>
      </c>
      <c r="F32" s="14">
        <f t="shared" si="0"/>
        <v>5</v>
      </c>
    </row>
    <row r="33" spans="1:6" ht="24.95" customHeight="1">
      <c r="A33" s="195"/>
      <c r="B33" s="186"/>
      <c r="C33" s="9" t="s">
        <v>90</v>
      </c>
      <c r="D33" s="9">
        <v>2</v>
      </c>
      <c r="E33" s="9">
        <v>8</v>
      </c>
      <c r="F33" s="14">
        <f t="shared" si="0"/>
        <v>10</v>
      </c>
    </row>
    <row r="34" spans="1:6" ht="24.95" customHeight="1">
      <c r="A34" s="195"/>
      <c r="B34" s="186" t="s">
        <v>29</v>
      </c>
      <c r="C34" s="186"/>
      <c r="D34" s="9">
        <v>14</v>
      </c>
      <c r="E34" s="9">
        <v>3</v>
      </c>
      <c r="F34" s="14">
        <f t="shared" si="0"/>
        <v>17</v>
      </c>
    </row>
    <row r="35" spans="1:6" ht="24.95" customHeight="1">
      <c r="A35" s="195"/>
      <c r="B35" s="194" t="s">
        <v>74</v>
      </c>
      <c r="C35" s="194"/>
      <c r="D35" s="13">
        <f>SUM(D27:D34)</f>
        <v>41</v>
      </c>
      <c r="E35" s="13">
        <f>SUM(E27:E34)</f>
        <v>18</v>
      </c>
      <c r="F35" s="14">
        <f t="shared" si="0"/>
        <v>59</v>
      </c>
    </row>
    <row r="36" spans="1:6" ht="24.95" customHeight="1">
      <c r="A36" s="195" t="s">
        <v>91</v>
      </c>
      <c r="B36" s="186" t="s">
        <v>92</v>
      </c>
      <c r="C36" s="9" t="s">
        <v>78</v>
      </c>
      <c r="D36" s="9">
        <v>7</v>
      </c>
      <c r="E36" s="9">
        <v>4</v>
      </c>
      <c r="F36" s="14">
        <f t="shared" si="0"/>
        <v>11</v>
      </c>
    </row>
    <row r="37" spans="1:6" ht="24.95" customHeight="1">
      <c r="A37" s="195"/>
      <c r="B37" s="186"/>
      <c r="C37" s="9" t="s">
        <v>93</v>
      </c>
      <c r="D37" s="9">
        <v>2</v>
      </c>
      <c r="E37" s="9">
        <v>0</v>
      </c>
      <c r="F37" s="14">
        <f t="shared" si="0"/>
        <v>2</v>
      </c>
    </row>
    <row r="38" spans="1:6" ht="24.95" customHeight="1">
      <c r="A38" s="195"/>
      <c r="B38" s="186"/>
      <c r="C38" s="9" t="s">
        <v>94</v>
      </c>
      <c r="D38" s="9">
        <v>0</v>
      </c>
      <c r="E38" s="9">
        <v>1</v>
      </c>
      <c r="F38" s="14">
        <f t="shared" si="0"/>
        <v>1</v>
      </c>
    </row>
    <row r="39" spans="1:6" ht="24.95" customHeight="1">
      <c r="A39" s="195"/>
      <c r="B39" s="194" t="s">
        <v>74</v>
      </c>
      <c r="C39" s="194"/>
      <c r="D39" s="13">
        <f>SUM(D36:D38)</f>
        <v>9</v>
      </c>
      <c r="E39" s="13">
        <f>SUM(E36:E38)</f>
        <v>5</v>
      </c>
      <c r="F39" s="14">
        <f t="shared" si="0"/>
        <v>14</v>
      </c>
    </row>
    <row r="40" spans="1:6" ht="24.95" customHeight="1">
      <c r="A40" s="195" t="s">
        <v>95</v>
      </c>
      <c r="B40" s="186" t="s">
        <v>53</v>
      </c>
      <c r="C40" s="186"/>
      <c r="D40" s="9">
        <v>26</v>
      </c>
      <c r="E40" s="9">
        <v>15</v>
      </c>
      <c r="F40" s="14">
        <f t="shared" si="0"/>
        <v>41</v>
      </c>
    </row>
    <row r="41" spans="1:6" ht="24.95" customHeight="1">
      <c r="A41" s="195"/>
      <c r="B41" s="186" t="s">
        <v>59</v>
      </c>
      <c r="C41" s="186"/>
      <c r="D41" s="9">
        <v>24</v>
      </c>
      <c r="E41" s="9">
        <v>25</v>
      </c>
      <c r="F41" s="14">
        <f t="shared" si="0"/>
        <v>49</v>
      </c>
    </row>
    <row r="42" spans="1:6" ht="33.75" customHeight="1">
      <c r="A42" s="195"/>
      <c r="B42" s="194" t="s">
        <v>74</v>
      </c>
      <c r="C42" s="194"/>
      <c r="D42" s="13">
        <f>SUM(D40:D41)</f>
        <v>50</v>
      </c>
      <c r="E42" s="13">
        <f>SUM(E40:E41)</f>
        <v>40</v>
      </c>
      <c r="F42" s="14">
        <f t="shared" si="0"/>
        <v>90</v>
      </c>
    </row>
    <row r="43" spans="1:6" ht="24.95" customHeight="1">
      <c r="A43" s="195" t="s">
        <v>96</v>
      </c>
      <c r="B43" s="186" t="s">
        <v>39</v>
      </c>
      <c r="C43" s="9" t="s">
        <v>97</v>
      </c>
      <c r="D43" s="9">
        <v>35</v>
      </c>
      <c r="E43" s="9">
        <v>1</v>
      </c>
      <c r="F43" s="14">
        <f t="shared" si="0"/>
        <v>36</v>
      </c>
    </row>
    <row r="44" spans="1:6" ht="24.95" customHeight="1">
      <c r="A44" s="195"/>
      <c r="B44" s="186"/>
      <c r="C44" s="9" t="s">
        <v>98</v>
      </c>
      <c r="D44" s="9">
        <v>52</v>
      </c>
      <c r="E44" s="9">
        <v>6</v>
      </c>
      <c r="F44" s="14">
        <f t="shared" si="0"/>
        <v>58</v>
      </c>
    </row>
    <row r="45" spans="1:6" ht="24.95" customHeight="1">
      <c r="A45" s="195"/>
      <c r="B45" s="186" t="s">
        <v>99</v>
      </c>
      <c r="C45" s="9" t="s">
        <v>78</v>
      </c>
      <c r="D45" s="9">
        <v>23</v>
      </c>
      <c r="E45" s="9">
        <v>1</v>
      </c>
      <c r="F45" s="14">
        <f t="shared" si="0"/>
        <v>24</v>
      </c>
    </row>
    <row r="46" spans="1:6" ht="24.95" customHeight="1">
      <c r="A46" s="195"/>
      <c r="B46" s="186"/>
      <c r="C46" s="9" t="s">
        <v>100</v>
      </c>
      <c r="D46" s="9">
        <v>11</v>
      </c>
      <c r="E46" s="9">
        <v>3</v>
      </c>
      <c r="F46" s="14">
        <f t="shared" si="0"/>
        <v>14</v>
      </c>
    </row>
    <row r="47" spans="1:6" ht="24.95" customHeight="1">
      <c r="A47" s="195"/>
      <c r="B47" s="186" t="s">
        <v>53</v>
      </c>
      <c r="C47" s="186"/>
      <c r="D47" s="9">
        <v>35</v>
      </c>
      <c r="E47" s="9">
        <v>13</v>
      </c>
      <c r="F47" s="14">
        <f t="shared" si="0"/>
        <v>48</v>
      </c>
    </row>
    <row r="48" spans="1:6" ht="24.95" customHeight="1" thickBot="1">
      <c r="A48" s="196"/>
      <c r="B48" s="197" t="s">
        <v>74</v>
      </c>
      <c r="C48" s="197"/>
      <c r="D48" s="11">
        <f>SUM(D43:D47)</f>
        <v>156</v>
      </c>
      <c r="E48" s="11">
        <f>SUM(E43:E47)</f>
        <v>24</v>
      </c>
      <c r="F48" s="12">
        <f t="shared" si="0"/>
        <v>180</v>
      </c>
    </row>
    <row r="49" spans="1:6" ht="33" customHeight="1" thickBot="1">
      <c r="A49" s="192" t="s">
        <v>102</v>
      </c>
      <c r="B49" s="193"/>
      <c r="C49" s="193"/>
      <c r="D49" s="17">
        <f>D48+D42+D39+D35+D26+D25+D18+D14</f>
        <v>1400</v>
      </c>
      <c r="E49" s="17">
        <f t="shared" ref="E49:F49" si="1">E48+E42+E39+E35+E26+E25+E18+E14</f>
        <v>534</v>
      </c>
      <c r="F49" s="17">
        <f t="shared" si="1"/>
        <v>1934</v>
      </c>
    </row>
  </sheetData>
  <mergeCells count="41">
    <mergeCell ref="A15:A18"/>
    <mergeCell ref="B18:C18"/>
    <mergeCell ref="B39:C39"/>
    <mergeCell ref="B40:C40"/>
    <mergeCell ref="B5:C6"/>
    <mergeCell ref="A19:A25"/>
    <mergeCell ref="A27:A35"/>
    <mergeCell ref="A36:A39"/>
    <mergeCell ref="B26:C26"/>
    <mergeCell ref="B25:C25"/>
    <mergeCell ref="B24:C24"/>
    <mergeCell ref="B19:B22"/>
    <mergeCell ref="A7:A14"/>
    <mergeCell ref="B14:C14"/>
    <mergeCell ref="B13:C13"/>
    <mergeCell ref="B12:C12"/>
    <mergeCell ref="B8:C8"/>
    <mergeCell ref="B7:C7"/>
    <mergeCell ref="A3:F3"/>
    <mergeCell ref="A5:A6"/>
    <mergeCell ref="A49:C49"/>
    <mergeCell ref="B27:B31"/>
    <mergeCell ref="B32:B33"/>
    <mergeCell ref="B36:B38"/>
    <mergeCell ref="B34:C34"/>
    <mergeCell ref="B35:C35"/>
    <mergeCell ref="A43:A48"/>
    <mergeCell ref="A40:A42"/>
    <mergeCell ref="B43:B44"/>
    <mergeCell ref="B45:B46"/>
    <mergeCell ref="B42:C42"/>
    <mergeCell ref="B41:C41"/>
    <mergeCell ref="B48:C48"/>
    <mergeCell ref="B47:C47"/>
    <mergeCell ref="B17:C17"/>
    <mergeCell ref="B16:C16"/>
    <mergeCell ref="B15:C15"/>
    <mergeCell ref="D5:F5"/>
    <mergeCell ref="B11:C11"/>
    <mergeCell ref="B10:C10"/>
    <mergeCell ref="B9:C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rightToLeft="1" view="pageBreakPreview" topLeftCell="A58" zoomScale="60" workbookViewId="0">
      <selection activeCell="B74" sqref="B74"/>
    </sheetView>
  </sheetViews>
  <sheetFormatPr defaultRowHeight="15"/>
  <cols>
    <col min="1" max="1" width="9" style="20"/>
    <col min="2" max="2" width="26.375" style="2" customWidth="1"/>
    <col min="3" max="5" width="8.625" style="1" customWidth="1"/>
    <col min="6" max="9" width="8.625" customWidth="1"/>
  </cols>
  <sheetData>
    <row r="1" spans="1:8">
      <c r="A1" s="189" t="s">
        <v>118</v>
      </c>
      <c r="B1" s="189"/>
      <c r="C1" s="21"/>
      <c r="D1" s="21"/>
      <c r="E1" s="21"/>
      <c r="F1" s="21"/>
      <c r="G1" s="21"/>
      <c r="H1" s="21"/>
    </row>
    <row r="2" spans="1:8" ht="21.75" customHeight="1">
      <c r="A2" s="189"/>
      <c r="B2" s="189"/>
      <c r="C2" s="22"/>
      <c r="D2" s="22"/>
      <c r="E2" s="22"/>
      <c r="F2" s="21"/>
      <c r="G2" s="21"/>
      <c r="H2" s="21"/>
    </row>
    <row r="3" spans="1:8" ht="43.5" customHeight="1">
      <c r="A3" s="189"/>
      <c r="B3" s="189"/>
      <c r="C3" s="21"/>
      <c r="D3" s="21"/>
      <c r="E3" s="21"/>
      <c r="F3" s="21"/>
      <c r="G3" s="21"/>
      <c r="H3" s="21"/>
    </row>
    <row r="4" spans="1:8">
      <c r="A4" s="23"/>
      <c r="B4" s="21"/>
      <c r="C4" s="21"/>
      <c r="D4" s="21"/>
      <c r="E4" s="21"/>
      <c r="F4" s="21"/>
      <c r="G4" s="21"/>
      <c r="H4" s="21"/>
    </row>
    <row r="5" spans="1:8" ht="33">
      <c r="A5" s="23"/>
      <c r="B5" s="24"/>
      <c r="C5" s="4"/>
      <c r="D5" s="22"/>
      <c r="E5" s="22"/>
      <c r="F5" s="21"/>
      <c r="G5" s="21"/>
      <c r="H5" s="21"/>
    </row>
    <row r="6" spans="1:8" ht="34.5" customHeight="1">
      <c r="A6" s="189" t="s">
        <v>119</v>
      </c>
      <c r="B6" s="189"/>
      <c r="C6" s="189"/>
      <c r="D6" s="189"/>
      <c r="E6" s="189"/>
      <c r="F6" s="189"/>
      <c r="G6" s="189"/>
      <c r="H6" s="189"/>
    </row>
    <row r="7" spans="1:8" ht="19.5" thickBot="1">
      <c r="C7" s="3"/>
    </row>
    <row r="8" spans="1:8" ht="30.95" customHeight="1" thickTop="1">
      <c r="A8" s="207" t="s">
        <v>117</v>
      </c>
      <c r="B8" s="205" t="s">
        <v>25</v>
      </c>
      <c r="C8" s="209" t="s">
        <v>114</v>
      </c>
      <c r="D8" s="210"/>
      <c r="E8" s="205"/>
      <c r="F8" s="211" t="s">
        <v>115</v>
      </c>
      <c r="G8" s="212"/>
      <c r="H8" s="213"/>
    </row>
    <row r="9" spans="1:8" ht="30.95" customHeight="1" thickBot="1">
      <c r="A9" s="208"/>
      <c r="B9" s="206"/>
      <c r="C9" s="25" t="s">
        <v>11</v>
      </c>
      <c r="D9" s="26" t="s">
        <v>12</v>
      </c>
      <c r="E9" s="27" t="s">
        <v>27</v>
      </c>
      <c r="F9" s="25" t="s">
        <v>11</v>
      </c>
      <c r="G9" s="26" t="s">
        <v>12</v>
      </c>
      <c r="H9" s="27" t="s">
        <v>27</v>
      </c>
    </row>
    <row r="10" spans="1:8" ht="42.75" customHeight="1" thickTop="1">
      <c r="A10" s="217" t="s">
        <v>103</v>
      </c>
      <c r="B10" s="28" t="s">
        <v>26</v>
      </c>
      <c r="C10" s="29">
        <v>162</v>
      </c>
      <c r="D10" s="30">
        <v>38</v>
      </c>
      <c r="E10" s="28">
        <f>SUM(C10:D10)</f>
        <v>200</v>
      </c>
      <c r="F10" s="31">
        <v>840</v>
      </c>
      <c r="G10" s="32">
        <v>218</v>
      </c>
      <c r="H10" s="33">
        <v>1058</v>
      </c>
    </row>
    <row r="11" spans="1:8" ht="42.75" customHeight="1">
      <c r="A11" s="216"/>
      <c r="B11" s="34" t="s">
        <v>28</v>
      </c>
      <c r="C11" s="35">
        <v>83</v>
      </c>
      <c r="D11" s="36">
        <v>32</v>
      </c>
      <c r="E11" s="37">
        <f t="shared" ref="E11:E70" si="0">SUM(C11:D11)</f>
        <v>115</v>
      </c>
      <c r="F11" s="38">
        <v>445</v>
      </c>
      <c r="G11" s="39">
        <v>172</v>
      </c>
      <c r="H11" s="40">
        <v>617</v>
      </c>
    </row>
    <row r="12" spans="1:8" ht="42.75" customHeight="1">
      <c r="A12" s="216"/>
      <c r="B12" s="34" t="s">
        <v>29</v>
      </c>
      <c r="C12" s="35">
        <v>58</v>
      </c>
      <c r="D12" s="36">
        <v>93</v>
      </c>
      <c r="E12" s="37">
        <f t="shared" si="0"/>
        <v>151</v>
      </c>
      <c r="F12" s="38">
        <v>355</v>
      </c>
      <c r="G12" s="39">
        <v>479</v>
      </c>
      <c r="H12" s="40">
        <v>834</v>
      </c>
    </row>
    <row r="13" spans="1:8" ht="42.75" customHeight="1">
      <c r="A13" s="216"/>
      <c r="B13" s="34" t="s">
        <v>30</v>
      </c>
      <c r="C13" s="35">
        <v>162</v>
      </c>
      <c r="D13" s="36">
        <v>42</v>
      </c>
      <c r="E13" s="37">
        <f t="shared" si="0"/>
        <v>204</v>
      </c>
      <c r="F13" s="38">
        <v>890</v>
      </c>
      <c r="G13" s="39">
        <v>151</v>
      </c>
      <c r="H13" s="40">
        <v>1041</v>
      </c>
    </row>
    <row r="14" spans="1:8" ht="42.75" customHeight="1">
      <c r="A14" s="216"/>
      <c r="B14" s="34" t="s">
        <v>31</v>
      </c>
      <c r="C14" s="35">
        <v>10</v>
      </c>
      <c r="D14" s="36">
        <v>38</v>
      </c>
      <c r="E14" s="37">
        <f t="shared" si="0"/>
        <v>48</v>
      </c>
      <c r="F14" s="38">
        <v>71</v>
      </c>
      <c r="G14" s="39">
        <v>141</v>
      </c>
      <c r="H14" s="40">
        <v>212</v>
      </c>
    </row>
    <row r="15" spans="1:8" ht="42.75" customHeight="1">
      <c r="A15" s="216"/>
      <c r="B15" s="34" t="s">
        <v>32</v>
      </c>
      <c r="C15" s="35">
        <v>27</v>
      </c>
      <c r="D15" s="36">
        <v>9</v>
      </c>
      <c r="E15" s="37">
        <f t="shared" si="0"/>
        <v>36</v>
      </c>
      <c r="F15" s="38">
        <v>140</v>
      </c>
      <c r="G15" s="39">
        <v>88</v>
      </c>
      <c r="H15" s="40">
        <v>228</v>
      </c>
    </row>
    <row r="16" spans="1:8" ht="42.75" customHeight="1">
      <c r="A16" s="216"/>
      <c r="B16" s="34" t="s">
        <v>33</v>
      </c>
      <c r="C16" s="35">
        <v>92</v>
      </c>
      <c r="D16" s="36">
        <v>39</v>
      </c>
      <c r="E16" s="37">
        <f t="shared" si="0"/>
        <v>131</v>
      </c>
      <c r="F16" s="38">
        <v>519</v>
      </c>
      <c r="G16" s="39">
        <v>151</v>
      </c>
      <c r="H16" s="40">
        <v>670</v>
      </c>
    </row>
    <row r="17" spans="1:12" ht="42.75" customHeight="1">
      <c r="A17" s="216"/>
      <c r="B17" s="34" t="s">
        <v>34</v>
      </c>
      <c r="C17" s="35">
        <v>26</v>
      </c>
      <c r="D17" s="36">
        <v>29</v>
      </c>
      <c r="E17" s="37">
        <f t="shared" si="0"/>
        <v>55</v>
      </c>
      <c r="F17" s="38">
        <v>62</v>
      </c>
      <c r="G17" s="39">
        <v>91</v>
      </c>
      <c r="H17" s="40">
        <v>153</v>
      </c>
    </row>
    <row r="18" spans="1:12" ht="42.75" customHeight="1">
      <c r="A18" s="216"/>
      <c r="B18" s="34" t="s">
        <v>35</v>
      </c>
      <c r="C18" s="35">
        <v>0</v>
      </c>
      <c r="D18" s="36">
        <v>0</v>
      </c>
      <c r="E18" s="37">
        <f t="shared" si="0"/>
        <v>0</v>
      </c>
      <c r="F18" s="38">
        <v>60</v>
      </c>
      <c r="G18" s="39">
        <v>5</v>
      </c>
      <c r="H18" s="40">
        <v>65</v>
      </c>
    </row>
    <row r="19" spans="1:12" ht="42.75" customHeight="1">
      <c r="A19" s="216"/>
      <c r="B19" s="41" t="s">
        <v>13</v>
      </c>
      <c r="C19" s="42">
        <f>SUM(C10:C18)</f>
        <v>620</v>
      </c>
      <c r="D19" s="43">
        <f t="shared" ref="D19" si="1">SUM(D10:D18)</f>
        <v>320</v>
      </c>
      <c r="E19" s="44">
        <f t="shared" si="0"/>
        <v>940</v>
      </c>
      <c r="F19" s="45">
        <v>3382</v>
      </c>
      <c r="G19" s="46">
        <v>1496</v>
      </c>
      <c r="H19" s="47">
        <v>4878</v>
      </c>
    </row>
    <row r="20" spans="1:12" ht="30.95" customHeight="1">
      <c r="A20" s="216" t="s">
        <v>104</v>
      </c>
      <c r="B20" s="34" t="s">
        <v>36</v>
      </c>
      <c r="C20" s="35">
        <v>31</v>
      </c>
      <c r="D20" s="36">
        <v>4</v>
      </c>
      <c r="E20" s="37">
        <f t="shared" si="0"/>
        <v>35</v>
      </c>
      <c r="F20" s="38">
        <v>855</v>
      </c>
      <c r="G20" s="39">
        <v>118</v>
      </c>
      <c r="H20" s="40">
        <v>973</v>
      </c>
      <c r="I20" s="1"/>
      <c r="J20" s="1"/>
      <c r="K20" s="1"/>
      <c r="L20" s="1"/>
    </row>
    <row r="21" spans="1:12" ht="30.95" customHeight="1">
      <c r="A21" s="216"/>
      <c r="B21" s="34" t="s">
        <v>37</v>
      </c>
      <c r="C21" s="35">
        <v>50</v>
      </c>
      <c r="D21" s="36">
        <v>7</v>
      </c>
      <c r="E21" s="37">
        <f t="shared" si="0"/>
        <v>57</v>
      </c>
      <c r="F21" s="38">
        <v>519</v>
      </c>
      <c r="G21" s="39">
        <v>102</v>
      </c>
      <c r="H21" s="40">
        <v>621</v>
      </c>
      <c r="I21" s="1"/>
      <c r="J21" s="1"/>
      <c r="K21" s="1"/>
      <c r="L21" s="1"/>
    </row>
    <row r="22" spans="1:12" ht="18.75">
      <c r="A22" s="216"/>
      <c r="B22" s="34" t="s">
        <v>38</v>
      </c>
      <c r="C22" s="35">
        <v>24</v>
      </c>
      <c r="D22" s="36">
        <v>14</v>
      </c>
      <c r="E22" s="37">
        <f t="shared" si="0"/>
        <v>38</v>
      </c>
      <c r="F22" s="38">
        <v>134</v>
      </c>
      <c r="G22" s="39">
        <v>157</v>
      </c>
      <c r="H22" s="40">
        <v>291</v>
      </c>
      <c r="I22" s="1"/>
      <c r="J22" s="1"/>
      <c r="K22" s="1"/>
      <c r="L22" s="1"/>
    </row>
    <row r="23" spans="1:12" ht="30.95" customHeight="1">
      <c r="A23" s="216"/>
      <c r="B23" s="41" t="s">
        <v>13</v>
      </c>
      <c r="C23" s="48">
        <f>SUM(C20:C22)</f>
        <v>105</v>
      </c>
      <c r="D23" s="49">
        <f t="shared" ref="D23" si="2">SUM(D20:D22)</f>
        <v>25</v>
      </c>
      <c r="E23" s="44">
        <f t="shared" si="0"/>
        <v>130</v>
      </c>
      <c r="F23" s="45">
        <v>1508</v>
      </c>
      <c r="G23" s="46">
        <v>377</v>
      </c>
      <c r="H23" s="47">
        <v>1885</v>
      </c>
      <c r="I23" s="1"/>
      <c r="J23" s="1"/>
      <c r="K23" s="1"/>
      <c r="L23" s="1"/>
    </row>
    <row r="24" spans="1:12" ht="30.95" customHeight="1">
      <c r="A24" s="216" t="s">
        <v>15</v>
      </c>
      <c r="B24" s="34" t="s">
        <v>29</v>
      </c>
      <c r="C24" s="35">
        <v>111</v>
      </c>
      <c r="D24" s="36">
        <v>155</v>
      </c>
      <c r="E24" s="37">
        <f t="shared" si="0"/>
        <v>266</v>
      </c>
      <c r="F24" s="38">
        <v>411</v>
      </c>
      <c r="G24" s="39">
        <v>512</v>
      </c>
      <c r="H24" s="40">
        <v>923</v>
      </c>
      <c r="I24" s="1"/>
      <c r="J24" s="1"/>
      <c r="K24" s="1"/>
      <c r="L24" s="1"/>
    </row>
    <row r="25" spans="1:12" ht="30.95" customHeight="1">
      <c r="A25" s="216"/>
      <c r="B25" s="34" t="s">
        <v>39</v>
      </c>
      <c r="C25" s="35">
        <v>200</v>
      </c>
      <c r="D25" s="36">
        <v>22</v>
      </c>
      <c r="E25" s="37">
        <f t="shared" si="0"/>
        <v>222</v>
      </c>
      <c r="F25" s="38">
        <v>823</v>
      </c>
      <c r="G25" s="39">
        <v>71</v>
      </c>
      <c r="H25" s="40">
        <v>894</v>
      </c>
      <c r="I25" s="1"/>
      <c r="J25" s="1"/>
      <c r="K25" s="1"/>
      <c r="L25" s="1"/>
    </row>
    <row r="26" spans="1:12" ht="30.95" customHeight="1">
      <c r="A26" s="216"/>
      <c r="B26" s="34" t="s">
        <v>40</v>
      </c>
      <c r="C26" s="35">
        <v>78</v>
      </c>
      <c r="D26" s="36">
        <v>52</v>
      </c>
      <c r="E26" s="37">
        <f t="shared" si="0"/>
        <v>130</v>
      </c>
      <c r="F26" s="38">
        <v>252</v>
      </c>
      <c r="G26" s="39">
        <v>94</v>
      </c>
      <c r="H26" s="40">
        <v>346</v>
      </c>
      <c r="I26" s="1"/>
      <c r="J26" s="1"/>
      <c r="K26" s="1"/>
      <c r="L26" s="1"/>
    </row>
    <row r="27" spans="1:12" ht="30.95" customHeight="1">
      <c r="A27" s="216"/>
      <c r="B27" s="34" t="s">
        <v>41</v>
      </c>
      <c r="C27" s="35">
        <v>109</v>
      </c>
      <c r="D27" s="36">
        <v>5</v>
      </c>
      <c r="E27" s="37">
        <f t="shared" si="0"/>
        <v>114</v>
      </c>
      <c r="F27" s="38">
        <v>195</v>
      </c>
      <c r="G27" s="39">
        <v>9</v>
      </c>
      <c r="H27" s="40">
        <v>204</v>
      </c>
      <c r="I27" s="1"/>
      <c r="J27" s="1"/>
      <c r="K27" s="1"/>
      <c r="L27" s="1"/>
    </row>
    <row r="28" spans="1:12" ht="30.95" customHeight="1">
      <c r="A28" s="216"/>
      <c r="B28" s="34" t="s">
        <v>42</v>
      </c>
      <c r="C28" s="35">
        <v>198</v>
      </c>
      <c r="D28" s="36">
        <v>76</v>
      </c>
      <c r="E28" s="37">
        <f t="shared" si="0"/>
        <v>274</v>
      </c>
      <c r="F28" s="38">
        <v>712</v>
      </c>
      <c r="G28" s="39">
        <v>228</v>
      </c>
      <c r="H28" s="40">
        <v>940</v>
      </c>
      <c r="I28" s="1"/>
      <c r="J28" s="1"/>
      <c r="K28" s="1"/>
      <c r="L28" s="1"/>
    </row>
    <row r="29" spans="1:12" ht="30.95" customHeight="1">
      <c r="A29" s="216"/>
      <c r="B29" s="34" t="s">
        <v>43</v>
      </c>
      <c r="C29" s="35">
        <v>39</v>
      </c>
      <c r="D29" s="36">
        <v>75</v>
      </c>
      <c r="E29" s="37">
        <f t="shared" si="0"/>
        <v>114</v>
      </c>
      <c r="F29" s="38">
        <v>97</v>
      </c>
      <c r="G29" s="39">
        <v>166</v>
      </c>
      <c r="H29" s="40">
        <v>263</v>
      </c>
      <c r="I29" s="1"/>
      <c r="J29" s="1"/>
      <c r="K29" s="1"/>
      <c r="L29" s="1"/>
    </row>
    <row r="30" spans="1:12" ht="30.95" customHeight="1">
      <c r="A30" s="216"/>
      <c r="B30" s="41" t="s">
        <v>13</v>
      </c>
      <c r="C30" s="50">
        <f>SUM(C24:C29)</f>
        <v>735</v>
      </c>
      <c r="D30" s="51">
        <f t="shared" ref="D30" si="3">SUM(D24:D29)</f>
        <v>385</v>
      </c>
      <c r="E30" s="44">
        <f t="shared" si="0"/>
        <v>1120</v>
      </c>
      <c r="F30" s="45">
        <v>2490</v>
      </c>
      <c r="G30" s="46">
        <v>1080</v>
      </c>
      <c r="H30" s="47">
        <v>3570</v>
      </c>
      <c r="I30" s="1"/>
      <c r="J30" s="1"/>
      <c r="K30" s="1"/>
      <c r="L30" s="1"/>
    </row>
    <row r="31" spans="1:12" ht="30.95" customHeight="1">
      <c r="A31" s="216" t="s">
        <v>105</v>
      </c>
      <c r="B31" s="34" t="s">
        <v>26</v>
      </c>
      <c r="C31" s="35">
        <v>244</v>
      </c>
      <c r="D31" s="36">
        <v>85</v>
      </c>
      <c r="E31" s="37">
        <f t="shared" si="0"/>
        <v>329</v>
      </c>
      <c r="F31" s="38">
        <v>576</v>
      </c>
      <c r="G31" s="39">
        <v>179</v>
      </c>
      <c r="H31" s="40">
        <v>755</v>
      </c>
      <c r="I31" s="1"/>
      <c r="J31" s="1"/>
      <c r="K31" s="1"/>
      <c r="L31" s="1"/>
    </row>
    <row r="32" spans="1:12" ht="30.95" customHeight="1">
      <c r="A32" s="216"/>
      <c r="B32" s="34" t="s">
        <v>44</v>
      </c>
      <c r="C32" s="35">
        <v>204</v>
      </c>
      <c r="D32" s="36">
        <v>92</v>
      </c>
      <c r="E32" s="37">
        <f t="shared" si="0"/>
        <v>296</v>
      </c>
      <c r="F32" s="38">
        <v>419</v>
      </c>
      <c r="G32" s="39">
        <v>189</v>
      </c>
      <c r="H32" s="40">
        <v>608</v>
      </c>
      <c r="I32" s="1"/>
      <c r="J32" s="1"/>
      <c r="K32" s="1"/>
      <c r="L32" s="1"/>
    </row>
    <row r="33" spans="1:12" ht="30.95" customHeight="1">
      <c r="A33" s="216"/>
      <c r="B33" s="34" t="s">
        <v>65</v>
      </c>
      <c r="C33" s="35">
        <v>160</v>
      </c>
      <c r="D33" s="36">
        <v>190</v>
      </c>
      <c r="E33" s="37">
        <f t="shared" si="0"/>
        <v>350</v>
      </c>
      <c r="F33" s="38">
        <v>348</v>
      </c>
      <c r="G33" s="39">
        <v>398</v>
      </c>
      <c r="H33" s="40">
        <v>746</v>
      </c>
      <c r="I33" s="1"/>
      <c r="J33" s="1"/>
      <c r="K33" s="1"/>
      <c r="L33" s="1"/>
    </row>
    <row r="34" spans="1:12" ht="45" customHeight="1">
      <c r="A34" s="216"/>
      <c r="B34" s="34" t="s">
        <v>45</v>
      </c>
      <c r="C34" s="35">
        <v>104</v>
      </c>
      <c r="D34" s="36">
        <v>35</v>
      </c>
      <c r="E34" s="37">
        <f t="shared" si="0"/>
        <v>139</v>
      </c>
      <c r="F34" s="38">
        <v>318</v>
      </c>
      <c r="G34" s="39">
        <v>103</v>
      </c>
      <c r="H34" s="40">
        <v>421</v>
      </c>
      <c r="I34" s="1"/>
      <c r="J34" s="1"/>
      <c r="K34" s="1"/>
      <c r="L34" s="1"/>
    </row>
    <row r="35" spans="1:12" ht="30.95" customHeight="1">
      <c r="A35" s="216"/>
      <c r="B35" s="34" t="s">
        <v>46</v>
      </c>
      <c r="C35" s="35">
        <v>139</v>
      </c>
      <c r="D35" s="36">
        <v>9</v>
      </c>
      <c r="E35" s="37">
        <f t="shared" si="0"/>
        <v>148</v>
      </c>
      <c r="F35" s="38">
        <v>351</v>
      </c>
      <c r="G35" s="39">
        <v>19</v>
      </c>
      <c r="H35" s="40">
        <v>370</v>
      </c>
      <c r="I35" s="1"/>
      <c r="J35" s="1"/>
      <c r="K35" s="1"/>
      <c r="L35" s="1"/>
    </row>
    <row r="36" spans="1:12" ht="30.95" customHeight="1">
      <c r="A36" s="216"/>
      <c r="B36" s="34" t="s">
        <v>47</v>
      </c>
      <c r="C36" s="35">
        <v>166</v>
      </c>
      <c r="D36" s="36">
        <v>86</v>
      </c>
      <c r="E36" s="37">
        <f t="shared" si="0"/>
        <v>252</v>
      </c>
      <c r="F36" s="38">
        <v>410</v>
      </c>
      <c r="G36" s="39">
        <v>157</v>
      </c>
      <c r="H36" s="40">
        <v>567</v>
      </c>
      <c r="I36" s="1"/>
      <c r="J36" s="1"/>
      <c r="K36" s="1"/>
      <c r="L36" s="1"/>
    </row>
    <row r="37" spans="1:12" ht="30.95" customHeight="1">
      <c r="A37" s="216"/>
      <c r="B37" s="41" t="s">
        <v>13</v>
      </c>
      <c r="C37" s="50">
        <f>SUM(C31:C36)</f>
        <v>1017</v>
      </c>
      <c r="D37" s="51">
        <f t="shared" ref="D37" si="4">SUM(D31:D36)</f>
        <v>497</v>
      </c>
      <c r="E37" s="44">
        <f t="shared" si="0"/>
        <v>1514</v>
      </c>
      <c r="F37" s="45">
        <v>2422</v>
      </c>
      <c r="G37" s="46">
        <v>1045</v>
      </c>
      <c r="H37" s="47">
        <v>3467</v>
      </c>
      <c r="I37" s="1"/>
      <c r="J37" s="1"/>
      <c r="K37" s="1"/>
      <c r="L37" s="1"/>
    </row>
    <row r="38" spans="1:12" ht="30.95" customHeight="1">
      <c r="A38" s="216" t="s">
        <v>106</v>
      </c>
      <c r="B38" s="34" t="s">
        <v>48</v>
      </c>
      <c r="C38" s="35">
        <v>112</v>
      </c>
      <c r="D38" s="36">
        <v>46</v>
      </c>
      <c r="E38" s="37">
        <f t="shared" si="0"/>
        <v>158</v>
      </c>
      <c r="F38" s="38">
        <v>513</v>
      </c>
      <c r="G38" s="39">
        <v>167</v>
      </c>
      <c r="H38" s="40">
        <v>680</v>
      </c>
      <c r="I38" s="1"/>
      <c r="J38" s="1"/>
      <c r="K38" s="1"/>
      <c r="L38" s="1"/>
    </row>
    <row r="39" spans="1:12" ht="30.95" customHeight="1">
      <c r="A39" s="216"/>
      <c r="B39" s="34" t="s">
        <v>29</v>
      </c>
      <c r="C39" s="35">
        <v>55</v>
      </c>
      <c r="D39" s="36">
        <v>102</v>
      </c>
      <c r="E39" s="37">
        <f t="shared" si="0"/>
        <v>157</v>
      </c>
      <c r="F39" s="38">
        <v>342</v>
      </c>
      <c r="G39" s="39">
        <v>428</v>
      </c>
      <c r="H39" s="40">
        <v>770</v>
      </c>
      <c r="I39" s="1"/>
      <c r="J39" s="1"/>
      <c r="K39" s="1"/>
      <c r="L39" s="1"/>
    </row>
    <row r="40" spans="1:12" ht="30.95" customHeight="1">
      <c r="A40" s="216"/>
      <c r="B40" s="34" t="s">
        <v>49</v>
      </c>
      <c r="C40" s="35">
        <v>124</v>
      </c>
      <c r="D40" s="36">
        <v>30</v>
      </c>
      <c r="E40" s="37">
        <f t="shared" si="0"/>
        <v>154</v>
      </c>
      <c r="F40" s="38">
        <v>717</v>
      </c>
      <c r="G40" s="39">
        <v>133</v>
      </c>
      <c r="H40" s="40">
        <v>850</v>
      </c>
      <c r="I40" s="1"/>
      <c r="J40" s="1"/>
      <c r="K40" s="1"/>
      <c r="L40" s="1"/>
    </row>
    <row r="41" spans="1:12" ht="30.95" customHeight="1">
      <c r="A41" s="216"/>
      <c r="B41" s="34" t="s">
        <v>50</v>
      </c>
      <c r="C41" s="35">
        <v>20</v>
      </c>
      <c r="D41" s="36">
        <v>4</v>
      </c>
      <c r="E41" s="37">
        <f t="shared" si="0"/>
        <v>24</v>
      </c>
      <c r="F41" s="38">
        <v>77</v>
      </c>
      <c r="G41" s="39">
        <v>16</v>
      </c>
      <c r="H41" s="40">
        <v>93</v>
      </c>
      <c r="I41" s="1"/>
      <c r="J41" s="1"/>
      <c r="K41" s="1"/>
      <c r="L41" s="1"/>
    </row>
    <row r="42" spans="1:12" ht="30.95" customHeight="1">
      <c r="A42" s="216"/>
      <c r="B42" s="34" t="s">
        <v>51</v>
      </c>
      <c r="C42" s="35">
        <v>62</v>
      </c>
      <c r="D42" s="36">
        <v>24</v>
      </c>
      <c r="E42" s="37">
        <f t="shared" si="0"/>
        <v>86</v>
      </c>
      <c r="F42" s="38">
        <v>401</v>
      </c>
      <c r="G42" s="39">
        <v>125</v>
      </c>
      <c r="H42" s="40">
        <v>526</v>
      </c>
      <c r="I42" s="1"/>
      <c r="J42" s="1"/>
      <c r="K42" s="1"/>
      <c r="L42" s="1"/>
    </row>
    <row r="43" spans="1:12" ht="30.95" customHeight="1">
      <c r="A43" s="216"/>
      <c r="B43" s="34" t="s">
        <v>52</v>
      </c>
      <c r="C43" s="35">
        <v>20</v>
      </c>
      <c r="D43" s="36">
        <v>33</v>
      </c>
      <c r="E43" s="37">
        <f t="shared" si="0"/>
        <v>53</v>
      </c>
      <c r="F43" s="38">
        <v>143</v>
      </c>
      <c r="G43" s="39">
        <v>216</v>
      </c>
      <c r="H43" s="40">
        <v>359</v>
      </c>
      <c r="I43" s="1"/>
      <c r="J43" s="1"/>
      <c r="K43" s="1"/>
      <c r="L43" s="1"/>
    </row>
    <row r="44" spans="1:12" ht="25.5" customHeight="1">
      <c r="A44" s="216"/>
      <c r="B44" s="41" t="s">
        <v>13</v>
      </c>
      <c r="C44" s="50">
        <f>SUM(C38:C43)</f>
        <v>393</v>
      </c>
      <c r="D44" s="51">
        <f t="shared" ref="D44" si="5">SUM(D38:D43)</f>
        <v>239</v>
      </c>
      <c r="E44" s="44">
        <f t="shared" si="0"/>
        <v>632</v>
      </c>
      <c r="F44" s="45">
        <v>2193</v>
      </c>
      <c r="G44" s="46">
        <v>1085</v>
      </c>
      <c r="H44" s="47">
        <v>3278</v>
      </c>
      <c r="I44" s="1"/>
      <c r="J44" s="1"/>
      <c r="K44" s="1"/>
      <c r="L44" s="1"/>
    </row>
    <row r="45" spans="1:12" ht="28.5" customHeight="1">
      <c r="A45" s="216" t="s">
        <v>107</v>
      </c>
      <c r="B45" s="34" t="s">
        <v>53</v>
      </c>
      <c r="C45" s="35">
        <v>33</v>
      </c>
      <c r="D45" s="36">
        <v>12</v>
      </c>
      <c r="E45" s="37">
        <f t="shared" si="0"/>
        <v>45</v>
      </c>
      <c r="F45" s="38">
        <v>89</v>
      </c>
      <c r="G45" s="39">
        <v>29</v>
      </c>
      <c r="H45" s="40">
        <v>118</v>
      </c>
      <c r="I45" s="1"/>
      <c r="J45" s="1"/>
      <c r="K45" s="1"/>
      <c r="L45" s="1"/>
    </row>
    <row r="46" spans="1:12" ht="30.75" customHeight="1">
      <c r="A46" s="216"/>
      <c r="B46" s="34" t="s">
        <v>54</v>
      </c>
      <c r="C46" s="35">
        <v>25</v>
      </c>
      <c r="D46" s="36">
        <v>0</v>
      </c>
      <c r="E46" s="37">
        <f t="shared" si="0"/>
        <v>25</v>
      </c>
      <c r="F46" s="38">
        <v>79</v>
      </c>
      <c r="G46" s="39">
        <v>0</v>
      </c>
      <c r="H46" s="40">
        <v>79</v>
      </c>
      <c r="I46" s="1"/>
      <c r="J46" s="1"/>
      <c r="K46" s="1"/>
      <c r="L46" s="1"/>
    </row>
    <row r="47" spans="1:12" ht="30" customHeight="1">
      <c r="A47" s="216"/>
      <c r="B47" s="34" t="s">
        <v>55</v>
      </c>
      <c r="C47" s="35">
        <v>27</v>
      </c>
      <c r="D47" s="36">
        <v>9</v>
      </c>
      <c r="E47" s="37">
        <f t="shared" si="0"/>
        <v>36</v>
      </c>
      <c r="F47" s="38">
        <v>112</v>
      </c>
      <c r="G47" s="39">
        <v>23</v>
      </c>
      <c r="H47" s="40">
        <v>135</v>
      </c>
      <c r="I47" s="1"/>
      <c r="J47" s="1"/>
      <c r="K47" s="1"/>
      <c r="L47" s="1"/>
    </row>
    <row r="48" spans="1:12" ht="30" customHeight="1">
      <c r="A48" s="216"/>
      <c r="B48" s="34" t="s">
        <v>56</v>
      </c>
      <c r="C48" s="35">
        <v>22</v>
      </c>
      <c r="D48" s="36">
        <v>11</v>
      </c>
      <c r="E48" s="37">
        <f t="shared" si="0"/>
        <v>33</v>
      </c>
      <c r="F48" s="38">
        <v>80</v>
      </c>
      <c r="G48" s="39">
        <v>35</v>
      </c>
      <c r="H48" s="40">
        <v>115</v>
      </c>
      <c r="I48" s="1"/>
      <c r="J48" s="1"/>
      <c r="K48" s="1"/>
      <c r="L48" s="1"/>
    </row>
    <row r="49" spans="1:12" ht="45" customHeight="1">
      <c r="A49" s="216"/>
      <c r="B49" s="34" t="s">
        <v>57</v>
      </c>
      <c r="C49" s="35">
        <v>9</v>
      </c>
      <c r="D49" s="36">
        <v>1</v>
      </c>
      <c r="E49" s="37">
        <f t="shared" si="0"/>
        <v>10</v>
      </c>
      <c r="F49" s="38">
        <v>31</v>
      </c>
      <c r="G49" s="39">
        <v>8</v>
      </c>
      <c r="H49" s="40">
        <v>39</v>
      </c>
      <c r="I49" s="1"/>
      <c r="J49" s="1"/>
      <c r="K49" s="1"/>
      <c r="L49" s="1"/>
    </row>
    <row r="50" spans="1:12" ht="37.5">
      <c r="A50" s="216"/>
      <c r="B50" s="34" t="s">
        <v>58</v>
      </c>
      <c r="C50" s="35">
        <v>6</v>
      </c>
      <c r="D50" s="36">
        <v>2</v>
      </c>
      <c r="E50" s="37">
        <f t="shared" si="0"/>
        <v>8</v>
      </c>
      <c r="F50" s="38">
        <v>39</v>
      </c>
      <c r="G50" s="39">
        <v>19</v>
      </c>
      <c r="H50" s="40">
        <v>58</v>
      </c>
      <c r="I50" s="1"/>
      <c r="J50" s="1"/>
      <c r="K50" s="1"/>
      <c r="L50" s="1"/>
    </row>
    <row r="51" spans="1:12" ht="27.75" customHeight="1">
      <c r="A51" s="216"/>
      <c r="B51" s="41" t="s">
        <v>13</v>
      </c>
      <c r="C51" s="50">
        <f>SUM(C45:C50)</f>
        <v>122</v>
      </c>
      <c r="D51" s="51">
        <f t="shared" ref="D51" si="6">SUM(D45:D50)</f>
        <v>35</v>
      </c>
      <c r="E51" s="44">
        <f t="shared" si="0"/>
        <v>157</v>
      </c>
      <c r="F51" s="45">
        <v>430</v>
      </c>
      <c r="G51" s="46">
        <v>114</v>
      </c>
      <c r="H51" s="47">
        <v>544</v>
      </c>
      <c r="I51" s="1"/>
      <c r="J51" s="1"/>
      <c r="K51" s="1"/>
      <c r="L51" s="1"/>
    </row>
    <row r="52" spans="1:12" ht="30.95" customHeight="1">
      <c r="A52" s="216" t="s">
        <v>108</v>
      </c>
      <c r="B52" s="34" t="s">
        <v>29</v>
      </c>
      <c r="C52" s="35">
        <v>6</v>
      </c>
      <c r="D52" s="36">
        <v>14</v>
      </c>
      <c r="E52" s="37">
        <f t="shared" si="0"/>
        <v>20</v>
      </c>
      <c r="F52" s="38">
        <v>22</v>
      </c>
      <c r="G52" s="39">
        <v>32</v>
      </c>
      <c r="H52" s="40">
        <v>54</v>
      </c>
      <c r="I52" s="1"/>
      <c r="J52" s="1"/>
      <c r="K52" s="1"/>
      <c r="L52" s="1"/>
    </row>
    <row r="53" spans="1:12" ht="30.95" customHeight="1">
      <c r="A53" s="216"/>
      <c r="B53" s="34" t="s">
        <v>48</v>
      </c>
      <c r="C53" s="35">
        <v>25</v>
      </c>
      <c r="D53" s="36">
        <v>7</v>
      </c>
      <c r="E53" s="37">
        <f t="shared" si="0"/>
        <v>32</v>
      </c>
      <c r="F53" s="38">
        <v>55</v>
      </c>
      <c r="G53" s="39">
        <v>14</v>
      </c>
      <c r="H53" s="40">
        <v>69</v>
      </c>
      <c r="I53" s="1"/>
      <c r="J53" s="1"/>
      <c r="K53" s="1"/>
      <c r="L53" s="1"/>
    </row>
    <row r="54" spans="1:12" ht="30.95" customHeight="1">
      <c r="A54" s="216"/>
      <c r="B54" s="41" t="s">
        <v>13</v>
      </c>
      <c r="C54" s="50">
        <f>SUM(C52:C53)</f>
        <v>31</v>
      </c>
      <c r="D54" s="51">
        <f t="shared" ref="D54" si="7">SUM(D52:D53)</f>
        <v>21</v>
      </c>
      <c r="E54" s="44">
        <f t="shared" si="0"/>
        <v>52</v>
      </c>
      <c r="F54" s="45">
        <v>77</v>
      </c>
      <c r="G54" s="46">
        <v>46</v>
      </c>
      <c r="H54" s="47">
        <v>123</v>
      </c>
      <c r="I54" s="1"/>
      <c r="J54" s="1"/>
      <c r="K54" s="1"/>
      <c r="L54" s="1"/>
    </row>
    <row r="55" spans="1:12" ht="47.25" customHeight="1">
      <c r="A55" s="52" t="s">
        <v>109</v>
      </c>
      <c r="B55" s="41" t="s">
        <v>29</v>
      </c>
      <c r="C55" s="48">
        <v>90</v>
      </c>
      <c r="D55" s="49">
        <v>62</v>
      </c>
      <c r="E55" s="44">
        <f t="shared" si="0"/>
        <v>152</v>
      </c>
      <c r="F55" s="45">
        <v>129</v>
      </c>
      <c r="G55" s="46">
        <v>90</v>
      </c>
      <c r="H55" s="47">
        <v>219</v>
      </c>
      <c r="I55" s="1"/>
      <c r="J55" s="1"/>
      <c r="K55" s="1"/>
      <c r="L55" s="1"/>
    </row>
    <row r="56" spans="1:12" ht="31.5" customHeight="1">
      <c r="A56" s="216" t="s">
        <v>110</v>
      </c>
      <c r="B56" s="34" t="s">
        <v>53</v>
      </c>
      <c r="C56" s="35">
        <v>0</v>
      </c>
      <c r="D56" s="36">
        <v>0</v>
      </c>
      <c r="E56" s="37">
        <f t="shared" si="0"/>
        <v>0</v>
      </c>
      <c r="F56" s="38">
        <v>202</v>
      </c>
      <c r="G56" s="39">
        <v>81</v>
      </c>
      <c r="H56" s="40">
        <v>283</v>
      </c>
      <c r="I56" s="1"/>
      <c r="J56" s="1"/>
      <c r="K56" s="1"/>
      <c r="L56" s="1"/>
    </row>
    <row r="57" spans="1:12" ht="31.5" customHeight="1">
      <c r="A57" s="216"/>
      <c r="B57" s="34" t="s">
        <v>59</v>
      </c>
      <c r="C57" s="35">
        <v>0</v>
      </c>
      <c r="D57" s="36">
        <v>0</v>
      </c>
      <c r="E57" s="37">
        <f t="shared" si="0"/>
        <v>0</v>
      </c>
      <c r="F57" s="38">
        <v>130</v>
      </c>
      <c r="G57" s="39">
        <v>123</v>
      </c>
      <c r="H57" s="40">
        <v>253</v>
      </c>
      <c r="I57" s="1"/>
      <c r="J57" s="1"/>
      <c r="K57" s="1"/>
      <c r="L57" s="1"/>
    </row>
    <row r="58" spans="1:12" ht="26.25" customHeight="1">
      <c r="A58" s="216"/>
      <c r="B58" s="41" t="s">
        <v>13</v>
      </c>
      <c r="C58" s="50">
        <v>0</v>
      </c>
      <c r="D58" s="46">
        <v>0</v>
      </c>
      <c r="E58" s="44">
        <f t="shared" si="0"/>
        <v>0</v>
      </c>
      <c r="F58" s="45">
        <v>332</v>
      </c>
      <c r="G58" s="46">
        <v>204</v>
      </c>
      <c r="H58" s="47">
        <v>536</v>
      </c>
      <c r="I58" s="1"/>
      <c r="J58" s="1"/>
      <c r="K58" s="1"/>
      <c r="L58" s="1"/>
    </row>
    <row r="59" spans="1:12" ht="30.95" customHeight="1">
      <c r="A59" s="216" t="s">
        <v>111</v>
      </c>
      <c r="B59" s="34" t="s">
        <v>60</v>
      </c>
      <c r="C59" s="35">
        <v>63</v>
      </c>
      <c r="D59" s="36">
        <v>3</v>
      </c>
      <c r="E59" s="37">
        <f t="shared" si="0"/>
        <v>66</v>
      </c>
      <c r="F59" s="38">
        <v>101</v>
      </c>
      <c r="G59" s="39">
        <v>5</v>
      </c>
      <c r="H59" s="40">
        <v>106</v>
      </c>
      <c r="I59" s="1"/>
      <c r="J59" s="1"/>
      <c r="K59" s="1"/>
      <c r="L59" s="1"/>
    </row>
    <row r="60" spans="1:12" ht="30.95" customHeight="1">
      <c r="A60" s="216"/>
      <c r="B60" s="34" t="s">
        <v>61</v>
      </c>
      <c r="C60" s="35">
        <v>20</v>
      </c>
      <c r="D60" s="36">
        <v>9</v>
      </c>
      <c r="E60" s="37">
        <f t="shared" si="0"/>
        <v>29</v>
      </c>
      <c r="F60" s="38">
        <v>31</v>
      </c>
      <c r="G60" s="39">
        <v>11</v>
      </c>
      <c r="H60" s="40">
        <v>42</v>
      </c>
      <c r="I60" s="1"/>
      <c r="J60" s="1"/>
      <c r="K60" s="1"/>
      <c r="L60" s="1"/>
    </row>
    <row r="61" spans="1:12" ht="30.95" customHeight="1">
      <c r="A61" s="216"/>
      <c r="B61" s="34" t="s">
        <v>42</v>
      </c>
      <c r="C61" s="35">
        <v>52</v>
      </c>
      <c r="D61" s="36">
        <v>4</v>
      </c>
      <c r="E61" s="37">
        <f t="shared" si="0"/>
        <v>56</v>
      </c>
      <c r="F61" s="38">
        <v>78</v>
      </c>
      <c r="G61" s="39">
        <v>11</v>
      </c>
      <c r="H61" s="40">
        <v>89</v>
      </c>
      <c r="I61" s="1"/>
      <c r="J61" s="1"/>
      <c r="K61" s="1"/>
      <c r="L61" s="1"/>
    </row>
    <row r="62" spans="1:12" ht="30.95" customHeight="1">
      <c r="A62" s="216"/>
      <c r="B62" s="41" t="s">
        <v>13</v>
      </c>
      <c r="C62" s="48">
        <f>SUM(C59:C61)</f>
        <v>135</v>
      </c>
      <c r="D62" s="49">
        <f t="shared" ref="D62" si="8">SUM(D59:D61)</f>
        <v>16</v>
      </c>
      <c r="E62" s="44">
        <f t="shared" si="0"/>
        <v>151</v>
      </c>
      <c r="F62" s="45">
        <v>210</v>
      </c>
      <c r="G62" s="46">
        <v>27</v>
      </c>
      <c r="H62" s="47">
        <v>237</v>
      </c>
      <c r="I62" s="1"/>
      <c r="J62" s="1"/>
      <c r="K62" s="1"/>
      <c r="L62" s="1"/>
    </row>
    <row r="63" spans="1:12" ht="30.95" customHeight="1">
      <c r="A63" s="216" t="s">
        <v>112</v>
      </c>
      <c r="B63" s="34" t="s">
        <v>53</v>
      </c>
      <c r="C63" s="35">
        <v>52</v>
      </c>
      <c r="D63" s="36">
        <v>15</v>
      </c>
      <c r="E63" s="37">
        <f t="shared" si="0"/>
        <v>67</v>
      </c>
      <c r="F63" s="38">
        <v>256</v>
      </c>
      <c r="G63" s="39">
        <v>51</v>
      </c>
      <c r="H63" s="40">
        <v>307</v>
      </c>
      <c r="I63" s="1"/>
      <c r="J63" s="1"/>
      <c r="K63" s="1"/>
      <c r="L63" s="1"/>
    </row>
    <row r="64" spans="1:12" ht="30.95" customHeight="1">
      <c r="A64" s="216"/>
      <c r="B64" s="34" t="s">
        <v>62</v>
      </c>
      <c r="C64" s="35">
        <v>39</v>
      </c>
      <c r="D64" s="36">
        <v>2</v>
      </c>
      <c r="E64" s="37">
        <f t="shared" si="0"/>
        <v>41</v>
      </c>
      <c r="F64" s="38">
        <v>254</v>
      </c>
      <c r="G64" s="39">
        <v>13</v>
      </c>
      <c r="H64" s="40">
        <v>267</v>
      </c>
      <c r="I64" s="1"/>
      <c r="J64" s="1"/>
      <c r="K64" s="1"/>
      <c r="L64" s="1"/>
    </row>
    <row r="65" spans="1:12" ht="30.95" customHeight="1">
      <c r="A65" s="216"/>
      <c r="B65" s="34" t="s">
        <v>63</v>
      </c>
      <c r="C65" s="35">
        <v>52</v>
      </c>
      <c r="D65" s="36">
        <v>18</v>
      </c>
      <c r="E65" s="37">
        <f t="shared" si="0"/>
        <v>70</v>
      </c>
      <c r="F65" s="38">
        <v>183</v>
      </c>
      <c r="G65" s="39">
        <v>54</v>
      </c>
      <c r="H65" s="40">
        <v>237</v>
      </c>
      <c r="I65" s="1"/>
      <c r="J65" s="1"/>
      <c r="K65" s="1"/>
      <c r="L65" s="1"/>
    </row>
    <row r="66" spans="1:12" ht="30.95" customHeight="1">
      <c r="A66" s="216"/>
      <c r="B66" s="41" t="s">
        <v>13</v>
      </c>
      <c r="C66" s="42">
        <f>SUM(C63:C65)</f>
        <v>143</v>
      </c>
      <c r="D66" s="43">
        <f t="shared" ref="D66" si="9">SUM(D63:D65)</f>
        <v>35</v>
      </c>
      <c r="E66" s="44">
        <f t="shared" si="0"/>
        <v>178</v>
      </c>
      <c r="F66" s="45">
        <v>693</v>
      </c>
      <c r="G66" s="46">
        <v>118</v>
      </c>
      <c r="H66" s="47">
        <v>811</v>
      </c>
      <c r="I66" s="1"/>
      <c r="J66" s="1"/>
      <c r="K66" s="1"/>
      <c r="L66" s="1"/>
    </row>
    <row r="67" spans="1:12" ht="30.95" customHeight="1">
      <c r="A67" s="216" t="s">
        <v>113</v>
      </c>
      <c r="B67" s="34" t="s">
        <v>53</v>
      </c>
      <c r="C67" s="35">
        <v>96</v>
      </c>
      <c r="D67" s="36">
        <v>32</v>
      </c>
      <c r="E67" s="37">
        <f t="shared" si="0"/>
        <v>128</v>
      </c>
      <c r="F67" s="38">
        <v>340</v>
      </c>
      <c r="G67" s="39">
        <v>89</v>
      </c>
      <c r="H67" s="40">
        <v>429</v>
      </c>
      <c r="I67" s="1"/>
      <c r="J67" s="1"/>
      <c r="K67" s="1"/>
      <c r="L67" s="1"/>
    </row>
    <row r="68" spans="1:12" ht="30.95" customHeight="1">
      <c r="A68" s="216"/>
      <c r="B68" s="34" t="s">
        <v>62</v>
      </c>
      <c r="C68" s="35">
        <v>92</v>
      </c>
      <c r="D68" s="36">
        <v>10</v>
      </c>
      <c r="E68" s="37">
        <f t="shared" si="0"/>
        <v>102</v>
      </c>
      <c r="F68" s="38">
        <v>228</v>
      </c>
      <c r="G68" s="39">
        <v>30</v>
      </c>
      <c r="H68" s="40">
        <v>258</v>
      </c>
      <c r="I68" s="1"/>
      <c r="J68" s="1"/>
      <c r="K68" s="1"/>
      <c r="L68" s="1"/>
    </row>
    <row r="69" spans="1:12" ht="30.95" customHeight="1">
      <c r="A69" s="216"/>
      <c r="B69" s="34" t="s">
        <v>64</v>
      </c>
      <c r="C69" s="35">
        <v>107</v>
      </c>
      <c r="D69" s="36">
        <v>25</v>
      </c>
      <c r="E69" s="37">
        <f t="shared" si="0"/>
        <v>132</v>
      </c>
      <c r="F69" s="38">
        <v>189</v>
      </c>
      <c r="G69" s="39">
        <v>37</v>
      </c>
      <c r="H69" s="40">
        <v>226</v>
      </c>
      <c r="I69" s="1"/>
      <c r="J69" s="1"/>
      <c r="K69" s="1"/>
      <c r="L69" s="1"/>
    </row>
    <row r="70" spans="1:12" ht="30.95" customHeight="1" thickBot="1">
      <c r="A70" s="218"/>
      <c r="B70" s="53" t="s">
        <v>13</v>
      </c>
      <c r="C70" s="54">
        <f>SUM(C67:C69)</f>
        <v>295</v>
      </c>
      <c r="D70" s="55">
        <f t="shared" ref="D70" si="10">SUM(D67:D69)</f>
        <v>67</v>
      </c>
      <c r="E70" s="56">
        <f t="shared" si="0"/>
        <v>362</v>
      </c>
      <c r="F70" s="57">
        <v>757</v>
      </c>
      <c r="G70" s="58">
        <v>156</v>
      </c>
      <c r="H70" s="59">
        <v>913</v>
      </c>
      <c r="I70" s="1"/>
      <c r="J70" s="1"/>
      <c r="K70" s="1"/>
      <c r="L70" s="1"/>
    </row>
    <row r="71" spans="1:12" ht="40.5" customHeight="1" thickTop="1" thickBot="1">
      <c r="A71" s="214" t="s">
        <v>116</v>
      </c>
      <c r="B71" s="215"/>
      <c r="C71" s="60">
        <f>C70+C66+C62+C58+C55+C54+C51+C44+C37+C30+C23+C19</f>
        <v>3686</v>
      </c>
      <c r="D71" s="61">
        <f t="shared" ref="D71:H71" si="11">D70+D66+D62+D58+D55+D54+D51+D44+D37+D30+D23+D19</f>
        <v>1702</v>
      </c>
      <c r="E71" s="62">
        <f t="shared" si="11"/>
        <v>5388</v>
      </c>
      <c r="F71" s="60">
        <f t="shared" si="11"/>
        <v>14623</v>
      </c>
      <c r="G71" s="61">
        <f t="shared" si="11"/>
        <v>5838</v>
      </c>
      <c r="H71" s="62">
        <f t="shared" si="11"/>
        <v>20461</v>
      </c>
    </row>
    <row r="72" spans="1:12" ht="22.5" customHeight="1" thickTop="1"/>
  </sheetData>
  <autoFilter ref="B8:H71">
    <filterColumn colId="1" showButton="0"/>
    <filterColumn colId="2" showButton="0"/>
    <filterColumn colId="4" showButton="0"/>
    <filterColumn colId="5" showButton="0"/>
  </autoFilter>
  <mergeCells count="18">
    <mergeCell ref="A20:A23"/>
    <mergeCell ref="A10:A19"/>
    <mergeCell ref="A67:A70"/>
    <mergeCell ref="A63:A66"/>
    <mergeCell ref="A59:A62"/>
    <mergeCell ref="A56:A58"/>
    <mergeCell ref="A52:A54"/>
    <mergeCell ref="A71:B71"/>
    <mergeCell ref="A45:A51"/>
    <mergeCell ref="A38:A44"/>
    <mergeCell ref="A31:A37"/>
    <mergeCell ref="A24:A30"/>
    <mergeCell ref="A1:B3"/>
    <mergeCell ref="A6:H6"/>
    <mergeCell ref="B8:B9"/>
    <mergeCell ref="A8:A9"/>
    <mergeCell ref="C8:E8"/>
    <mergeCell ref="F8:H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horizontalDpi="200" verticalDpi="200" r:id="rId1"/>
  <rowBreaks count="2" manualBreakCount="2">
    <brk id="23" max="7" man="1"/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2"/>
  <sheetViews>
    <sheetView rightToLeft="1" topLeftCell="A136" workbookViewId="0">
      <selection activeCell="H141" sqref="H141"/>
    </sheetView>
  </sheetViews>
  <sheetFormatPr defaultRowHeight="26.25"/>
  <cols>
    <col min="1" max="1" width="20.375" style="6" customWidth="1"/>
    <col min="2" max="7" width="4.625" style="6" customWidth="1"/>
    <col min="8" max="8" width="5.125" style="6" bestFit="1" customWidth="1"/>
    <col min="9" max="13" width="4.625" style="6" customWidth="1"/>
    <col min="14" max="16" width="6.625" style="6" customWidth="1"/>
    <col min="17" max="16384" width="9" style="6"/>
  </cols>
  <sheetData>
    <row r="1" spans="1:16" ht="93" customHeight="1">
      <c r="A1" s="228" t="s">
        <v>141</v>
      </c>
      <c r="B1" s="229"/>
      <c r="C1" s="229"/>
    </row>
    <row r="2" spans="1:16" ht="21.75" customHeight="1">
      <c r="A2" s="7"/>
    </row>
    <row r="3" spans="1:16" ht="30">
      <c r="A3" s="221" t="s">
        <v>150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 ht="18" customHeight="1" thickBot="1">
      <c r="A4" s="7"/>
    </row>
    <row r="5" spans="1:16" ht="27" thickTop="1">
      <c r="A5" s="225" t="s">
        <v>67</v>
      </c>
      <c r="B5" s="219" t="s">
        <v>121</v>
      </c>
      <c r="C5" s="219"/>
      <c r="D5" s="219" t="s">
        <v>122</v>
      </c>
      <c r="E5" s="219"/>
      <c r="F5" s="219" t="s">
        <v>123</v>
      </c>
      <c r="G5" s="219"/>
      <c r="H5" s="219" t="s">
        <v>124</v>
      </c>
      <c r="I5" s="219"/>
      <c r="J5" s="219" t="s">
        <v>125</v>
      </c>
      <c r="K5" s="219"/>
      <c r="L5" s="219" t="s">
        <v>126</v>
      </c>
      <c r="M5" s="220"/>
      <c r="N5" s="222" t="s">
        <v>13</v>
      </c>
      <c r="O5" s="223"/>
      <c r="P5" s="224"/>
    </row>
    <row r="6" spans="1:16" ht="27" thickBot="1">
      <c r="A6" s="226"/>
      <c r="B6" s="110" t="s">
        <v>11</v>
      </c>
      <c r="C6" s="110" t="s">
        <v>12</v>
      </c>
      <c r="D6" s="110" t="s">
        <v>11</v>
      </c>
      <c r="E6" s="110" t="s">
        <v>12</v>
      </c>
      <c r="F6" s="110" t="s">
        <v>11</v>
      </c>
      <c r="G6" s="110" t="s">
        <v>12</v>
      </c>
      <c r="H6" s="110" t="s">
        <v>11</v>
      </c>
      <c r="I6" s="110" t="s">
        <v>12</v>
      </c>
      <c r="J6" s="110" t="s">
        <v>11</v>
      </c>
      <c r="K6" s="110" t="s">
        <v>12</v>
      </c>
      <c r="L6" s="110" t="s">
        <v>11</v>
      </c>
      <c r="M6" s="111" t="s">
        <v>12</v>
      </c>
      <c r="N6" s="112" t="s">
        <v>11</v>
      </c>
      <c r="O6" s="110" t="s">
        <v>12</v>
      </c>
      <c r="P6" s="113" t="s">
        <v>27</v>
      </c>
    </row>
    <row r="7" spans="1:16" ht="27" thickTop="1">
      <c r="A7" s="64" t="s">
        <v>127</v>
      </c>
      <c r="B7" s="65">
        <v>5</v>
      </c>
      <c r="C7" s="65">
        <v>2</v>
      </c>
      <c r="D7" s="65">
        <v>6</v>
      </c>
      <c r="E7" s="65">
        <v>1</v>
      </c>
      <c r="F7" s="65">
        <v>9</v>
      </c>
      <c r="G7" s="65">
        <v>0</v>
      </c>
      <c r="H7" s="65">
        <v>25</v>
      </c>
      <c r="I7" s="65">
        <v>0</v>
      </c>
      <c r="J7" s="65">
        <v>16</v>
      </c>
      <c r="K7" s="65">
        <v>17</v>
      </c>
      <c r="L7" s="65">
        <v>1</v>
      </c>
      <c r="M7" s="66">
        <v>0</v>
      </c>
      <c r="N7" s="114">
        <f>L7+J7+H7+F7+D7+B7</f>
        <v>62</v>
      </c>
      <c r="O7" s="115">
        <f>M7+K7+I7+G7+E7+C7</f>
        <v>20</v>
      </c>
      <c r="P7" s="116">
        <f>SUM(N7:O7)</f>
        <v>82</v>
      </c>
    </row>
    <row r="8" spans="1:16">
      <c r="A8" s="67" t="s">
        <v>65</v>
      </c>
      <c r="B8" s="19">
        <v>7</v>
      </c>
      <c r="C8" s="19">
        <v>2</v>
      </c>
      <c r="D8" s="19">
        <v>2</v>
      </c>
      <c r="E8" s="19">
        <v>0</v>
      </c>
      <c r="F8" s="19">
        <v>8</v>
      </c>
      <c r="G8" s="19">
        <v>4</v>
      </c>
      <c r="H8" s="19">
        <v>9</v>
      </c>
      <c r="I8" s="19">
        <v>8</v>
      </c>
      <c r="J8" s="19">
        <v>16</v>
      </c>
      <c r="K8" s="19">
        <v>23</v>
      </c>
      <c r="L8" s="19">
        <v>1</v>
      </c>
      <c r="M8" s="68">
        <v>0</v>
      </c>
      <c r="N8" s="117">
        <f t="shared" ref="N8:N17" si="0">L8+J8+H8+F8+D8+B8</f>
        <v>43</v>
      </c>
      <c r="O8" s="118">
        <f t="shared" ref="O8:O17" si="1">M8+K8+I8+G8+E8+C8</f>
        <v>37</v>
      </c>
      <c r="P8" s="119">
        <f t="shared" ref="P8:P17" si="2">SUM(N8:O8)</f>
        <v>80</v>
      </c>
    </row>
    <row r="9" spans="1:16">
      <c r="A9" s="67" t="s">
        <v>128</v>
      </c>
      <c r="B9" s="19">
        <v>3</v>
      </c>
      <c r="C9" s="19">
        <v>0</v>
      </c>
      <c r="D9" s="19">
        <v>0</v>
      </c>
      <c r="E9" s="19">
        <v>0</v>
      </c>
      <c r="F9" s="19">
        <v>7</v>
      </c>
      <c r="G9" s="19">
        <v>1</v>
      </c>
      <c r="H9" s="19">
        <v>21</v>
      </c>
      <c r="I9" s="19">
        <v>4</v>
      </c>
      <c r="J9" s="19">
        <v>16</v>
      </c>
      <c r="K9" s="19">
        <v>16</v>
      </c>
      <c r="L9" s="19">
        <v>2</v>
      </c>
      <c r="M9" s="68">
        <v>0</v>
      </c>
      <c r="N9" s="117">
        <f t="shared" si="0"/>
        <v>49</v>
      </c>
      <c r="O9" s="118">
        <f t="shared" si="1"/>
        <v>21</v>
      </c>
      <c r="P9" s="119">
        <f t="shared" si="2"/>
        <v>70</v>
      </c>
    </row>
    <row r="10" spans="1:16">
      <c r="A10" s="67" t="s">
        <v>129</v>
      </c>
      <c r="B10" s="19">
        <v>2</v>
      </c>
      <c r="C10" s="19">
        <v>0</v>
      </c>
      <c r="D10" s="19">
        <v>2</v>
      </c>
      <c r="E10" s="19">
        <v>0</v>
      </c>
      <c r="F10" s="19">
        <v>3</v>
      </c>
      <c r="G10" s="19">
        <v>0</v>
      </c>
      <c r="H10" s="19">
        <v>3</v>
      </c>
      <c r="I10" s="19">
        <v>1</v>
      </c>
      <c r="J10" s="19">
        <v>0</v>
      </c>
      <c r="K10" s="19">
        <v>4</v>
      </c>
      <c r="L10" s="19">
        <v>1</v>
      </c>
      <c r="M10" s="68">
        <v>1</v>
      </c>
      <c r="N10" s="117">
        <f t="shared" si="0"/>
        <v>11</v>
      </c>
      <c r="O10" s="118">
        <f t="shared" si="1"/>
        <v>6</v>
      </c>
      <c r="P10" s="119">
        <f t="shared" si="2"/>
        <v>17</v>
      </c>
    </row>
    <row r="11" spans="1:16">
      <c r="A11" s="67" t="s">
        <v>73</v>
      </c>
      <c r="B11" s="19">
        <v>6</v>
      </c>
      <c r="C11" s="19">
        <v>0</v>
      </c>
      <c r="D11" s="19">
        <v>5</v>
      </c>
      <c r="E11" s="19">
        <v>0</v>
      </c>
      <c r="F11" s="19">
        <v>13</v>
      </c>
      <c r="G11" s="19">
        <v>0</v>
      </c>
      <c r="H11" s="19">
        <v>7</v>
      </c>
      <c r="I11" s="19">
        <v>4</v>
      </c>
      <c r="J11" s="19">
        <v>18</v>
      </c>
      <c r="K11" s="19">
        <v>3</v>
      </c>
      <c r="L11" s="19">
        <v>2</v>
      </c>
      <c r="M11" s="68">
        <v>1</v>
      </c>
      <c r="N11" s="117">
        <f t="shared" si="0"/>
        <v>51</v>
      </c>
      <c r="O11" s="118">
        <f t="shared" si="1"/>
        <v>8</v>
      </c>
      <c r="P11" s="119">
        <f t="shared" si="2"/>
        <v>59</v>
      </c>
    </row>
    <row r="12" spans="1:16">
      <c r="A12" s="67" t="s">
        <v>35</v>
      </c>
      <c r="B12" s="19">
        <v>5</v>
      </c>
      <c r="C12" s="19">
        <v>0</v>
      </c>
      <c r="D12" s="19">
        <v>3</v>
      </c>
      <c r="E12" s="19">
        <v>0</v>
      </c>
      <c r="F12" s="19">
        <v>1</v>
      </c>
      <c r="G12" s="19">
        <v>0</v>
      </c>
      <c r="H12" s="19">
        <v>35</v>
      </c>
      <c r="I12" s="19">
        <v>6</v>
      </c>
      <c r="J12" s="19">
        <v>4</v>
      </c>
      <c r="K12" s="19">
        <v>14</v>
      </c>
      <c r="L12" s="19">
        <v>0</v>
      </c>
      <c r="M12" s="68">
        <v>0</v>
      </c>
      <c r="N12" s="117">
        <f t="shared" si="0"/>
        <v>48</v>
      </c>
      <c r="O12" s="118">
        <f t="shared" si="1"/>
        <v>20</v>
      </c>
      <c r="P12" s="119">
        <f t="shared" si="2"/>
        <v>68</v>
      </c>
    </row>
    <row r="13" spans="1:16">
      <c r="A13" s="67" t="s">
        <v>71</v>
      </c>
      <c r="B13" s="19">
        <v>1</v>
      </c>
      <c r="C13" s="19">
        <v>0</v>
      </c>
      <c r="D13" s="19">
        <v>2</v>
      </c>
      <c r="E13" s="19">
        <v>0</v>
      </c>
      <c r="F13" s="19">
        <v>6</v>
      </c>
      <c r="G13" s="19">
        <v>0</v>
      </c>
      <c r="H13" s="19">
        <v>7</v>
      </c>
      <c r="I13" s="19">
        <v>3</v>
      </c>
      <c r="J13" s="19">
        <v>3</v>
      </c>
      <c r="K13" s="19">
        <v>0</v>
      </c>
      <c r="L13" s="19">
        <v>1</v>
      </c>
      <c r="M13" s="68">
        <v>2</v>
      </c>
      <c r="N13" s="117">
        <f t="shared" si="0"/>
        <v>20</v>
      </c>
      <c r="O13" s="118">
        <f t="shared" si="1"/>
        <v>5</v>
      </c>
      <c r="P13" s="119">
        <f t="shared" si="2"/>
        <v>25</v>
      </c>
    </row>
    <row r="14" spans="1:16" ht="51" customHeight="1">
      <c r="A14" s="67" t="s">
        <v>72</v>
      </c>
      <c r="B14" s="19">
        <v>1</v>
      </c>
      <c r="C14" s="19">
        <v>0</v>
      </c>
      <c r="D14" s="19">
        <v>1</v>
      </c>
      <c r="E14" s="19">
        <v>0</v>
      </c>
      <c r="F14" s="19">
        <v>4</v>
      </c>
      <c r="G14" s="19">
        <v>0</v>
      </c>
      <c r="H14" s="19">
        <v>4</v>
      </c>
      <c r="I14" s="19">
        <v>1</v>
      </c>
      <c r="J14" s="19">
        <v>2</v>
      </c>
      <c r="K14" s="19">
        <v>2</v>
      </c>
      <c r="L14" s="19">
        <v>2</v>
      </c>
      <c r="M14" s="68">
        <v>1</v>
      </c>
      <c r="N14" s="117">
        <f t="shared" si="0"/>
        <v>14</v>
      </c>
      <c r="O14" s="118">
        <f t="shared" si="1"/>
        <v>4</v>
      </c>
      <c r="P14" s="119">
        <f t="shared" si="2"/>
        <v>18</v>
      </c>
    </row>
    <row r="15" spans="1:16">
      <c r="A15" s="67" t="s">
        <v>34</v>
      </c>
      <c r="B15" s="19">
        <v>1</v>
      </c>
      <c r="C15" s="19">
        <v>0</v>
      </c>
      <c r="D15" s="19">
        <v>2</v>
      </c>
      <c r="E15" s="19">
        <v>0</v>
      </c>
      <c r="F15" s="19">
        <v>6</v>
      </c>
      <c r="G15" s="19">
        <v>0</v>
      </c>
      <c r="H15" s="19">
        <v>0</v>
      </c>
      <c r="I15" s="19">
        <v>0</v>
      </c>
      <c r="J15" s="19">
        <v>7</v>
      </c>
      <c r="K15" s="19">
        <v>3</v>
      </c>
      <c r="L15" s="19">
        <v>0</v>
      </c>
      <c r="M15" s="68">
        <v>0</v>
      </c>
      <c r="N15" s="117">
        <f t="shared" si="0"/>
        <v>16</v>
      </c>
      <c r="O15" s="118">
        <f t="shared" si="1"/>
        <v>3</v>
      </c>
      <c r="P15" s="119">
        <f t="shared" si="2"/>
        <v>19</v>
      </c>
    </row>
    <row r="16" spans="1:16" ht="27" thickBot="1">
      <c r="A16" s="69" t="s">
        <v>130</v>
      </c>
      <c r="B16" s="70">
        <v>3</v>
      </c>
      <c r="C16" s="70">
        <v>0</v>
      </c>
      <c r="D16" s="70">
        <v>6</v>
      </c>
      <c r="E16" s="70">
        <v>3</v>
      </c>
      <c r="F16" s="70">
        <v>8</v>
      </c>
      <c r="G16" s="70">
        <v>2</v>
      </c>
      <c r="H16" s="70">
        <v>8</v>
      </c>
      <c r="I16" s="70">
        <v>2</v>
      </c>
      <c r="J16" s="70">
        <v>6</v>
      </c>
      <c r="K16" s="70">
        <v>8</v>
      </c>
      <c r="L16" s="70">
        <v>0</v>
      </c>
      <c r="M16" s="71">
        <v>0</v>
      </c>
      <c r="N16" s="120">
        <f t="shared" si="0"/>
        <v>31</v>
      </c>
      <c r="O16" s="121">
        <f t="shared" si="1"/>
        <v>15</v>
      </c>
      <c r="P16" s="113">
        <f t="shared" si="2"/>
        <v>46</v>
      </c>
    </row>
    <row r="17" spans="1:16" ht="27.75" thickTop="1" thickBot="1">
      <c r="A17" s="124" t="s">
        <v>13</v>
      </c>
      <c r="B17" s="122">
        <f>SUM(B7:B16)</f>
        <v>34</v>
      </c>
      <c r="C17" s="122">
        <f t="shared" ref="C17:M17" si="3">SUM(C7:C16)</f>
        <v>4</v>
      </c>
      <c r="D17" s="122">
        <f t="shared" si="3"/>
        <v>29</v>
      </c>
      <c r="E17" s="122">
        <f t="shared" si="3"/>
        <v>4</v>
      </c>
      <c r="F17" s="122">
        <f t="shared" si="3"/>
        <v>65</v>
      </c>
      <c r="G17" s="122">
        <f t="shared" si="3"/>
        <v>7</v>
      </c>
      <c r="H17" s="122">
        <f t="shared" si="3"/>
        <v>119</v>
      </c>
      <c r="I17" s="122">
        <f t="shared" si="3"/>
        <v>29</v>
      </c>
      <c r="J17" s="122">
        <f t="shared" si="3"/>
        <v>88</v>
      </c>
      <c r="K17" s="122">
        <f t="shared" si="3"/>
        <v>90</v>
      </c>
      <c r="L17" s="122">
        <f t="shared" si="3"/>
        <v>10</v>
      </c>
      <c r="M17" s="122">
        <f t="shared" si="3"/>
        <v>5</v>
      </c>
      <c r="N17" s="122">
        <f t="shared" si="0"/>
        <v>345</v>
      </c>
      <c r="O17" s="122">
        <f t="shared" si="1"/>
        <v>139</v>
      </c>
      <c r="P17" s="123">
        <f t="shared" si="2"/>
        <v>484</v>
      </c>
    </row>
    <row r="18" spans="1:16" ht="27" thickTop="1">
      <c r="A18" s="7"/>
    </row>
    <row r="19" spans="1:16" ht="30">
      <c r="A19" s="221" t="s">
        <v>151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</row>
    <row r="20" spans="1:16" ht="27" thickBot="1">
      <c r="A20" s="7"/>
    </row>
    <row r="21" spans="1:16" ht="25.5" customHeight="1" thickTop="1">
      <c r="A21" s="225" t="s">
        <v>67</v>
      </c>
      <c r="B21" s="219" t="s">
        <v>121</v>
      </c>
      <c r="C21" s="219"/>
      <c r="D21" s="219" t="s">
        <v>122</v>
      </c>
      <c r="E21" s="219"/>
      <c r="F21" s="219" t="s">
        <v>123</v>
      </c>
      <c r="G21" s="219"/>
      <c r="H21" s="219" t="s">
        <v>124</v>
      </c>
      <c r="I21" s="219"/>
      <c r="J21" s="219" t="s">
        <v>125</v>
      </c>
      <c r="K21" s="219"/>
      <c r="L21" s="219" t="s">
        <v>126</v>
      </c>
      <c r="M21" s="219"/>
      <c r="N21" s="222" t="s">
        <v>13</v>
      </c>
      <c r="O21" s="223"/>
      <c r="P21" s="224"/>
    </row>
    <row r="22" spans="1:16" ht="27" thickBot="1">
      <c r="A22" s="226"/>
      <c r="B22" s="110" t="s">
        <v>11</v>
      </c>
      <c r="C22" s="110" t="s">
        <v>12</v>
      </c>
      <c r="D22" s="110" t="s">
        <v>11</v>
      </c>
      <c r="E22" s="110" t="s">
        <v>12</v>
      </c>
      <c r="F22" s="110" t="s">
        <v>11</v>
      </c>
      <c r="G22" s="110" t="s">
        <v>12</v>
      </c>
      <c r="H22" s="110" t="s">
        <v>11</v>
      </c>
      <c r="I22" s="110" t="s">
        <v>12</v>
      </c>
      <c r="J22" s="110" t="s">
        <v>11</v>
      </c>
      <c r="K22" s="110" t="s">
        <v>12</v>
      </c>
      <c r="L22" s="110" t="s">
        <v>11</v>
      </c>
      <c r="M22" s="110" t="s">
        <v>12</v>
      </c>
      <c r="N22" s="112" t="s">
        <v>11</v>
      </c>
      <c r="O22" s="110" t="s">
        <v>12</v>
      </c>
      <c r="P22" s="113" t="s">
        <v>27</v>
      </c>
    </row>
    <row r="23" spans="1:16" ht="27" thickTop="1">
      <c r="A23" s="72" t="s">
        <v>49</v>
      </c>
      <c r="B23" s="73">
        <v>7</v>
      </c>
      <c r="C23" s="73">
        <v>0</v>
      </c>
      <c r="D23" s="73">
        <v>10</v>
      </c>
      <c r="E23" s="73">
        <v>0</v>
      </c>
      <c r="F23" s="73">
        <v>30</v>
      </c>
      <c r="G23" s="73">
        <v>1</v>
      </c>
      <c r="H23" s="73">
        <v>0</v>
      </c>
      <c r="I23" s="73">
        <v>0</v>
      </c>
      <c r="J23" s="73">
        <v>28</v>
      </c>
      <c r="K23" s="73">
        <v>11</v>
      </c>
      <c r="L23" s="73">
        <v>5</v>
      </c>
      <c r="M23" s="74">
        <v>0</v>
      </c>
      <c r="N23" s="125">
        <f t="shared" ref="N23:N25" si="4">L23+J23+H23+F23+D23+B23</f>
        <v>80</v>
      </c>
      <c r="O23" s="126">
        <f t="shared" ref="O23:O25" si="5">M23+K23+I23+G23+E23+C23</f>
        <v>12</v>
      </c>
      <c r="P23" s="127">
        <f t="shared" ref="P23:P25" si="6">SUM(N23:O23)</f>
        <v>92</v>
      </c>
    </row>
    <row r="24" spans="1:16">
      <c r="A24" s="67" t="s">
        <v>75</v>
      </c>
      <c r="B24" s="19">
        <v>4</v>
      </c>
      <c r="C24" s="19">
        <v>0</v>
      </c>
      <c r="D24" s="19">
        <v>5</v>
      </c>
      <c r="E24" s="19">
        <v>0</v>
      </c>
      <c r="F24" s="19">
        <v>20</v>
      </c>
      <c r="G24" s="19">
        <v>0</v>
      </c>
      <c r="H24" s="19">
        <v>0</v>
      </c>
      <c r="I24" s="19">
        <v>0</v>
      </c>
      <c r="J24" s="19">
        <v>7</v>
      </c>
      <c r="K24" s="19">
        <v>3</v>
      </c>
      <c r="L24" s="19">
        <v>0</v>
      </c>
      <c r="M24" s="68">
        <v>0</v>
      </c>
      <c r="N24" s="117">
        <f t="shared" si="4"/>
        <v>36</v>
      </c>
      <c r="O24" s="118">
        <f t="shared" si="5"/>
        <v>3</v>
      </c>
      <c r="P24" s="119">
        <f t="shared" si="6"/>
        <v>39</v>
      </c>
    </row>
    <row r="25" spans="1:16" ht="53.25" thickBot="1">
      <c r="A25" s="69" t="s">
        <v>76</v>
      </c>
      <c r="B25" s="70">
        <v>1</v>
      </c>
      <c r="C25" s="70">
        <v>0</v>
      </c>
      <c r="D25" s="70">
        <v>3</v>
      </c>
      <c r="E25" s="70">
        <v>0</v>
      </c>
      <c r="F25" s="70">
        <v>1</v>
      </c>
      <c r="G25" s="70">
        <v>0</v>
      </c>
      <c r="H25" s="70">
        <v>0</v>
      </c>
      <c r="I25" s="70">
        <v>0</v>
      </c>
      <c r="J25" s="70">
        <v>1</v>
      </c>
      <c r="K25" s="70">
        <v>2</v>
      </c>
      <c r="L25" s="70">
        <v>0</v>
      </c>
      <c r="M25" s="71">
        <v>0</v>
      </c>
      <c r="N25" s="117">
        <f t="shared" si="4"/>
        <v>6</v>
      </c>
      <c r="O25" s="118">
        <f t="shared" si="5"/>
        <v>2</v>
      </c>
      <c r="P25" s="119">
        <f t="shared" si="6"/>
        <v>8</v>
      </c>
    </row>
    <row r="26" spans="1:16" ht="27.75" thickTop="1" thickBot="1">
      <c r="A26" s="124" t="s">
        <v>13</v>
      </c>
      <c r="B26" s="122">
        <f>SUM(B23:B25)</f>
        <v>12</v>
      </c>
      <c r="C26" s="122">
        <f t="shared" ref="C26:M26" si="7">SUM(C23:C25)</f>
        <v>0</v>
      </c>
      <c r="D26" s="122">
        <f t="shared" si="7"/>
        <v>18</v>
      </c>
      <c r="E26" s="122">
        <f t="shared" si="7"/>
        <v>0</v>
      </c>
      <c r="F26" s="122">
        <f t="shared" si="7"/>
        <v>51</v>
      </c>
      <c r="G26" s="122">
        <f t="shared" si="7"/>
        <v>1</v>
      </c>
      <c r="H26" s="122">
        <f t="shared" si="7"/>
        <v>0</v>
      </c>
      <c r="I26" s="122">
        <f t="shared" si="7"/>
        <v>0</v>
      </c>
      <c r="J26" s="122">
        <f t="shared" si="7"/>
        <v>36</v>
      </c>
      <c r="K26" s="122">
        <f t="shared" si="7"/>
        <v>16</v>
      </c>
      <c r="L26" s="122">
        <f t="shared" si="7"/>
        <v>5</v>
      </c>
      <c r="M26" s="129">
        <f t="shared" si="7"/>
        <v>0</v>
      </c>
      <c r="N26" s="128">
        <f t="shared" ref="N26" si="8">L26+J26+H26+F26+D26+B26</f>
        <v>122</v>
      </c>
      <c r="O26" s="122">
        <f t="shared" ref="O26" si="9">M26+K26+I26+G26+E26+C26</f>
        <v>17</v>
      </c>
      <c r="P26" s="123">
        <f t="shared" ref="P26" si="10">SUM(N26:O26)</f>
        <v>139</v>
      </c>
    </row>
    <row r="27" spans="1:16" ht="27" thickTop="1">
      <c r="A27" s="7"/>
    </row>
    <row r="28" spans="1:16" ht="30">
      <c r="A28" s="221" t="s">
        <v>152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</row>
    <row r="29" spans="1:16" ht="27" thickBot="1">
      <c r="A29" s="7"/>
    </row>
    <row r="30" spans="1:16" ht="24.75" customHeight="1" thickTop="1">
      <c r="A30" s="225" t="s">
        <v>67</v>
      </c>
      <c r="B30" s="219" t="s">
        <v>121</v>
      </c>
      <c r="C30" s="219"/>
      <c r="D30" s="219" t="s">
        <v>122</v>
      </c>
      <c r="E30" s="219"/>
      <c r="F30" s="219" t="s">
        <v>123</v>
      </c>
      <c r="G30" s="219"/>
      <c r="H30" s="219" t="s">
        <v>124</v>
      </c>
      <c r="I30" s="219"/>
      <c r="J30" s="219" t="s">
        <v>125</v>
      </c>
      <c r="K30" s="219"/>
      <c r="L30" s="219" t="s">
        <v>126</v>
      </c>
      <c r="M30" s="219"/>
      <c r="N30" s="222" t="s">
        <v>13</v>
      </c>
      <c r="O30" s="223"/>
      <c r="P30" s="224"/>
    </row>
    <row r="31" spans="1:16" ht="27" thickBot="1">
      <c r="A31" s="226"/>
      <c r="B31" s="110" t="s">
        <v>11</v>
      </c>
      <c r="C31" s="110" t="s">
        <v>12</v>
      </c>
      <c r="D31" s="110" t="s">
        <v>11</v>
      </c>
      <c r="E31" s="110" t="s">
        <v>12</v>
      </c>
      <c r="F31" s="110" t="s">
        <v>11</v>
      </c>
      <c r="G31" s="110" t="s">
        <v>12</v>
      </c>
      <c r="H31" s="110" t="s">
        <v>11</v>
      </c>
      <c r="I31" s="110" t="s">
        <v>12</v>
      </c>
      <c r="J31" s="110" t="s">
        <v>11</v>
      </c>
      <c r="K31" s="110" t="s">
        <v>12</v>
      </c>
      <c r="L31" s="110" t="s">
        <v>11</v>
      </c>
      <c r="M31" s="110" t="s">
        <v>12</v>
      </c>
      <c r="N31" s="112" t="s">
        <v>11</v>
      </c>
      <c r="O31" s="110" t="s">
        <v>12</v>
      </c>
      <c r="P31" s="113" t="s">
        <v>27</v>
      </c>
    </row>
    <row r="32" spans="1:16" ht="27" thickTop="1">
      <c r="A32" s="64" t="s">
        <v>65</v>
      </c>
      <c r="B32" s="65">
        <v>14</v>
      </c>
      <c r="C32" s="65">
        <v>7</v>
      </c>
      <c r="D32" s="65">
        <v>6</v>
      </c>
      <c r="E32" s="65">
        <v>3</v>
      </c>
      <c r="F32" s="65">
        <v>10</v>
      </c>
      <c r="G32" s="65">
        <v>12</v>
      </c>
      <c r="H32" s="65">
        <v>12</v>
      </c>
      <c r="I32" s="65">
        <v>13</v>
      </c>
      <c r="J32" s="65">
        <v>20</v>
      </c>
      <c r="K32" s="65">
        <v>15</v>
      </c>
      <c r="L32" s="65">
        <v>0</v>
      </c>
      <c r="M32" s="66">
        <v>0</v>
      </c>
      <c r="N32" s="114">
        <f t="shared" ref="N32:N38" si="11">L32+J32+H32+F32+D32+B32</f>
        <v>62</v>
      </c>
      <c r="O32" s="115">
        <f t="shared" ref="O32:O38" si="12">M32+K32+I32+G32+E32+C32</f>
        <v>50</v>
      </c>
      <c r="P32" s="116">
        <f t="shared" ref="P32:P38" si="13">SUM(N32:O32)</f>
        <v>112</v>
      </c>
    </row>
    <row r="33" spans="1:16">
      <c r="A33" s="67" t="s">
        <v>53</v>
      </c>
      <c r="B33" s="19">
        <v>3</v>
      </c>
      <c r="C33" s="19">
        <v>1</v>
      </c>
      <c r="D33" s="19">
        <v>4</v>
      </c>
      <c r="E33" s="19">
        <v>1</v>
      </c>
      <c r="F33" s="19">
        <v>7</v>
      </c>
      <c r="G33" s="19">
        <v>2</v>
      </c>
      <c r="H33" s="19">
        <v>9</v>
      </c>
      <c r="I33" s="19">
        <v>2</v>
      </c>
      <c r="J33" s="19">
        <v>7</v>
      </c>
      <c r="K33" s="19">
        <v>2</v>
      </c>
      <c r="L33" s="19">
        <v>0</v>
      </c>
      <c r="M33" s="68">
        <v>0</v>
      </c>
      <c r="N33" s="117">
        <f t="shared" si="11"/>
        <v>30</v>
      </c>
      <c r="O33" s="118">
        <f t="shared" si="12"/>
        <v>8</v>
      </c>
      <c r="P33" s="119">
        <f t="shared" si="13"/>
        <v>38</v>
      </c>
    </row>
    <row r="34" spans="1:16">
      <c r="A34" s="67" t="s">
        <v>39</v>
      </c>
      <c r="B34" s="19">
        <v>7</v>
      </c>
      <c r="C34" s="19">
        <v>1</v>
      </c>
      <c r="D34" s="19">
        <v>23</v>
      </c>
      <c r="E34" s="19">
        <v>0</v>
      </c>
      <c r="F34" s="19">
        <v>19</v>
      </c>
      <c r="G34" s="19">
        <v>1</v>
      </c>
      <c r="H34" s="19">
        <v>10</v>
      </c>
      <c r="I34" s="19">
        <v>5</v>
      </c>
      <c r="J34" s="19">
        <v>16</v>
      </c>
      <c r="K34" s="19">
        <v>10</v>
      </c>
      <c r="L34" s="19">
        <v>0</v>
      </c>
      <c r="M34" s="68">
        <v>0</v>
      </c>
      <c r="N34" s="117">
        <f t="shared" si="11"/>
        <v>75</v>
      </c>
      <c r="O34" s="118">
        <f t="shared" si="12"/>
        <v>17</v>
      </c>
      <c r="P34" s="119">
        <f t="shared" si="13"/>
        <v>92</v>
      </c>
    </row>
    <row r="35" spans="1:16">
      <c r="A35" s="67" t="s">
        <v>41</v>
      </c>
      <c r="B35" s="19">
        <v>4</v>
      </c>
      <c r="C35" s="19">
        <v>0</v>
      </c>
      <c r="D35" s="19">
        <v>6</v>
      </c>
      <c r="E35" s="19">
        <v>2</v>
      </c>
      <c r="F35" s="19">
        <v>4</v>
      </c>
      <c r="G35" s="19">
        <v>0</v>
      </c>
      <c r="H35" s="19">
        <v>8</v>
      </c>
      <c r="I35" s="19">
        <v>7</v>
      </c>
      <c r="J35" s="19">
        <v>10</v>
      </c>
      <c r="K35" s="19">
        <v>9</v>
      </c>
      <c r="L35" s="19">
        <v>0</v>
      </c>
      <c r="M35" s="68">
        <v>0</v>
      </c>
      <c r="N35" s="117">
        <f t="shared" si="11"/>
        <v>32</v>
      </c>
      <c r="O35" s="118">
        <f t="shared" si="12"/>
        <v>18</v>
      </c>
      <c r="P35" s="119">
        <f t="shared" si="13"/>
        <v>50</v>
      </c>
    </row>
    <row r="36" spans="1:16">
      <c r="A36" s="67" t="s">
        <v>59</v>
      </c>
      <c r="B36" s="19">
        <v>3</v>
      </c>
      <c r="C36" s="19">
        <v>0</v>
      </c>
      <c r="D36" s="19">
        <v>1</v>
      </c>
      <c r="E36" s="19">
        <v>0</v>
      </c>
      <c r="F36" s="19">
        <v>3</v>
      </c>
      <c r="G36" s="19">
        <v>0</v>
      </c>
      <c r="H36" s="19">
        <v>2</v>
      </c>
      <c r="I36" s="19">
        <v>4</v>
      </c>
      <c r="J36" s="19">
        <v>4</v>
      </c>
      <c r="K36" s="19">
        <v>3</v>
      </c>
      <c r="L36" s="19">
        <v>0</v>
      </c>
      <c r="M36" s="68">
        <v>0</v>
      </c>
      <c r="N36" s="117">
        <f t="shared" si="11"/>
        <v>13</v>
      </c>
      <c r="O36" s="118">
        <f t="shared" si="12"/>
        <v>7</v>
      </c>
      <c r="P36" s="119">
        <f t="shared" si="13"/>
        <v>20</v>
      </c>
    </row>
    <row r="37" spans="1:16" ht="27" thickBot="1">
      <c r="A37" s="69" t="s">
        <v>42</v>
      </c>
      <c r="B37" s="70">
        <v>3</v>
      </c>
      <c r="C37" s="70">
        <v>0</v>
      </c>
      <c r="D37" s="70">
        <v>3</v>
      </c>
      <c r="E37" s="70">
        <v>2</v>
      </c>
      <c r="F37" s="70">
        <v>8</v>
      </c>
      <c r="G37" s="70">
        <v>2</v>
      </c>
      <c r="H37" s="70">
        <v>11</v>
      </c>
      <c r="I37" s="70">
        <v>12</v>
      </c>
      <c r="J37" s="70">
        <v>2</v>
      </c>
      <c r="K37" s="70">
        <v>1</v>
      </c>
      <c r="L37" s="70">
        <v>0</v>
      </c>
      <c r="M37" s="71">
        <v>0</v>
      </c>
      <c r="N37" s="120">
        <f t="shared" si="11"/>
        <v>27</v>
      </c>
      <c r="O37" s="121">
        <f t="shared" si="12"/>
        <v>17</v>
      </c>
      <c r="P37" s="113">
        <f t="shared" si="13"/>
        <v>44</v>
      </c>
    </row>
    <row r="38" spans="1:16" ht="27.75" thickTop="1" thickBot="1">
      <c r="A38" s="124" t="s">
        <v>13</v>
      </c>
      <c r="B38" s="122">
        <f>SUM(B32:B37)</f>
        <v>34</v>
      </c>
      <c r="C38" s="122">
        <f t="shared" ref="C38:M38" si="14">SUM(C32:C37)</f>
        <v>9</v>
      </c>
      <c r="D38" s="122">
        <f t="shared" si="14"/>
        <v>43</v>
      </c>
      <c r="E38" s="122">
        <f t="shared" si="14"/>
        <v>8</v>
      </c>
      <c r="F38" s="122">
        <f t="shared" si="14"/>
        <v>51</v>
      </c>
      <c r="G38" s="122">
        <f t="shared" si="14"/>
        <v>17</v>
      </c>
      <c r="H38" s="122">
        <f t="shared" si="14"/>
        <v>52</v>
      </c>
      <c r="I38" s="122">
        <f t="shared" si="14"/>
        <v>43</v>
      </c>
      <c r="J38" s="122">
        <f t="shared" si="14"/>
        <v>59</v>
      </c>
      <c r="K38" s="122">
        <f t="shared" si="14"/>
        <v>40</v>
      </c>
      <c r="L38" s="122">
        <f t="shared" si="14"/>
        <v>0</v>
      </c>
      <c r="M38" s="129">
        <f t="shared" si="14"/>
        <v>0</v>
      </c>
      <c r="N38" s="128">
        <f t="shared" si="11"/>
        <v>239</v>
      </c>
      <c r="O38" s="122">
        <f t="shared" si="12"/>
        <v>117</v>
      </c>
      <c r="P38" s="123">
        <f t="shared" si="13"/>
        <v>356</v>
      </c>
    </row>
    <row r="39" spans="1:16" ht="27" thickTop="1">
      <c r="A39" s="7"/>
    </row>
    <row r="40" spans="1:16">
      <c r="A40" s="7"/>
    </row>
    <row r="41" spans="1:16" ht="30">
      <c r="A41" s="221" t="s">
        <v>153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</row>
    <row r="42" spans="1:16" ht="27" thickBot="1">
      <c r="A42" s="7"/>
    </row>
    <row r="43" spans="1:16" ht="25.5" customHeight="1" thickTop="1">
      <c r="A43" s="225" t="s">
        <v>67</v>
      </c>
      <c r="B43" s="219" t="s">
        <v>121</v>
      </c>
      <c r="C43" s="219"/>
      <c r="D43" s="219" t="s">
        <v>122</v>
      </c>
      <c r="E43" s="219"/>
      <c r="F43" s="219" t="s">
        <v>123</v>
      </c>
      <c r="G43" s="219"/>
      <c r="H43" s="219" t="s">
        <v>124</v>
      </c>
      <c r="I43" s="219"/>
      <c r="J43" s="219" t="s">
        <v>125</v>
      </c>
      <c r="K43" s="219"/>
      <c r="L43" s="219" t="s">
        <v>126</v>
      </c>
      <c r="M43" s="219"/>
      <c r="N43" s="222" t="s">
        <v>13</v>
      </c>
      <c r="O43" s="223"/>
      <c r="P43" s="224"/>
    </row>
    <row r="44" spans="1:16" ht="27" thickBot="1">
      <c r="A44" s="226"/>
      <c r="B44" s="110" t="s">
        <v>11</v>
      </c>
      <c r="C44" s="110" t="s">
        <v>12</v>
      </c>
      <c r="D44" s="110" t="s">
        <v>11</v>
      </c>
      <c r="E44" s="110" t="s">
        <v>12</v>
      </c>
      <c r="F44" s="110" t="s">
        <v>11</v>
      </c>
      <c r="G44" s="110" t="s">
        <v>12</v>
      </c>
      <c r="H44" s="110" t="s">
        <v>11</v>
      </c>
      <c r="I44" s="110" t="s">
        <v>12</v>
      </c>
      <c r="J44" s="110" t="s">
        <v>11</v>
      </c>
      <c r="K44" s="110" t="s">
        <v>12</v>
      </c>
      <c r="L44" s="110" t="s">
        <v>11</v>
      </c>
      <c r="M44" s="110" t="s">
        <v>12</v>
      </c>
      <c r="N44" s="112" t="s">
        <v>11</v>
      </c>
      <c r="O44" s="110" t="s">
        <v>12</v>
      </c>
      <c r="P44" s="113" t="s">
        <v>27</v>
      </c>
    </row>
    <row r="45" spans="1:16" ht="27" thickTop="1">
      <c r="A45" s="75" t="s">
        <v>26</v>
      </c>
      <c r="B45" s="65">
        <v>6</v>
      </c>
      <c r="C45" s="65">
        <v>0</v>
      </c>
      <c r="D45" s="65">
        <v>7</v>
      </c>
      <c r="E45" s="65">
        <v>1</v>
      </c>
      <c r="F45" s="65">
        <v>12</v>
      </c>
      <c r="G45" s="65">
        <v>7</v>
      </c>
      <c r="H45" s="65">
        <v>5</v>
      </c>
      <c r="I45" s="65">
        <v>3</v>
      </c>
      <c r="J45" s="65">
        <v>11</v>
      </c>
      <c r="K45" s="65">
        <v>6</v>
      </c>
      <c r="L45" s="65">
        <v>10</v>
      </c>
      <c r="M45" s="66">
        <v>7</v>
      </c>
      <c r="N45" s="114">
        <f t="shared" ref="N45" si="15">L45+J45+H45+F45+D45+B45</f>
        <v>51</v>
      </c>
      <c r="O45" s="115">
        <f t="shared" ref="O45" si="16">M45+K45+I45+G45+E45+C45</f>
        <v>24</v>
      </c>
      <c r="P45" s="116">
        <f t="shared" ref="P45" si="17">SUM(N45:O45)</f>
        <v>75</v>
      </c>
    </row>
    <row r="46" spans="1:16" ht="36" customHeight="1">
      <c r="A46" s="76" t="s">
        <v>140</v>
      </c>
      <c r="B46" s="19">
        <v>18</v>
      </c>
      <c r="C46" s="19">
        <v>0</v>
      </c>
      <c r="D46" s="19">
        <v>6</v>
      </c>
      <c r="E46" s="19">
        <v>0</v>
      </c>
      <c r="F46" s="19">
        <v>21</v>
      </c>
      <c r="G46" s="19">
        <v>1</v>
      </c>
      <c r="H46" s="19">
        <v>26</v>
      </c>
      <c r="I46" s="19">
        <v>5</v>
      </c>
      <c r="J46" s="19">
        <v>14</v>
      </c>
      <c r="K46" s="19">
        <v>13</v>
      </c>
      <c r="L46" s="19">
        <v>5</v>
      </c>
      <c r="M46" s="68">
        <v>2</v>
      </c>
      <c r="N46" s="117">
        <f t="shared" ref="N46:N51" si="18">L46+J46+H46+F46+D46+B46</f>
        <v>90</v>
      </c>
      <c r="O46" s="118">
        <f t="shared" ref="O46:O51" si="19">M46+K46+I46+G46+E46+C46</f>
        <v>21</v>
      </c>
      <c r="P46" s="119">
        <f t="shared" ref="P46:P51" si="20">SUM(N46:O46)</f>
        <v>111</v>
      </c>
    </row>
    <row r="47" spans="1:16">
      <c r="A47" s="76" t="s">
        <v>29</v>
      </c>
      <c r="B47" s="19">
        <v>2</v>
      </c>
      <c r="C47" s="19">
        <v>0</v>
      </c>
      <c r="D47" s="19">
        <v>6</v>
      </c>
      <c r="E47" s="19">
        <v>0</v>
      </c>
      <c r="F47" s="19">
        <v>14</v>
      </c>
      <c r="G47" s="19">
        <v>2</v>
      </c>
      <c r="H47" s="19">
        <v>12</v>
      </c>
      <c r="I47" s="19">
        <v>4</v>
      </c>
      <c r="J47" s="19">
        <v>6</v>
      </c>
      <c r="K47" s="19">
        <v>10</v>
      </c>
      <c r="L47" s="19">
        <v>9</v>
      </c>
      <c r="M47" s="68">
        <v>7</v>
      </c>
      <c r="N47" s="117">
        <f t="shared" si="18"/>
        <v>49</v>
      </c>
      <c r="O47" s="118">
        <f t="shared" si="19"/>
        <v>23</v>
      </c>
      <c r="P47" s="119">
        <f t="shared" si="20"/>
        <v>72</v>
      </c>
    </row>
    <row r="48" spans="1:16">
      <c r="A48" s="76" t="s">
        <v>131</v>
      </c>
      <c r="B48" s="19">
        <v>0</v>
      </c>
      <c r="C48" s="19">
        <v>0</v>
      </c>
      <c r="D48" s="19">
        <v>2</v>
      </c>
      <c r="E48" s="19">
        <v>0</v>
      </c>
      <c r="F48" s="19">
        <v>10</v>
      </c>
      <c r="G48" s="19">
        <v>0</v>
      </c>
      <c r="H48" s="19">
        <v>10</v>
      </c>
      <c r="I48" s="19">
        <v>2</v>
      </c>
      <c r="J48" s="19">
        <v>2</v>
      </c>
      <c r="K48" s="19">
        <v>1</v>
      </c>
      <c r="L48" s="19">
        <v>4</v>
      </c>
      <c r="M48" s="68">
        <v>1</v>
      </c>
      <c r="N48" s="117">
        <f t="shared" si="18"/>
        <v>28</v>
      </c>
      <c r="O48" s="118">
        <f t="shared" si="19"/>
        <v>4</v>
      </c>
      <c r="P48" s="119">
        <f t="shared" si="20"/>
        <v>32</v>
      </c>
    </row>
    <row r="49" spans="1:16">
      <c r="A49" s="76" t="s">
        <v>132</v>
      </c>
      <c r="B49" s="19">
        <v>5</v>
      </c>
      <c r="C49" s="19">
        <v>0</v>
      </c>
      <c r="D49" s="19">
        <v>3</v>
      </c>
      <c r="E49" s="19">
        <v>0</v>
      </c>
      <c r="F49" s="19">
        <v>2</v>
      </c>
      <c r="G49" s="19">
        <v>0</v>
      </c>
      <c r="H49" s="19">
        <v>7</v>
      </c>
      <c r="I49" s="19">
        <v>3</v>
      </c>
      <c r="J49" s="19">
        <v>4</v>
      </c>
      <c r="K49" s="19">
        <v>3</v>
      </c>
      <c r="L49" s="19">
        <v>0</v>
      </c>
      <c r="M49" s="68">
        <v>0</v>
      </c>
      <c r="N49" s="117">
        <f t="shared" si="18"/>
        <v>21</v>
      </c>
      <c r="O49" s="118">
        <f t="shared" si="19"/>
        <v>6</v>
      </c>
      <c r="P49" s="119">
        <f t="shared" si="20"/>
        <v>27</v>
      </c>
    </row>
    <row r="50" spans="1:16" ht="27" thickBot="1">
      <c r="A50" s="77" t="s">
        <v>133</v>
      </c>
      <c r="B50" s="70">
        <v>4</v>
      </c>
      <c r="C50" s="70">
        <v>0</v>
      </c>
      <c r="D50" s="70">
        <v>2</v>
      </c>
      <c r="E50" s="70">
        <v>0</v>
      </c>
      <c r="F50" s="70">
        <v>5</v>
      </c>
      <c r="G50" s="70">
        <v>0</v>
      </c>
      <c r="H50" s="70">
        <v>19</v>
      </c>
      <c r="I50" s="70">
        <v>1</v>
      </c>
      <c r="J50" s="70">
        <v>0</v>
      </c>
      <c r="K50" s="70">
        <v>0</v>
      </c>
      <c r="L50" s="70">
        <v>0</v>
      </c>
      <c r="M50" s="71">
        <v>0</v>
      </c>
      <c r="N50" s="120">
        <f t="shared" si="18"/>
        <v>30</v>
      </c>
      <c r="O50" s="121">
        <f t="shared" si="19"/>
        <v>1</v>
      </c>
      <c r="P50" s="113">
        <f t="shared" si="20"/>
        <v>31</v>
      </c>
    </row>
    <row r="51" spans="1:16" ht="27.75" thickTop="1" thickBot="1">
      <c r="A51" s="124" t="s">
        <v>13</v>
      </c>
      <c r="B51" s="122">
        <f>SUM(B45:B50)</f>
        <v>35</v>
      </c>
      <c r="C51" s="122">
        <f t="shared" ref="C51:M51" si="21">SUM(C45:C50)</f>
        <v>0</v>
      </c>
      <c r="D51" s="122">
        <f t="shared" si="21"/>
        <v>26</v>
      </c>
      <c r="E51" s="122">
        <f t="shared" si="21"/>
        <v>1</v>
      </c>
      <c r="F51" s="122">
        <f t="shared" si="21"/>
        <v>64</v>
      </c>
      <c r="G51" s="122">
        <f t="shared" si="21"/>
        <v>10</v>
      </c>
      <c r="H51" s="122">
        <f t="shared" si="21"/>
        <v>79</v>
      </c>
      <c r="I51" s="122">
        <f t="shared" si="21"/>
        <v>18</v>
      </c>
      <c r="J51" s="122">
        <f t="shared" si="21"/>
        <v>37</v>
      </c>
      <c r="K51" s="122">
        <f t="shared" si="21"/>
        <v>33</v>
      </c>
      <c r="L51" s="122">
        <f t="shared" si="21"/>
        <v>28</v>
      </c>
      <c r="M51" s="129">
        <f t="shared" si="21"/>
        <v>17</v>
      </c>
      <c r="N51" s="128">
        <f t="shared" si="18"/>
        <v>269</v>
      </c>
      <c r="O51" s="122">
        <f t="shared" si="19"/>
        <v>79</v>
      </c>
      <c r="P51" s="123">
        <f t="shared" si="20"/>
        <v>348</v>
      </c>
    </row>
    <row r="52" spans="1:16" ht="27" thickTop="1">
      <c r="A52" s="7"/>
    </row>
    <row r="53" spans="1:16">
      <c r="A53" s="7"/>
    </row>
    <row r="54" spans="1:16" ht="30">
      <c r="A54" s="221" t="s">
        <v>154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</row>
    <row r="55" spans="1:16" ht="27" thickBot="1">
      <c r="A55" s="7"/>
    </row>
    <row r="56" spans="1:16" ht="25.5" customHeight="1" thickTop="1">
      <c r="A56" s="225" t="s">
        <v>67</v>
      </c>
      <c r="B56" s="219" t="s">
        <v>121</v>
      </c>
      <c r="C56" s="219"/>
      <c r="D56" s="219" t="s">
        <v>122</v>
      </c>
      <c r="E56" s="219"/>
      <c r="F56" s="219" t="s">
        <v>123</v>
      </c>
      <c r="G56" s="219"/>
      <c r="H56" s="219" t="s">
        <v>124</v>
      </c>
      <c r="I56" s="219"/>
      <c r="J56" s="219" t="s">
        <v>125</v>
      </c>
      <c r="K56" s="219"/>
      <c r="L56" s="219" t="s">
        <v>126</v>
      </c>
      <c r="M56" s="219"/>
      <c r="N56" s="222" t="s">
        <v>13</v>
      </c>
      <c r="O56" s="223"/>
      <c r="P56" s="224"/>
    </row>
    <row r="57" spans="1:16" ht="27" thickBot="1">
      <c r="A57" s="226"/>
      <c r="B57" s="110" t="s">
        <v>11</v>
      </c>
      <c r="C57" s="110" t="s">
        <v>12</v>
      </c>
      <c r="D57" s="110" t="s">
        <v>11</v>
      </c>
      <c r="E57" s="110" t="s">
        <v>12</v>
      </c>
      <c r="F57" s="110" t="s">
        <v>11</v>
      </c>
      <c r="G57" s="110" t="s">
        <v>12</v>
      </c>
      <c r="H57" s="110" t="s">
        <v>11</v>
      </c>
      <c r="I57" s="110" t="s">
        <v>12</v>
      </c>
      <c r="J57" s="110" t="s">
        <v>11</v>
      </c>
      <c r="K57" s="110" t="s">
        <v>12</v>
      </c>
      <c r="L57" s="110" t="s">
        <v>11</v>
      </c>
      <c r="M57" s="110" t="s">
        <v>12</v>
      </c>
      <c r="N57" s="112" t="s">
        <v>11</v>
      </c>
      <c r="O57" s="110" t="s">
        <v>12</v>
      </c>
      <c r="P57" s="113" t="s">
        <v>27</v>
      </c>
    </row>
    <row r="58" spans="1:16" ht="27" thickTop="1">
      <c r="A58" s="64" t="s">
        <v>48</v>
      </c>
      <c r="B58" s="65">
        <v>11</v>
      </c>
      <c r="C58" s="65"/>
      <c r="D58" s="65">
        <v>3</v>
      </c>
      <c r="E58" s="65">
        <v>2</v>
      </c>
      <c r="F58" s="65">
        <v>13</v>
      </c>
      <c r="G58" s="65">
        <v>5</v>
      </c>
      <c r="H58" s="65">
        <v>48</v>
      </c>
      <c r="I58" s="65">
        <v>15</v>
      </c>
      <c r="J58" s="65">
        <v>21</v>
      </c>
      <c r="K58" s="65">
        <v>8</v>
      </c>
      <c r="L58" s="65">
        <v>0</v>
      </c>
      <c r="M58" s="66">
        <v>0</v>
      </c>
      <c r="N58" s="114">
        <f t="shared" ref="N58" si="22">L58+J58+H58+F58+D58+B58</f>
        <v>96</v>
      </c>
      <c r="O58" s="115">
        <f t="shared" ref="O58" si="23">M58+K58+I58+G58+E58+C58</f>
        <v>30</v>
      </c>
      <c r="P58" s="116">
        <f t="shared" ref="P58" si="24">SUM(N58:O58)</f>
        <v>126</v>
      </c>
    </row>
    <row r="59" spans="1:16">
      <c r="A59" s="67" t="s">
        <v>29</v>
      </c>
      <c r="B59" s="19">
        <v>7</v>
      </c>
      <c r="C59" s="19">
        <v>4</v>
      </c>
      <c r="D59" s="19">
        <v>5</v>
      </c>
      <c r="E59" s="19">
        <v>2</v>
      </c>
      <c r="F59" s="19">
        <v>16</v>
      </c>
      <c r="G59" s="19">
        <v>2</v>
      </c>
      <c r="H59" s="19">
        <v>34</v>
      </c>
      <c r="I59" s="19">
        <v>26</v>
      </c>
      <c r="J59" s="19">
        <v>8</v>
      </c>
      <c r="K59" s="19">
        <v>17</v>
      </c>
      <c r="L59" s="19">
        <v>0</v>
      </c>
      <c r="M59" s="68">
        <v>0</v>
      </c>
      <c r="N59" s="117">
        <f t="shared" ref="N59:N63" si="25">L59+J59+H59+F59+D59+B59</f>
        <v>70</v>
      </c>
      <c r="O59" s="118">
        <f t="shared" ref="O59:O63" si="26">M59+K59+I59+G59+E59+C59</f>
        <v>51</v>
      </c>
      <c r="P59" s="119">
        <f t="shared" ref="P59:P64" si="27">SUM(N59:O59)</f>
        <v>121</v>
      </c>
    </row>
    <row r="60" spans="1:16" ht="47.25" customHeight="1">
      <c r="A60" s="67" t="s">
        <v>134</v>
      </c>
      <c r="B60" s="19">
        <v>13</v>
      </c>
      <c r="C60" s="19">
        <v>0</v>
      </c>
      <c r="D60" s="19">
        <v>11</v>
      </c>
      <c r="E60" s="19">
        <v>0</v>
      </c>
      <c r="F60" s="19">
        <v>6</v>
      </c>
      <c r="G60" s="19">
        <v>3</v>
      </c>
      <c r="H60" s="19">
        <v>52</v>
      </c>
      <c r="I60" s="19">
        <v>4</v>
      </c>
      <c r="J60" s="19">
        <v>12</v>
      </c>
      <c r="K60" s="19">
        <v>0</v>
      </c>
      <c r="L60" s="19">
        <v>0</v>
      </c>
      <c r="M60" s="68">
        <v>0</v>
      </c>
      <c r="N60" s="117">
        <f t="shared" si="25"/>
        <v>94</v>
      </c>
      <c r="O60" s="118">
        <f t="shared" si="26"/>
        <v>7</v>
      </c>
      <c r="P60" s="119">
        <f t="shared" si="27"/>
        <v>101</v>
      </c>
    </row>
    <row r="61" spans="1:16">
      <c r="A61" s="67" t="s">
        <v>135</v>
      </c>
      <c r="B61" s="19">
        <v>3</v>
      </c>
      <c r="C61" s="19">
        <v>0</v>
      </c>
      <c r="D61" s="19">
        <v>2</v>
      </c>
      <c r="E61" s="19">
        <v>0</v>
      </c>
      <c r="F61" s="19">
        <v>8</v>
      </c>
      <c r="G61" s="19">
        <v>4</v>
      </c>
      <c r="H61" s="19">
        <v>13</v>
      </c>
      <c r="I61" s="19">
        <v>4</v>
      </c>
      <c r="J61" s="19">
        <v>0</v>
      </c>
      <c r="K61" s="19">
        <v>0</v>
      </c>
      <c r="L61" s="19">
        <v>0</v>
      </c>
      <c r="M61" s="68">
        <v>0</v>
      </c>
      <c r="N61" s="117">
        <f t="shared" si="25"/>
        <v>26</v>
      </c>
      <c r="O61" s="118">
        <f t="shared" si="26"/>
        <v>8</v>
      </c>
      <c r="P61" s="119">
        <f t="shared" si="27"/>
        <v>34</v>
      </c>
    </row>
    <row r="62" spans="1:16">
      <c r="A62" s="67" t="s">
        <v>52</v>
      </c>
      <c r="B62" s="19">
        <v>0</v>
      </c>
      <c r="C62" s="19">
        <v>0</v>
      </c>
      <c r="D62" s="19">
        <v>5</v>
      </c>
      <c r="E62" s="19">
        <v>0</v>
      </c>
      <c r="F62" s="19">
        <v>6</v>
      </c>
      <c r="G62" s="19">
        <v>2</v>
      </c>
      <c r="H62" s="19">
        <v>13</v>
      </c>
      <c r="I62" s="19">
        <v>2</v>
      </c>
      <c r="J62" s="19">
        <v>2</v>
      </c>
      <c r="K62" s="19">
        <v>0</v>
      </c>
      <c r="L62" s="19">
        <v>0</v>
      </c>
      <c r="M62" s="68">
        <v>0</v>
      </c>
      <c r="N62" s="117">
        <f t="shared" si="25"/>
        <v>26</v>
      </c>
      <c r="O62" s="118">
        <f t="shared" si="26"/>
        <v>4</v>
      </c>
      <c r="P62" s="119">
        <f t="shared" si="27"/>
        <v>30</v>
      </c>
    </row>
    <row r="63" spans="1:16" ht="51" customHeight="1" thickBot="1">
      <c r="A63" s="69" t="s">
        <v>136</v>
      </c>
      <c r="B63" s="70">
        <v>0</v>
      </c>
      <c r="C63" s="70">
        <v>0</v>
      </c>
      <c r="D63" s="70">
        <v>1</v>
      </c>
      <c r="E63" s="70">
        <v>0</v>
      </c>
      <c r="F63" s="70">
        <v>4</v>
      </c>
      <c r="G63" s="70">
        <v>0</v>
      </c>
      <c r="H63" s="70">
        <v>8</v>
      </c>
      <c r="I63" s="70">
        <v>1</v>
      </c>
      <c r="J63" s="70">
        <v>3</v>
      </c>
      <c r="K63" s="70">
        <v>1</v>
      </c>
      <c r="L63" s="70">
        <v>0</v>
      </c>
      <c r="M63" s="71">
        <v>0</v>
      </c>
      <c r="N63" s="120">
        <f t="shared" si="25"/>
        <v>16</v>
      </c>
      <c r="O63" s="121">
        <f t="shared" si="26"/>
        <v>2</v>
      </c>
      <c r="P63" s="113">
        <f t="shared" si="27"/>
        <v>18</v>
      </c>
    </row>
    <row r="64" spans="1:16" ht="27.75" thickTop="1" thickBot="1">
      <c r="A64" s="124" t="s">
        <v>13</v>
      </c>
      <c r="B64" s="122">
        <f t="shared" ref="B64:M64" si="28">SUM(B58:B63)</f>
        <v>34</v>
      </c>
      <c r="C64" s="122">
        <f t="shared" si="28"/>
        <v>4</v>
      </c>
      <c r="D64" s="122">
        <f t="shared" si="28"/>
        <v>27</v>
      </c>
      <c r="E64" s="122">
        <f t="shared" si="28"/>
        <v>4</v>
      </c>
      <c r="F64" s="122">
        <f t="shared" si="28"/>
        <v>53</v>
      </c>
      <c r="G64" s="122">
        <f t="shared" si="28"/>
        <v>16</v>
      </c>
      <c r="H64" s="122">
        <f t="shared" si="28"/>
        <v>168</v>
      </c>
      <c r="I64" s="122">
        <f t="shared" si="28"/>
        <v>52</v>
      </c>
      <c r="J64" s="122">
        <f t="shared" si="28"/>
        <v>46</v>
      </c>
      <c r="K64" s="122">
        <f t="shared" si="28"/>
        <v>26</v>
      </c>
      <c r="L64" s="122">
        <f t="shared" si="28"/>
        <v>0</v>
      </c>
      <c r="M64" s="129">
        <f t="shared" si="28"/>
        <v>0</v>
      </c>
      <c r="N64" s="128">
        <f>L64+J64+H64+F64+D64+B64</f>
        <v>328</v>
      </c>
      <c r="O64" s="122">
        <f>M64+K64+I64+G64+E64+C64</f>
        <v>102</v>
      </c>
      <c r="P64" s="123">
        <f t="shared" si="27"/>
        <v>430</v>
      </c>
    </row>
    <row r="65" spans="1:16" ht="27" thickTop="1">
      <c r="A65" s="7"/>
    </row>
    <row r="66" spans="1:16" ht="30">
      <c r="A66" s="221" t="s">
        <v>155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</row>
    <row r="67" spans="1:16" ht="27" thickBot="1">
      <c r="A67" s="7"/>
    </row>
    <row r="68" spans="1:16" ht="25.5" customHeight="1" thickTop="1">
      <c r="A68" s="225" t="s">
        <v>67</v>
      </c>
      <c r="B68" s="219" t="s">
        <v>121</v>
      </c>
      <c r="C68" s="219"/>
      <c r="D68" s="219" t="s">
        <v>122</v>
      </c>
      <c r="E68" s="219"/>
      <c r="F68" s="219" t="s">
        <v>123</v>
      </c>
      <c r="G68" s="219"/>
      <c r="H68" s="219" t="s">
        <v>124</v>
      </c>
      <c r="I68" s="219"/>
      <c r="J68" s="219" t="s">
        <v>125</v>
      </c>
      <c r="K68" s="219"/>
      <c r="L68" s="219" t="s">
        <v>126</v>
      </c>
      <c r="M68" s="219"/>
      <c r="N68" s="222" t="s">
        <v>13</v>
      </c>
      <c r="O68" s="223"/>
      <c r="P68" s="224"/>
    </row>
    <row r="69" spans="1:16" ht="27" thickBot="1">
      <c r="A69" s="226"/>
      <c r="B69" s="110" t="s">
        <v>11</v>
      </c>
      <c r="C69" s="110" t="s">
        <v>12</v>
      </c>
      <c r="D69" s="110" t="s">
        <v>11</v>
      </c>
      <c r="E69" s="110" t="s">
        <v>12</v>
      </c>
      <c r="F69" s="110" t="s">
        <v>11</v>
      </c>
      <c r="G69" s="110" t="s">
        <v>12</v>
      </c>
      <c r="H69" s="110" t="s">
        <v>11</v>
      </c>
      <c r="I69" s="110" t="s">
        <v>12</v>
      </c>
      <c r="J69" s="110" t="s">
        <v>11</v>
      </c>
      <c r="K69" s="110" t="s">
        <v>12</v>
      </c>
      <c r="L69" s="110" t="s">
        <v>11</v>
      </c>
      <c r="M69" s="110" t="s">
        <v>12</v>
      </c>
      <c r="N69" s="112" t="s">
        <v>11</v>
      </c>
      <c r="O69" s="110" t="s">
        <v>12</v>
      </c>
      <c r="P69" s="113" t="s">
        <v>27</v>
      </c>
    </row>
    <row r="70" spans="1:16" ht="65.25" customHeight="1" thickTop="1">
      <c r="A70" s="64" t="s">
        <v>138</v>
      </c>
      <c r="B70" s="65">
        <v>3</v>
      </c>
      <c r="C70" s="65">
        <v>0</v>
      </c>
      <c r="D70" s="65">
        <v>0</v>
      </c>
      <c r="E70" s="65">
        <v>0</v>
      </c>
      <c r="F70" s="65">
        <v>2</v>
      </c>
      <c r="G70" s="65">
        <v>0</v>
      </c>
      <c r="H70" s="65">
        <v>8</v>
      </c>
      <c r="I70" s="65">
        <v>4</v>
      </c>
      <c r="J70" s="65">
        <v>3</v>
      </c>
      <c r="K70" s="65">
        <v>2</v>
      </c>
      <c r="L70" s="65">
        <v>6</v>
      </c>
      <c r="M70" s="66">
        <v>0</v>
      </c>
      <c r="N70" s="114">
        <f t="shared" ref="N70:N71" si="29">L70+J70+H70+F70+D70+B70</f>
        <v>22</v>
      </c>
      <c r="O70" s="115">
        <f t="shared" ref="O70:O71" si="30">M70+K70+I70+G70+E70+C70</f>
        <v>6</v>
      </c>
      <c r="P70" s="116">
        <f t="shared" ref="P70:P71" si="31">SUM(N70:O70)</f>
        <v>28</v>
      </c>
    </row>
    <row r="71" spans="1:16" ht="58.5" customHeight="1" thickBot="1">
      <c r="A71" s="69" t="s">
        <v>139</v>
      </c>
      <c r="B71" s="70">
        <v>1</v>
      </c>
      <c r="C71" s="70">
        <v>0</v>
      </c>
      <c r="D71" s="70">
        <v>1</v>
      </c>
      <c r="E71" s="70">
        <v>1</v>
      </c>
      <c r="F71" s="70">
        <v>0</v>
      </c>
      <c r="G71" s="70">
        <v>0</v>
      </c>
      <c r="H71" s="70">
        <v>5</v>
      </c>
      <c r="I71" s="70">
        <v>1</v>
      </c>
      <c r="J71" s="70">
        <v>3</v>
      </c>
      <c r="K71" s="70">
        <v>2</v>
      </c>
      <c r="L71" s="70">
        <v>2</v>
      </c>
      <c r="M71" s="71">
        <v>1</v>
      </c>
      <c r="N71" s="120">
        <f t="shared" si="29"/>
        <v>12</v>
      </c>
      <c r="O71" s="121">
        <f t="shared" si="30"/>
        <v>5</v>
      </c>
      <c r="P71" s="113">
        <f t="shared" si="31"/>
        <v>17</v>
      </c>
    </row>
    <row r="72" spans="1:16" ht="27.75" thickTop="1" thickBot="1">
      <c r="A72" s="124" t="s">
        <v>13</v>
      </c>
      <c r="B72" s="122">
        <f>SUM(B70:B71)</f>
        <v>4</v>
      </c>
      <c r="C72" s="122">
        <f t="shared" ref="C72:M72" si="32">SUM(C70:C71)</f>
        <v>0</v>
      </c>
      <c r="D72" s="122">
        <f t="shared" si="32"/>
        <v>1</v>
      </c>
      <c r="E72" s="122">
        <f t="shared" si="32"/>
        <v>1</v>
      </c>
      <c r="F72" s="122">
        <f t="shared" si="32"/>
        <v>2</v>
      </c>
      <c r="G72" s="122">
        <f t="shared" si="32"/>
        <v>0</v>
      </c>
      <c r="H72" s="122">
        <f t="shared" si="32"/>
        <v>13</v>
      </c>
      <c r="I72" s="122">
        <f t="shared" si="32"/>
        <v>5</v>
      </c>
      <c r="J72" s="122">
        <f t="shared" si="32"/>
        <v>6</v>
      </c>
      <c r="K72" s="122">
        <f t="shared" si="32"/>
        <v>4</v>
      </c>
      <c r="L72" s="122">
        <f t="shared" si="32"/>
        <v>8</v>
      </c>
      <c r="M72" s="129">
        <f t="shared" si="32"/>
        <v>1</v>
      </c>
      <c r="N72" s="128">
        <f t="shared" ref="N72" si="33">L72+J72+H72+F72+D72+B72</f>
        <v>34</v>
      </c>
      <c r="O72" s="122">
        <f t="shared" ref="O72" si="34">M72+K72+I72+G72+E72+C72</f>
        <v>11</v>
      </c>
      <c r="P72" s="123">
        <f t="shared" ref="P72" si="35">SUM(N72:O72)</f>
        <v>45</v>
      </c>
    </row>
    <row r="73" spans="1:16" ht="27" thickTop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1:16" ht="30">
      <c r="A74" s="221" t="s">
        <v>156</v>
      </c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</row>
    <row r="75" spans="1:16" ht="27" thickBot="1">
      <c r="A75" s="7"/>
    </row>
    <row r="76" spans="1:16" ht="25.5" customHeight="1" thickTop="1">
      <c r="A76" s="225" t="s">
        <v>67</v>
      </c>
      <c r="B76" s="219" t="s">
        <v>121</v>
      </c>
      <c r="C76" s="219"/>
      <c r="D76" s="219" t="s">
        <v>122</v>
      </c>
      <c r="E76" s="219"/>
      <c r="F76" s="219" t="s">
        <v>123</v>
      </c>
      <c r="G76" s="219"/>
      <c r="H76" s="219" t="s">
        <v>124</v>
      </c>
      <c r="I76" s="219"/>
      <c r="J76" s="219" t="s">
        <v>125</v>
      </c>
      <c r="K76" s="219"/>
      <c r="L76" s="219" t="s">
        <v>126</v>
      </c>
      <c r="M76" s="219"/>
      <c r="N76" s="222" t="s">
        <v>13</v>
      </c>
      <c r="O76" s="223"/>
      <c r="P76" s="224"/>
    </row>
    <row r="77" spans="1:16" ht="27" thickBot="1">
      <c r="A77" s="226"/>
      <c r="B77" s="110" t="s">
        <v>11</v>
      </c>
      <c r="C77" s="110" t="s">
        <v>12</v>
      </c>
      <c r="D77" s="110" t="s">
        <v>11</v>
      </c>
      <c r="E77" s="110" t="s">
        <v>12</v>
      </c>
      <c r="F77" s="110" t="s">
        <v>11</v>
      </c>
      <c r="G77" s="110" t="s">
        <v>12</v>
      </c>
      <c r="H77" s="110" t="s">
        <v>11</v>
      </c>
      <c r="I77" s="110" t="s">
        <v>12</v>
      </c>
      <c r="J77" s="110" t="s">
        <v>11</v>
      </c>
      <c r="K77" s="110" t="s">
        <v>12</v>
      </c>
      <c r="L77" s="110" t="s">
        <v>11</v>
      </c>
      <c r="M77" s="110" t="s">
        <v>12</v>
      </c>
      <c r="N77" s="112" t="s">
        <v>11</v>
      </c>
      <c r="O77" s="110" t="s">
        <v>12</v>
      </c>
      <c r="P77" s="113" t="s">
        <v>27</v>
      </c>
    </row>
    <row r="78" spans="1:16" ht="27" thickTop="1">
      <c r="A78" s="64" t="s">
        <v>48</v>
      </c>
      <c r="B78" s="65">
        <v>4</v>
      </c>
      <c r="C78" s="65">
        <v>0</v>
      </c>
      <c r="D78" s="65">
        <v>4</v>
      </c>
      <c r="E78" s="65">
        <v>0</v>
      </c>
      <c r="F78" s="65">
        <v>1</v>
      </c>
      <c r="G78" s="65">
        <v>0</v>
      </c>
      <c r="H78" s="65">
        <v>13</v>
      </c>
      <c r="I78" s="65">
        <v>2</v>
      </c>
      <c r="J78" s="65">
        <v>4</v>
      </c>
      <c r="K78" s="65">
        <v>2</v>
      </c>
      <c r="L78" s="65">
        <v>0</v>
      </c>
      <c r="M78" s="66">
        <v>0</v>
      </c>
      <c r="N78" s="114">
        <f t="shared" ref="N78" si="36">L78+J78+H78+F78+D78+B78</f>
        <v>26</v>
      </c>
      <c r="O78" s="115">
        <f t="shared" ref="O78" si="37">M78+K78+I78+G78+E78+C78</f>
        <v>4</v>
      </c>
      <c r="P78" s="116">
        <f t="shared" ref="P78" si="38">SUM(N78:O78)</f>
        <v>30</v>
      </c>
    </row>
    <row r="79" spans="1:16" ht="27" thickBot="1">
      <c r="A79" s="69" t="s">
        <v>29</v>
      </c>
      <c r="B79" s="70">
        <v>3</v>
      </c>
      <c r="C79" s="70">
        <v>0</v>
      </c>
      <c r="D79" s="70">
        <v>1</v>
      </c>
      <c r="E79" s="70">
        <v>0</v>
      </c>
      <c r="F79" s="70">
        <v>1</v>
      </c>
      <c r="G79" s="70">
        <v>1</v>
      </c>
      <c r="H79" s="70">
        <v>9</v>
      </c>
      <c r="I79" s="70">
        <v>7</v>
      </c>
      <c r="J79" s="70">
        <v>4</v>
      </c>
      <c r="K79" s="70">
        <v>6</v>
      </c>
      <c r="L79" s="70">
        <v>0</v>
      </c>
      <c r="M79" s="71">
        <v>0</v>
      </c>
      <c r="N79" s="120">
        <f t="shared" ref="N79:N80" si="39">L79+J79+H79+F79+D79+B79</f>
        <v>18</v>
      </c>
      <c r="O79" s="121">
        <f t="shared" ref="O79:O80" si="40">M79+K79+I79+G79+E79+C79</f>
        <v>14</v>
      </c>
      <c r="P79" s="113">
        <f t="shared" ref="P79:P80" si="41">SUM(N79:O79)</f>
        <v>32</v>
      </c>
    </row>
    <row r="80" spans="1:16" ht="27.75" thickTop="1" thickBot="1">
      <c r="A80" s="124" t="s">
        <v>13</v>
      </c>
      <c r="B80" s="122">
        <f>SUM(B78:B79)</f>
        <v>7</v>
      </c>
      <c r="C80" s="122">
        <f t="shared" ref="C80:M80" si="42">SUM(C78:C79)</f>
        <v>0</v>
      </c>
      <c r="D80" s="122">
        <f t="shared" si="42"/>
        <v>5</v>
      </c>
      <c r="E80" s="122">
        <f t="shared" si="42"/>
        <v>0</v>
      </c>
      <c r="F80" s="122">
        <f t="shared" si="42"/>
        <v>2</v>
      </c>
      <c r="G80" s="122">
        <f t="shared" si="42"/>
        <v>1</v>
      </c>
      <c r="H80" s="122">
        <f t="shared" si="42"/>
        <v>22</v>
      </c>
      <c r="I80" s="122">
        <f t="shared" si="42"/>
        <v>9</v>
      </c>
      <c r="J80" s="122">
        <f t="shared" si="42"/>
        <v>8</v>
      </c>
      <c r="K80" s="122">
        <f t="shared" si="42"/>
        <v>8</v>
      </c>
      <c r="L80" s="122">
        <f t="shared" si="42"/>
        <v>0</v>
      </c>
      <c r="M80" s="129">
        <f t="shared" si="42"/>
        <v>0</v>
      </c>
      <c r="N80" s="128">
        <f t="shared" si="39"/>
        <v>44</v>
      </c>
      <c r="O80" s="122">
        <f t="shared" si="40"/>
        <v>18</v>
      </c>
      <c r="P80" s="123">
        <f t="shared" si="41"/>
        <v>62</v>
      </c>
    </row>
    <row r="81" spans="1:16" ht="27" thickTop="1">
      <c r="A81" s="7"/>
    </row>
    <row r="82" spans="1:16" ht="30">
      <c r="A82" s="221" t="s">
        <v>157</v>
      </c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</row>
    <row r="83" spans="1:16" ht="27" thickBot="1">
      <c r="A83" s="7"/>
    </row>
    <row r="84" spans="1:16" ht="25.5" customHeight="1" thickTop="1">
      <c r="A84" s="225" t="s">
        <v>67</v>
      </c>
      <c r="B84" s="219" t="s">
        <v>121</v>
      </c>
      <c r="C84" s="219"/>
      <c r="D84" s="219" t="s">
        <v>122</v>
      </c>
      <c r="E84" s="219"/>
      <c r="F84" s="219" t="s">
        <v>123</v>
      </c>
      <c r="G84" s="219"/>
      <c r="H84" s="219" t="s">
        <v>124</v>
      </c>
      <c r="I84" s="219"/>
      <c r="J84" s="219" t="s">
        <v>125</v>
      </c>
      <c r="K84" s="219"/>
      <c r="L84" s="219" t="s">
        <v>126</v>
      </c>
      <c r="M84" s="219"/>
      <c r="N84" s="222" t="s">
        <v>13</v>
      </c>
      <c r="O84" s="223"/>
      <c r="P84" s="224"/>
    </row>
    <row r="85" spans="1:16" ht="27" thickBot="1">
      <c r="A85" s="226"/>
      <c r="B85" s="110" t="s">
        <v>11</v>
      </c>
      <c r="C85" s="110" t="s">
        <v>12</v>
      </c>
      <c r="D85" s="110" t="s">
        <v>11</v>
      </c>
      <c r="E85" s="110" t="s">
        <v>12</v>
      </c>
      <c r="F85" s="110" t="s">
        <v>11</v>
      </c>
      <c r="G85" s="110" t="s">
        <v>12</v>
      </c>
      <c r="H85" s="110" t="s">
        <v>11</v>
      </c>
      <c r="I85" s="110" t="s">
        <v>12</v>
      </c>
      <c r="J85" s="110" t="s">
        <v>11</v>
      </c>
      <c r="K85" s="110" t="s">
        <v>12</v>
      </c>
      <c r="L85" s="110" t="s">
        <v>11</v>
      </c>
      <c r="M85" s="110" t="s">
        <v>12</v>
      </c>
      <c r="N85" s="112" t="s">
        <v>11</v>
      </c>
      <c r="O85" s="110" t="s">
        <v>12</v>
      </c>
      <c r="P85" s="113" t="s">
        <v>27</v>
      </c>
    </row>
    <row r="86" spans="1:16" ht="27.75" thickTop="1" thickBot="1">
      <c r="A86" s="79" t="s">
        <v>29</v>
      </c>
      <c r="B86" s="80">
        <v>1</v>
      </c>
      <c r="C86" s="80">
        <v>0</v>
      </c>
      <c r="D86" s="80">
        <v>2</v>
      </c>
      <c r="E86" s="80">
        <v>1</v>
      </c>
      <c r="F86" s="80">
        <v>4</v>
      </c>
      <c r="G86" s="80">
        <v>0</v>
      </c>
      <c r="H86" s="80">
        <v>10</v>
      </c>
      <c r="I86" s="80">
        <v>0</v>
      </c>
      <c r="J86" s="80">
        <v>2</v>
      </c>
      <c r="K86" s="80">
        <v>5</v>
      </c>
      <c r="L86" s="80">
        <v>0</v>
      </c>
      <c r="M86" s="81">
        <v>0</v>
      </c>
      <c r="N86" s="128">
        <f t="shared" ref="N86" si="43">L86+J86+H86+F86+D86+B86</f>
        <v>19</v>
      </c>
      <c r="O86" s="122">
        <f t="shared" ref="O86" si="44">M86+K86+I86+G86+E86+C86</f>
        <v>6</v>
      </c>
      <c r="P86" s="123">
        <f t="shared" ref="P86" si="45">SUM(N86:O86)</f>
        <v>25</v>
      </c>
    </row>
    <row r="87" spans="1:16" ht="27" thickTop="1">
      <c r="A87" s="7"/>
    </row>
    <row r="88" spans="1:16">
      <c r="A88" s="7"/>
    </row>
    <row r="89" spans="1:16" ht="30">
      <c r="A89" s="221" t="s">
        <v>158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</row>
    <row r="90" spans="1:16" ht="27" thickBot="1">
      <c r="A90" s="7"/>
    </row>
    <row r="91" spans="1:16" ht="25.5" customHeight="1" thickTop="1">
      <c r="A91" s="225" t="s">
        <v>67</v>
      </c>
      <c r="B91" s="219" t="s">
        <v>121</v>
      </c>
      <c r="C91" s="219"/>
      <c r="D91" s="219" t="s">
        <v>122</v>
      </c>
      <c r="E91" s="219"/>
      <c r="F91" s="219" t="s">
        <v>123</v>
      </c>
      <c r="G91" s="219"/>
      <c r="H91" s="219" t="s">
        <v>124</v>
      </c>
      <c r="I91" s="219"/>
      <c r="J91" s="219" t="s">
        <v>125</v>
      </c>
      <c r="K91" s="219"/>
      <c r="L91" s="219" t="s">
        <v>126</v>
      </c>
      <c r="M91" s="219"/>
      <c r="N91" s="222" t="s">
        <v>13</v>
      </c>
      <c r="O91" s="223"/>
      <c r="P91" s="224"/>
    </row>
    <row r="92" spans="1:16" ht="27" thickBot="1">
      <c r="A92" s="226"/>
      <c r="B92" s="110" t="s">
        <v>11</v>
      </c>
      <c r="C92" s="110" t="s">
        <v>12</v>
      </c>
      <c r="D92" s="110" t="s">
        <v>11</v>
      </c>
      <c r="E92" s="110" t="s">
        <v>12</v>
      </c>
      <c r="F92" s="110" t="s">
        <v>11</v>
      </c>
      <c r="G92" s="110" t="s">
        <v>12</v>
      </c>
      <c r="H92" s="110" t="s">
        <v>11</v>
      </c>
      <c r="I92" s="110" t="s">
        <v>12</v>
      </c>
      <c r="J92" s="110" t="s">
        <v>11</v>
      </c>
      <c r="K92" s="110" t="s">
        <v>12</v>
      </c>
      <c r="L92" s="110" t="s">
        <v>11</v>
      </c>
      <c r="M92" s="110" t="s">
        <v>12</v>
      </c>
      <c r="N92" s="112" t="s">
        <v>11</v>
      </c>
      <c r="O92" s="110" t="s">
        <v>12</v>
      </c>
      <c r="P92" s="113" t="s">
        <v>27</v>
      </c>
    </row>
    <row r="93" spans="1:16" ht="27" thickTop="1">
      <c r="A93" s="64" t="s">
        <v>53</v>
      </c>
      <c r="B93" s="65">
        <v>3</v>
      </c>
      <c r="C93" s="65">
        <v>0</v>
      </c>
      <c r="D93" s="65">
        <v>0</v>
      </c>
      <c r="E93" s="65">
        <v>0</v>
      </c>
      <c r="F93" s="65">
        <v>1</v>
      </c>
      <c r="G93" s="65">
        <v>0</v>
      </c>
      <c r="H93" s="65">
        <v>15</v>
      </c>
      <c r="I93" s="65">
        <v>1</v>
      </c>
      <c r="J93" s="65">
        <v>13</v>
      </c>
      <c r="K93" s="65">
        <v>21</v>
      </c>
      <c r="L93" s="65">
        <v>0</v>
      </c>
      <c r="M93" s="66">
        <v>0</v>
      </c>
      <c r="N93" s="114">
        <f t="shared" ref="N93" si="46">L93+J93+H93+F93+D93+B93</f>
        <v>32</v>
      </c>
      <c r="O93" s="115">
        <f t="shared" ref="O93" si="47">M93+K93+I93+G93+E93+C93</f>
        <v>22</v>
      </c>
      <c r="P93" s="116">
        <f t="shared" ref="P93" si="48">SUM(N93:O93)</f>
        <v>54</v>
      </c>
    </row>
    <row r="94" spans="1:16" ht="27" thickBot="1">
      <c r="A94" s="69" t="s">
        <v>59</v>
      </c>
      <c r="B94" s="70">
        <v>0</v>
      </c>
      <c r="C94" s="70">
        <v>1</v>
      </c>
      <c r="D94" s="70">
        <v>1</v>
      </c>
      <c r="E94" s="70">
        <v>0</v>
      </c>
      <c r="F94" s="70"/>
      <c r="G94" s="70">
        <v>1</v>
      </c>
      <c r="H94" s="70">
        <v>5</v>
      </c>
      <c r="I94" s="70">
        <v>0</v>
      </c>
      <c r="J94" s="70">
        <v>7</v>
      </c>
      <c r="K94" s="70">
        <v>9</v>
      </c>
      <c r="L94" s="70">
        <v>0</v>
      </c>
      <c r="M94" s="71">
        <v>0</v>
      </c>
      <c r="N94" s="120">
        <f t="shared" ref="N94:N95" si="49">L94+J94+H94+F94+D94+B94</f>
        <v>13</v>
      </c>
      <c r="O94" s="121">
        <f t="shared" ref="O94:O95" si="50">M94+K94+I94+G94+E94+C94</f>
        <v>11</v>
      </c>
      <c r="P94" s="113">
        <f t="shared" ref="P94:P95" si="51">SUM(N94:O94)</f>
        <v>24</v>
      </c>
    </row>
    <row r="95" spans="1:16" ht="27.75" thickTop="1" thickBot="1">
      <c r="A95" s="133" t="s">
        <v>13</v>
      </c>
      <c r="B95" s="131">
        <f>SUM(B93:B94)</f>
        <v>3</v>
      </c>
      <c r="C95" s="131">
        <f t="shared" ref="C95:M95" si="52">SUM(C93:C94)</f>
        <v>1</v>
      </c>
      <c r="D95" s="131">
        <f t="shared" si="52"/>
        <v>1</v>
      </c>
      <c r="E95" s="131">
        <f t="shared" si="52"/>
        <v>0</v>
      </c>
      <c r="F95" s="131">
        <f t="shared" si="52"/>
        <v>1</v>
      </c>
      <c r="G95" s="131">
        <f t="shared" si="52"/>
        <v>1</v>
      </c>
      <c r="H95" s="131">
        <f t="shared" si="52"/>
        <v>20</v>
      </c>
      <c r="I95" s="131">
        <f t="shared" si="52"/>
        <v>1</v>
      </c>
      <c r="J95" s="131">
        <f t="shared" si="52"/>
        <v>20</v>
      </c>
      <c r="K95" s="131">
        <f t="shared" si="52"/>
        <v>30</v>
      </c>
      <c r="L95" s="131">
        <f t="shared" si="52"/>
        <v>0</v>
      </c>
      <c r="M95" s="134">
        <f t="shared" si="52"/>
        <v>0</v>
      </c>
      <c r="N95" s="130">
        <f t="shared" si="49"/>
        <v>45</v>
      </c>
      <c r="O95" s="131">
        <f t="shared" si="50"/>
        <v>33</v>
      </c>
      <c r="P95" s="132">
        <f t="shared" si="51"/>
        <v>78</v>
      </c>
    </row>
    <row r="96" spans="1:16" ht="27" thickTop="1">
      <c r="A96" s="7"/>
    </row>
    <row r="97" spans="1:16" ht="30">
      <c r="A97" s="221" t="s">
        <v>159</v>
      </c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</row>
    <row r="98" spans="1:16" ht="27" thickBot="1">
      <c r="A98" s="7"/>
    </row>
    <row r="99" spans="1:16" ht="25.5" customHeight="1" thickTop="1">
      <c r="A99" s="225" t="s">
        <v>67</v>
      </c>
      <c r="B99" s="219" t="s">
        <v>121</v>
      </c>
      <c r="C99" s="219"/>
      <c r="D99" s="219" t="s">
        <v>122</v>
      </c>
      <c r="E99" s="219"/>
      <c r="F99" s="219" t="s">
        <v>123</v>
      </c>
      <c r="G99" s="219"/>
      <c r="H99" s="219" t="s">
        <v>124</v>
      </c>
      <c r="I99" s="219"/>
      <c r="J99" s="219" t="s">
        <v>125</v>
      </c>
      <c r="K99" s="219"/>
      <c r="L99" s="219" t="s">
        <v>126</v>
      </c>
      <c r="M99" s="219"/>
      <c r="N99" s="222" t="s">
        <v>13</v>
      </c>
      <c r="O99" s="223"/>
      <c r="P99" s="224"/>
    </row>
    <row r="100" spans="1:16" ht="27" thickBot="1">
      <c r="A100" s="226"/>
      <c r="B100" s="110" t="s">
        <v>11</v>
      </c>
      <c r="C100" s="110" t="s">
        <v>12</v>
      </c>
      <c r="D100" s="110" t="s">
        <v>11</v>
      </c>
      <c r="E100" s="110" t="s">
        <v>12</v>
      </c>
      <c r="F100" s="110" t="s">
        <v>11</v>
      </c>
      <c r="G100" s="110" t="s">
        <v>12</v>
      </c>
      <c r="H100" s="110" t="s">
        <v>11</v>
      </c>
      <c r="I100" s="110" t="s">
        <v>12</v>
      </c>
      <c r="J100" s="110" t="s">
        <v>11</v>
      </c>
      <c r="K100" s="110" t="s">
        <v>12</v>
      </c>
      <c r="L100" s="110" t="s">
        <v>11</v>
      </c>
      <c r="M100" s="110" t="s">
        <v>12</v>
      </c>
      <c r="N100" s="112" t="s">
        <v>11</v>
      </c>
      <c r="O100" s="110" t="s">
        <v>12</v>
      </c>
      <c r="P100" s="113" t="s">
        <v>27</v>
      </c>
    </row>
    <row r="101" spans="1:16" ht="27" thickTop="1">
      <c r="A101" s="64" t="s">
        <v>41</v>
      </c>
      <c r="B101" s="65">
        <v>1</v>
      </c>
      <c r="C101" s="65">
        <v>0</v>
      </c>
      <c r="D101" s="65">
        <v>1</v>
      </c>
      <c r="E101" s="65">
        <v>0</v>
      </c>
      <c r="F101" s="65">
        <v>0</v>
      </c>
      <c r="G101" s="65">
        <v>0</v>
      </c>
      <c r="H101" s="65">
        <v>12</v>
      </c>
      <c r="I101" s="65">
        <v>0</v>
      </c>
      <c r="J101" s="65">
        <v>8</v>
      </c>
      <c r="K101" s="65">
        <v>4</v>
      </c>
      <c r="L101" s="65">
        <v>0</v>
      </c>
      <c r="M101" s="66">
        <v>0</v>
      </c>
      <c r="N101" s="114">
        <f t="shared" ref="N101" si="53">L101+J101+H101+F101+D101+B101</f>
        <v>22</v>
      </c>
      <c r="O101" s="115">
        <f t="shared" ref="O101" si="54">M101+K101+I101+G101+E101+C101</f>
        <v>4</v>
      </c>
      <c r="P101" s="116">
        <f t="shared" ref="P101" si="55">SUM(N101:O101)</f>
        <v>26</v>
      </c>
    </row>
    <row r="102" spans="1:16">
      <c r="A102" s="67" t="s">
        <v>53</v>
      </c>
      <c r="B102" s="19">
        <v>0</v>
      </c>
      <c r="C102" s="19">
        <v>0</v>
      </c>
      <c r="D102" s="19">
        <v>0</v>
      </c>
      <c r="E102" s="19">
        <v>0</v>
      </c>
      <c r="F102" s="19">
        <v>1</v>
      </c>
      <c r="G102" s="19">
        <v>0</v>
      </c>
      <c r="H102" s="19">
        <v>12</v>
      </c>
      <c r="I102" s="19">
        <v>1</v>
      </c>
      <c r="J102" s="19">
        <v>1</v>
      </c>
      <c r="K102" s="19">
        <v>4</v>
      </c>
      <c r="L102" s="19">
        <v>0</v>
      </c>
      <c r="M102" s="68">
        <v>0</v>
      </c>
      <c r="N102" s="117">
        <f t="shared" ref="N102:N104" si="56">L102+J102+H102+F102+D102+B102</f>
        <v>14</v>
      </c>
      <c r="O102" s="118">
        <f t="shared" ref="O102:O104" si="57">M102+K102+I102+G102+E102+C102</f>
        <v>5</v>
      </c>
      <c r="P102" s="119">
        <f t="shared" ref="P102:P104" si="58">SUM(N102:O102)</f>
        <v>19</v>
      </c>
    </row>
    <row r="103" spans="1:16" ht="27" thickBot="1">
      <c r="A103" s="69" t="s">
        <v>42</v>
      </c>
      <c r="B103" s="70">
        <v>0</v>
      </c>
      <c r="C103" s="70">
        <v>0</v>
      </c>
      <c r="D103" s="70">
        <v>1</v>
      </c>
      <c r="E103" s="70">
        <v>0</v>
      </c>
      <c r="F103" s="70">
        <v>0</v>
      </c>
      <c r="G103" s="70">
        <v>0</v>
      </c>
      <c r="H103" s="70">
        <v>5</v>
      </c>
      <c r="I103" s="70">
        <v>0</v>
      </c>
      <c r="J103" s="70">
        <v>2</v>
      </c>
      <c r="K103" s="70">
        <v>0</v>
      </c>
      <c r="L103" s="70">
        <v>0</v>
      </c>
      <c r="M103" s="71">
        <v>0</v>
      </c>
      <c r="N103" s="120">
        <f t="shared" si="56"/>
        <v>8</v>
      </c>
      <c r="O103" s="121">
        <f t="shared" si="57"/>
        <v>0</v>
      </c>
      <c r="P103" s="113">
        <f t="shared" si="58"/>
        <v>8</v>
      </c>
    </row>
    <row r="104" spans="1:16" ht="27.75" thickTop="1" thickBot="1">
      <c r="A104" s="124" t="s">
        <v>13</v>
      </c>
      <c r="B104" s="122">
        <f>SUM(B101:B103)</f>
        <v>1</v>
      </c>
      <c r="C104" s="122">
        <f t="shared" ref="C104:M104" si="59">SUM(C101:C103)</f>
        <v>0</v>
      </c>
      <c r="D104" s="122">
        <f t="shared" si="59"/>
        <v>2</v>
      </c>
      <c r="E104" s="122">
        <f t="shared" si="59"/>
        <v>0</v>
      </c>
      <c r="F104" s="122">
        <f t="shared" si="59"/>
        <v>1</v>
      </c>
      <c r="G104" s="122">
        <f t="shared" si="59"/>
        <v>0</v>
      </c>
      <c r="H104" s="122">
        <f t="shared" si="59"/>
        <v>29</v>
      </c>
      <c r="I104" s="122">
        <f t="shared" si="59"/>
        <v>1</v>
      </c>
      <c r="J104" s="122">
        <f t="shared" si="59"/>
        <v>11</v>
      </c>
      <c r="K104" s="122">
        <f t="shared" si="59"/>
        <v>8</v>
      </c>
      <c r="L104" s="122">
        <f t="shared" si="59"/>
        <v>0</v>
      </c>
      <c r="M104" s="129">
        <f t="shared" si="59"/>
        <v>0</v>
      </c>
      <c r="N104" s="128">
        <f t="shared" si="56"/>
        <v>44</v>
      </c>
      <c r="O104" s="122">
        <f t="shared" si="57"/>
        <v>9</v>
      </c>
      <c r="P104" s="123">
        <f t="shared" si="58"/>
        <v>53</v>
      </c>
    </row>
    <row r="105" spans="1:16" ht="27" thickTop="1">
      <c r="A105" s="7"/>
    </row>
    <row r="106" spans="1:16">
      <c r="A106" s="7"/>
    </row>
    <row r="107" spans="1:16" ht="30">
      <c r="A107" s="221" t="s">
        <v>160</v>
      </c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</row>
    <row r="108" spans="1:16" ht="27" thickBot="1">
      <c r="A108" s="7"/>
    </row>
    <row r="109" spans="1:16" ht="25.5" customHeight="1" thickTop="1">
      <c r="A109" s="225" t="s">
        <v>67</v>
      </c>
      <c r="B109" s="219" t="s">
        <v>121</v>
      </c>
      <c r="C109" s="219"/>
      <c r="D109" s="219" t="s">
        <v>122</v>
      </c>
      <c r="E109" s="219"/>
      <c r="F109" s="219" t="s">
        <v>123</v>
      </c>
      <c r="G109" s="219"/>
      <c r="H109" s="219" t="s">
        <v>124</v>
      </c>
      <c r="I109" s="219"/>
      <c r="J109" s="219" t="s">
        <v>125</v>
      </c>
      <c r="K109" s="219"/>
      <c r="L109" s="219" t="s">
        <v>126</v>
      </c>
      <c r="M109" s="219"/>
      <c r="N109" s="222" t="s">
        <v>13</v>
      </c>
      <c r="O109" s="223"/>
      <c r="P109" s="224"/>
    </row>
    <row r="110" spans="1:16" ht="27" thickBot="1">
      <c r="A110" s="226"/>
      <c r="B110" s="110" t="s">
        <v>11</v>
      </c>
      <c r="C110" s="110" t="s">
        <v>12</v>
      </c>
      <c r="D110" s="110" t="s">
        <v>11</v>
      </c>
      <c r="E110" s="110" t="s">
        <v>12</v>
      </c>
      <c r="F110" s="110" t="s">
        <v>11</v>
      </c>
      <c r="G110" s="110" t="s">
        <v>12</v>
      </c>
      <c r="H110" s="110" t="s">
        <v>11</v>
      </c>
      <c r="I110" s="110" t="s">
        <v>12</v>
      </c>
      <c r="J110" s="110" t="s">
        <v>11</v>
      </c>
      <c r="K110" s="110" t="s">
        <v>12</v>
      </c>
      <c r="L110" s="110" t="s">
        <v>11</v>
      </c>
      <c r="M110" s="110" t="s">
        <v>12</v>
      </c>
      <c r="N110" s="112" t="s">
        <v>11</v>
      </c>
      <c r="O110" s="110" t="s">
        <v>12</v>
      </c>
      <c r="P110" s="113" t="s">
        <v>27</v>
      </c>
    </row>
    <row r="111" spans="1:16" ht="27" thickTop="1">
      <c r="A111" s="64" t="s">
        <v>137</v>
      </c>
      <c r="B111" s="65">
        <v>0</v>
      </c>
      <c r="C111" s="65">
        <v>0</v>
      </c>
      <c r="D111" s="65">
        <v>1</v>
      </c>
      <c r="E111" s="65">
        <v>0</v>
      </c>
      <c r="F111" s="65">
        <v>11</v>
      </c>
      <c r="G111" s="65">
        <v>0</v>
      </c>
      <c r="H111" s="65">
        <v>20</v>
      </c>
      <c r="I111" s="65">
        <v>3</v>
      </c>
      <c r="J111" s="65">
        <v>6</v>
      </c>
      <c r="K111" s="65">
        <v>1</v>
      </c>
      <c r="L111" s="65">
        <v>2</v>
      </c>
      <c r="M111" s="66">
        <v>2</v>
      </c>
      <c r="N111" s="114">
        <f t="shared" ref="N111" si="60">L111+J111+H111+F111+D111+B111</f>
        <v>40</v>
      </c>
      <c r="O111" s="115">
        <f t="shared" ref="O111" si="61">M111+K111+I111+G111+E111+C111</f>
        <v>6</v>
      </c>
      <c r="P111" s="116">
        <f t="shared" ref="P111" si="62">SUM(N111:O111)</f>
        <v>46</v>
      </c>
    </row>
    <row r="112" spans="1:16">
      <c r="A112" s="67" t="s">
        <v>53</v>
      </c>
      <c r="B112" s="19">
        <v>2</v>
      </c>
      <c r="C112" s="19">
        <v>0</v>
      </c>
      <c r="D112" s="19">
        <v>8</v>
      </c>
      <c r="E112" s="19">
        <v>1</v>
      </c>
      <c r="F112" s="19">
        <v>14</v>
      </c>
      <c r="G112" s="19">
        <v>0</v>
      </c>
      <c r="H112" s="19">
        <v>39</v>
      </c>
      <c r="I112" s="19">
        <v>8</v>
      </c>
      <c r="J112" s="19">
        <v>15</v>
      </c>
      <c r="K112" s="19">
        <v>7</v>
      </c>
      <c r="L112" s="19">
        <v>0</v>
      </c>
      <c r="M112" s="68">
        <v>0</v>
      </c>
      <c r="N112" s="117">
        <f t="shared" ref="N112:N114" si="63">L112+J112+H112+F112+D112+B112</f>
        <v>78</v>
      </c>
      <c r="O112" s="118">
        <f t="shared" ref="O112:O114" si="64">M112+K112+I112+G112+E112+C112</f>
        <v>16</v>
      </c>
      <c r="P112" s="119">
        <f t="shared" ref="P112:P114" si="65">SUM(N112:O112)</f>
        <v>94</v>
      </c>
    </row>
    <row r="113" spans="1:16" ht="27" thickBot="1">
      <c r="A113" s="69" t="s">
        <v>39</v>
      </c>
      <c r="B113" s="70">
        <v>4</v>
      </c>
      <c r="C113" s="70">
        <v>0</v>
      </c>
      <c r="D113" s="70">
        <v>7</v>
      </c>
      <c r="E113" s="70">
        <v>1</v>
      </c>
      <c r="F113" s="70">
        <v>22</v>
      </c>
      <c r="G113" s="70">
        <v>0</v>
      </c>
      <c r="H113" s="70">
        <v>41</v>
      </c>
      <c r="I113" s="70">
        <v>3</v>
      </c>
      <c r="J113" s="70">
        <v>5</v>
      </c>
      <c r="K113" s="70">
        <v>1</v>
      </c>
      <c r="L113" s="70">
        <v>3</v>
      </c>
      <c r="M113" s="71">
        <v>1</v>
      </c>
      <c r="N113" s="120">
        <f t="shared" si="63"/>
        <v>82</v>
      </c>
      <c r="O113" s="121">
        <f t="shared" si="64"/>
        <v>6</v>
      </c>
      <c r="P113" s="113">
        <f t="shared" si="65"/>
        <v>88</v>
      </c>
    </row>
    <row r="114" spans="1:16" ht="27.75" thickTop="1" thickBot="1">
      <c r="A114" s="124" t="s">
        <v>13</v>
      </c>
      <c r="B114" s="122">
        <f>SUM(B111:B113)</f>
        <v>6</v>
      </c>
      <c r="C114" s="122">
        <f t="shared" ref="C114:M114" si="66">SUM(C111:C113)</f>
        <v>0</v>
      </c>
      <c r="D114" s="122">
        <f t="shared" si="66"/>
        <v>16</v>
      </c>
      <c r="E114" s="122">
        <f t="shared" si="66"/>
        <v>2</v>
      </c>
      <c r="F114" s="122">
        <f t="shared" si="66"/>
        <v>47</v>
      </c>
      <c r="G114" s="122">
        <f t="shared" si="66"/>
        <v>0</v>
      </c>
      <c r="H114" s="122">
        <f t="shared" si="66"/>
        <v>100</v>
      </c>
      <c r="I114" s="122">
        <f t="shared" si="66"/>
        <v>14</v>
      </c>
      <c r="J114" s="122">
        <f t="shared" si="66"/>
        <v>26</v>
      </c>
      <c r="K114" s="122">
        <f t="shared" si="66"/>
        <v>9</v>
      </c>
      <c r="L114" s="122">
        <f t="shared" si="66"/>
        <v>5</v>
      </c>
      <c r="M114" s="129">
        <f t="shared" si="66"/>
        <v>3</v>
      </c>
      <c r="N114" s="128">
        <f t="shared" si="63"/>
        <v>200</v>
      </c>
      <c r="O114" s="122">
        <f t="shared" si="64"/>
        <v>28</v>
      </c>
      <c r="P114" s="123">
        <f t="shared" si="65"/>
        <v>228</v>
      </c>
    </row>
    <row r="115" spans="1:16" ht="27" thickTop="1">
      <c r="A115" s="7"/>
    </row>
    <row r="116" spans="1:16" ht="30">
      <c r="A116" s="221" t="s">
        <v>161</v>
      </c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</row>
    <row r="117" spans="1:16" ht="27" thickBot="1">
      <c r="A117" s="7"/>
    </row>
    <row r="118" spans="1:16" ht="25.5" customHeight="1" thickTop="1">
      <c r="A118" s="225" t="s">
        <v>67</v>
      </c>
      <c r="B118" s="219" t="s">
        <v>121</v>
      </c>
      <c r="C118" s="219"/>
      <c r="D118" s="219" t="s">
        <v>122</v>
      </c>
      <c r="E118" s="219"/>
      <c r="F118" s="219" t="s">
        <v>123</v>
      </c>
      <c r="G118" s="219"/>
      <c r="H118" s="219" t="s">
        <v>124</v>
      </c>
      <c r="I118" s="219"/>
      <c r="J118" s="219" t="s">
        <v>125</v>
      </c>
      <c r="K118" s="219"/>
      <c r="L118" s="219" t="s">
        <v>126</v>
      </c>
      <c r="M118" s="219"/>
      <c r="N118" s="222" t="s">
        <v>13</v>
      </c>
      <c r="O118" s="223"/>
      <c r="P118" s="224"/>
    </row>
    <row r="119" spans="1:16" ht="27" thickBot="1">
      <c r="A119" s="226"/>
      <c r="B119" s="110" t="s">
        <v>11</v>
      </c>
      <c r="C119" s="110" t="s">
        <v>12</v>
      </c>
      <c r="D119" s="110" t="s">
        <v>11</v>
      </c>
      <c r="E119" s="110" t="s">
        <v>12</v>
      </c>
      <c r="F119" s="110" t="s">
        <v>11</v>
      </c>
      <c r="G119" s="110" t="s">
        <v>12</v>
      </c>
      <c r="H119" s="110" t="s">
        <v>11</v>
      </c>
      <c r="I119" s="110" t="s">
        <v>12</v>
      </c>
      <c r="J119" s="110" t="s">
        <v>11</v>
      </c>
      <c r="K119" s="110" t="s">
        <v>12</v>
      </c>
      <c r="L119" s="110" t="s">
        <v>11</v>
      </c>
      <c r="M119" s="110" t="s">
        <v>12</v>
      </c>
      <c r="N119" s="112" t="s">
        <v>11</v>
      </c>
      <c r="O119" s="110" t="s">
        <v>12</v>
      </c>
      <c r="P119" s="113" t="s">
        <v>27</v>
      </c>
    </row>
    <row r="120" spans="1:16" ht="27" thickTop="1">
      <c r="A120" s="64" t="s">
        <v>137</v>
      </c>
      <c r="B120" s="65">
        <v>3</v>
      </c>
      <c r="C120" s="65">
        <v>0</v>
      </c>
      <c r="D120" s="65">
        <v>2</v>
      </c>
      <c r="E120" s="65">
        <v>0</v>
      </c>
      <c r="F120" s="65">
        <v>6</v>
      </c>
      <c r="G120" s="65">
        <v>0</v>
      </c>
      <c r="H120" s="65">
        <v>0</v>
      </c>
      <c r="I120" s="65">
        <v>0</v>
      </c>
      <c r="J120" s="65">
        <v>4</v>
      </c>
      <c r="K120" s="65">
        <v>3</v>
      </c>
      <c r="L120" s="65">
        <v>0</v>
      </c>
      <c r="M120" s="66">
        <v>0</v>
      </c>
      <c r="N120" s="114">
        <f t="shared" ref="N120" si="67">L120+J120+H120+F120+D120+B120</f>
        <v>15</v>
      </c>
      <c r="O120" s="115">
        <f t="shared" ref="O120" si="68">M120+K120+I120+G120+E120+C120</f>
        <v>3</v>
      </c>
      <c r="P120" s="116">
        <f t="shared" ref="P120" si="69">SUM(N120:O120)</f>
        <v>18</v>
      </c>
    </row>
    <row r="121" spans="1:16">
      <c r="A121" s="67" t="s">
        <v>53</v>
      </c>
      <c r="B121" s="19">
        <v>4</v>
      </c>
      <c r="C121" s="19">
        <v>0</v>
      </c>
      <c r="D121" s="19">
        <v>5</v>
      </c>
      <c r="E121" s="19">
        <v>1</v>
      </c>
      <c r="F121" s="19">
        <v>10</v>
      </c>
      <c r="G121" s="19">
        <v>0</v>
      </c>
      <c r="H121" s="19">
        <v>8</v>
      </c>
      <c r="I121" s="19">
        <v>2</v>
      </c>
      <c r="J121" s="19">
        <v>19</v>
      </c>
      <c r="K121" s="19">
        <v>8</v>
      </c>
      <c r="L121" s="19">
        <v>2</v>
      </c>
      <c r="M121" s="68">
        <v>3</v>
      </c>
      <c r="N121" s="117">
        <f t="shared" ref="N121:N123" si="70">L121+J121+H121+F121+D121+B121</f>
        <v>48</v>
      </c>
      <c r="O121" s="118">
        <f t="shared" ref="O121:O123" si="71">M121+K121+I121+G121+E121+C121</f>
        <v>14</v>
      </c>
      <c r="P121" s="119">
        <f t="shared" ref="P121:P123" si="72">SUM(N121:O121)</f>
        <v>62</v>
      </c>
    </row>
    <row r="122" spans="1:16" ht="27" thickBot="1">
      <c r="A122" s="69" t="s">
        <v>39</v>
      </c>
      <c r="B122" s="70">
        <v>1</v>
      </c>
      <c r="C122" s="70">
        <v>0</v>
      </c>
      <c r="D122" s="70">
        <v>1</v>
      </c>
      <c r="E122" s="70">
        <v>0</v>
      </c>
      <c r="F122" s="70">
        <v>2</v>
      </c>
      <c r="G122" s="70">
        <v>0</v>
      </c>
      <c r="H122" s="70">
        <v>0</v>
      </c>
      <c r="I122" s="70">
        <v>0</v>
      </c>
      <c r="J122" s="70">
        <v>4</v>
      </c>
      <c r="K122" s="70">
        <v>0</v>
      </c>
      <c r="L122" s="70">
        <v>0</v>
      </c>
      <c r="M122" s="71">
        <v>0</v>
      </c>
      <c r="N122" s="120">
        <f t="shared" si="70"/>
        <v>8</v>
      </c>
      <c r="O122" s="121">
        <f t="shared" si="71"/>
        <v>0</v>
      </c>
      <c r="P122" s="113">
        <f t="shared" si="72"/>
        <v>8</v>
      </c>
    </row>
    <row r="123" spans="1:16" ht="27.75" thickTop="1" thickBot="1">
      <c r="A123" s="124" t="s">
        <v>13</v>
      </c>
      <c r="B123" s="122">
        <f>SUM(B120:B122)</f>
        <v>8</v>
      </c>
      <c r="C123" s="122">
        <f t="shared" ref="C123:M123" si="73">SUM(C120:C122)</f>
        <v>0</v>
      </c>
      <c r="D123" s="122">
        <f t="shared" si="73"/>
        <v>8</v>
      </c>
      <c r="E123" s="122">
        <f t="shared" si="73"/>
        <v>1</v>
      </c>
      <c r="F123" s="122">
        <f t="shared" si="73"/>
        <v>18</v>
      </c>
      <c r="G123" s="122">
        <f t="shared" si="73"/>
        <v>0</v>
      </c>
      <c r="H123" s="122">
        <f t="shared" si="73"/>
        <v>8</v>
      </c>
      <c r="I123" s="122">
        <f t="shared" si="73"/>
        <v>2</v>
      </c>
      <c r="J123" s="122">
        <f t="shared" si="73"/>
        <v>27</v>
      </c>
      <c r="K123" s="122">
        <f t="shared" si="73"/>
        <v>11</v>
      </c>
      <c r="L123" s="122">
        <f t="shared" si="73"/>
        <v>2</v>
      </c>
      <c r="M123" s="129">
        <f t="shared" si="73"/>
        <v>3</v>
      </c>
      <c r="N123" s="128">
        <f t="shared" si="70"/>
        <v>71</v>
      </c>
      <c r="O123" s="122">
        <f t="shared" si="71"/>
        <v>17</v>
      </c>
      <c r="P123" s="123">
        <f t="shared" si="72"/>
        <v>88</v>
      </c>
    </row>
    <row r="124" spans="1:16" ht="27" thickTop="1">
      <c r="A124" s="7"/>
    </row>
    <row r="125" spans="1:16" ht="30.75" customHeight="1">
      <c r="A125" s="82"/>
      <c r="B125" s="83"/>
      <c r="C125" s="83"/>
    </row>
    <row r="126" spans="1:16" ht="27" thickBot="1">
      <c r="A126" s="227" t="s">
        <v>162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</row>
    <row r="127" spans="1:16" ht="27" thickTop="1">
      <c r="A127" s="225" t="s">
        <v>67</v>
      </c>
      <c r="B127" s="219" t="s">
        <v>121</v>
      </c>
      <c r="C127" s="219"/>
      <c r="D127" s="219" t="s">
        <v>122</v>
      </c>
      <c r="E127" s="219"/>
      <c r="F127" s="219" t="s">
        <v>123</v>
      </c>
      <c r="G127" s="219"/>
      <c r="H127" s="219" t="s">
        <v>124</v>
      </c>
      <c r="I127" s="219"/>
      <c r="J127" s="219" t="s">
        <v>125</v>
      </c>
      <c r="K127" s="219"/>
      <c r="L127" s="219" t="s">
        <v>126</v>
      </c>
      <c r="M127" s="219"/>
      <c r="N127" s="223" t="s">
        <v>13</v>
      </c>
      <c r="O127" s="223"/>
      <c r="P127" s="224"/>
    </row>
    <row r="128" spans="1:16" ht="27" thickBot="1">
      <c r="A128" s="226"/>
      <c r="B128" s="110" t="s">
        <v>11</v>
      </c>
      <c r="C128" s="110" t="s">
        <v>12</v>
      </c>
      <c r="D128" s="110" t="s">
        <v>11</v>
      </c>
      <c r="E128" s="110" t="s">
        <v>12</v>
      </c>
      <c r="F128" s="110" t="s">
        <v>11</v>
      </c>
      <c r="G128" s="110" t="s">
        <v>12</v>
      </c>
      <c r="H128" s="110" t="s">
        <v>11</v>
      </c>
      <c r="I128" s="110" t="s">
        <v>12</v>
      </c>
      <c r="J128" s="110" t="s">
        <v>11</v>
      </c>
      <c r="K128" s="110" t="s">
        <v>12</v>
      </c>
      <c r="L128" s="110" t="s">
        <v>11</v>
      </c>
      <c r="M128" s="110" t="s">
        <v>12</v>
      </c>
      <c r="N128" s="110" t="s">
        <v>11</v>
      </c>
      <c r="O128" s="110" t="s">
        <v>12</v>
      </c>
      <c r="P128" s="113" t="s">
        <v>27</v>
      </c>
    </row>
    <row r="129" spans="1:16" ht="27" thickTop="1">
      <c r="A129" s="86" t="s">
        <v>103</v>
      </c>
      <c r="B129" s="87">
        <v>34</v>
      </c>
      <c r="C129" s="87">
        <v>4</v>
      </c>
      <c r="D129" s="87">
        <v>29</v>
      </c>
      <c r="E129" s="87">
        <v>4</v>
      </c>
      <c r="F129" s="87">
        <v>65</v>
      </c>
      <c r="G129" s="87">
        <v>7</v>
      </c>
      <c r="H129" s="87">
        <v>119</v>
      </c>
      <c r="I129" s="87">
        <v>29</v>
      </c>
      <c r="J129" s="87">
        <v>88</v>
      </c>
      <c r="K129" s="87">
        <v>90</v>
      </c>
      <c r="L129" s="87">
        <v>10</v>
      </c>
      <c r="M129" s="88">
        <v>5</v>
      </c>
      <c r="N129" s="114">
        <v>345</v>
      </c>
      <c r="O129" s="115">
        <v>139</v>
      </c>
      <c r="P129" s="116">
        <v>484</v>
      </c>
    </row>
    <row r="130" spans="1:16">
      <c r="A130" s="89" t="s">
        <v>142</v>
      </c>
      <c r="B130" s="90">
        <v>12</v>
      </c>
      <c r="C130" s="90">
        <v>0</v>
      </c>
      <c r="D130" s="90">
        <v>18</v>
      </c>
      <c r="E130" s="90">
        <v>0</v>
      </c>
      <c r="F130" s="90">
        <v>51</v>
      </c>
      <c r="G130" s="90">
        <v>1</v>
      </c>
      <c r="H130" s="90">
        <v>0</v>
      </c>
      <c r="I130" s="90">
        <v>0</v>
      </c>
      <c r="J130" s="90">
        <v>36</v>
      </c>
      <c r="K130" s="90">
        <v>16</v>
      </c>
      <c r="L130" s="90">
        <v>5</v>
      </c>
      <c r="M130" s="91">
        <v>0</v>
      </c>
      <c r="N130" s="117">
        <v>122</v>
      </c>
      <c r="O130" s="118">
        <v>17</v>
      </c>
      <c r="P130" s="119">
        <v>139</v>
      </c>
    </row>
    <row r="131" spans="1:16">
      <c r="A131" s="89" t="s">
        <v>143</v>
      </c>
      <c r="B131" s="90">
        <v>34</v>
      </c>
      <c r="C131" s="90">
        <v>9</v>
      </c>
      <c r="D131" s="90">
        <v>43</v>
      </c>
      <c r="E131" s="90">
        <v>8</v>
      </c>
      <c r="F131" s="90">
        <v>51</v>
      </c>
      <c r="G131" s="90">
        <v>17</v>
      </c>
      <c r="H131" s="90">
        <v>52</v>
      </c>
      <c r="I131" s="90">
        <v>43</v>
      </c>
      <c r="J131" s="90">
        <v>59</v>
      </c>
      <c r="K131" s="90">
        <v>40</v>
      </c>
      <c r="L131" s="90">
        <v>0</v>
      </c>
      <c r="M131" s="91">
        <v>0</v>
      </c>
      <c r="N131" s="117">
        <v>239</v>
      </c>
      <c r="O131" s="118">
        <v>117</v>
      </c>
      <c r="P131" s="119">
        <v>356</v>
      </c>
    </row>
    <row r="132" spans="1:16">
      <c r="A132" s="89" t="s">
        <v>144</v>
      </c>
      <c r="B132" s="90">
        <v>35</v>
      </c>
      <c r="C132" s="90">
        <v>0</v>
      </c>
      <c r="D132" s="90">
        <v>26</v>
      </c>
      <c r="E132" s="90">
        <v>1</v>
      </c>
      <c r="F132" s="90">
        <v>64</v>
      </c>
      <c r="G132" s="90">
        <v>10</v>
      </c>
      <c r="H132" s="90">
        <v>79</v>
      </c>
      <c r="I132" s="90">
        <v>18</v>
      </c>
      <c r="J132" s="90">
        <v>37</v>
      </c>
      <c r="K132" s="90">
        <v>33</v>
      </c>
      <c r="L132" s="90">
        <v>28</v>
      </c>
      <c r="M132" s="91">
        <v>17</v>
      </c>
      <c r="N132" s="117">
        <v>269</v>
      </c>
      <c r="O132" s="118">
        <v>79</v>
      </c>
      <c r="P132" s="119">
        <v>348</v>
      </c>
    </row>
    <row r="133" spans="1:16">
      <c r="A133" s="89" t="s">
        <v>145</v>
      </c>
      <c r="B133" s="90">
        <v>34</v>
      </c>
      <c r="C133" s="90">
        <v>4</v>
      </c>
      <c r="D133" s="90">
        <v>27</v>
      </c>
      <c r="E133" s="90">
        <v>4</v>
      </c>
      <c r="F133" s="90">
        <v>53</v>
      </c>
      <c r="G133" s="90">
        <v>16</v>
      </c>
      <c r="H133" s="90">
        <v>168</v>
      </c>
      <c r="I133" s="90">
        <v>52</v>
      </c>
      <c r="J133" s="90">
        <v>46</v>
      </c>
      <c r="K133" s="90">
        <v>26</v>
      </c>
      <c r="L133" s="90">
        <v>0</v>
      </c>
      <c r="M133" s="91">
        <v>0</v>
      </c>
      <c r="N133" s="117">
        <v>328</v>
      </c>
      <c r="O133" s="118">
        <v>102</v>
      </c>
      <c r="P133" s="119">
        <v>430</v>
      </c>
    </row>
    <row r="134" spans="1:16">
      <c r="A134" s="89" t="s">
        <v>107</v>
      </c>
      <c r="B134" s="90">
        <v>4</v>
      </c>
      <c r="C134" s="90">
        <v>0</v>
      </c>
      <c r="D134" s="90">
        <v>1</v>
      </c>
      <c r="E134" s="90">
        <v>1</v>
      </c>
      <c r="F134" s="90">
        <v>2</v>
      </c>
      <c r="G134" s="90">
        <v>0</v>
      </c>
      <c r="H134" s="90">
        <v>13</v>
      </c>
      <c r="I134" s="90">
        <v>5</v>
      </c>
      <c r="J134" s="90">
        <v>6</v>
      </c>
      <c r="K134" s="90">
        <v>4</v>
      </c>
      <c r="L134" s="90">
        <v>8</v>
      </c>
      <c r="M134" s="91">
        <v>1</v>
      </c>
      <c r="N134" s="117">
        <v>34</v>
      </c>
      <c r="O134" s="118">
        <v>11</v>
      </c>
      <c r="P134" s="119">
        <v>45</v>
      </c>
    </row>
    <row r="135" spans="1:16">
      <c r="A135" s="89" t="s">
        <v>146</v>
      </c>
      <c r="B135" s="92">
        <v>7</v>
      </c>
      <c r="C135" s="92">
        <v>0</v>
      </c>
      <c r="D135" s="92">
        <v>5</v>
      </c>
      <c r="E135" s="92">
        <v>0</v>
      </c>
      <c r="F135" s="92">
        <v>2</v>
      </c>
      <c r="G135" s="92">
        <v>1</v>
      </c>
      <c r="H135" s="92">
        <v>22</v>
      </c>
      <c r="I135" s="92">
        <v>9</v>
      </c>
      <c r="J135" s="92">
        <v>8</v>
      </c>
      <c r="K135" s="92">
        <v>8</v>
      </c>
      <c r="L135" s="92">
        <v>0</v>
      </c>
      <c r="M135" s="93">
        <v>0</v>
      </c>
      <c r="N135" s="117">
        <v>44</v>
      </c>
      <c r="O135" s="118">
        <v>18</v>
      </c>
      <c r="P135" s="119">
        <v>62</v>
      </c>
    </row>
    <row r="136" spans="1:16">
      <c r="A136" s="89" t="s">
        <v>109</v>
      </c>
      <c r="B136" s="90">
        <v>1</v>
      </c>
      <c r="C136" s="90">
        <v>0</v>
      </c>
      <c r="D136" s="90">
        <v>2</v>
      </c>
      <c r="E136" s="90">
        <v>1</v>
      </c>
      <c r="F136" s="90">
        <v>4</v>
      </c>
      <c r="G136" s="90">
        <v>0</v>
      </c>
      <c r="H136" s="90">
        <v>10</v>
      </c>
      <c r="I136" s="90">
        <v>0</v>
      </c>
      <c r="J136" s="90">
        <v>2</v>
      </c>
      <c r="K136" s="90">
        <v>5</v>
      </c>
      <c r="L136" s="90">
        <v>0</v>
      </c>
      <c r="M136" s="91">
        <v>0</v>
      </c>
      <c r="N136" s="117">
        <v>19</v>
      </c>
      <c r="O136" s="118">
        <v>6</v>
      </c>
      <c r="P136" s="119">
        <v>25</v>
      </c>
    </row>
    <row r="137" spans="1:16">
      <c r="A137" s="89" t="s">
        <v>110</v>
      </c>
      <c r="B137" s="90">
        <v>3</v>
      </c>
      <c r="C137" s="90">
        <v>1</v>
      </c>
      <c r="D137" s="90">
        <v>1</v>
      </c>
      <c r="E137" s="90">
        <v>0</v>
      </c>
      <c r="F137" s="90">
        <v>1</v>
      </c>
      <c r="G137" s="90">
        <v>1</v>
      </c>
      <c r="H137" s="90">
        <v>20</v>
      </c>
      <c r="I137" s="90">
        <v>1</v>
      </c>
      <c r="J137" s="90">
        <v>20</v>
      </c>
      <c r="K137" s="90">
        <v>30</v>
      </c>
      <c r="L137" s="90">
        <v>0</v>
      </c>
      <c r="M137" s="91">
        <v>0</v>
      </c>
      <c r="N137" s="117">
        <v>45</v>
      </c>
      <c r="O137" s="118">
        <v>33</v>
      </c>
      <c r="P137" s="119">
        <v>78</v>
      </c>
    </row>
    <row r="138" spans="1:16">
      <c r="A138" s="89" t="s">
        <v>147</v>
      </c>
      <c r="B138" s="90">
        <v>1</v>
      </c>
      <c r="C138" s="90">
        <v>0</v>
      </c>
      <c r="D138" s="90">
        <v>2</v>
      </c>
      <c r="E138" s="90">
        <v>0</v>
      </c>
      <c r="F138" s="90">
        <v>1</v>
      </c>
      <c r="G138" s="90">
        <v>0</v>
      </c>
      <c r="H138" s="90">
        <v>29</v>
      </c>
      <c r="I138" s="90">
        <v>1</v>
      </c>
      <c r="J138" s="90">
        <v>11</v>
      </c>
      <c r="K138" s="90">
        <v>8</v>
      </c>
      <c r="L138" s="90">
        <v>0</v>
      </c>
      <c r="M138" s="91">
        <v>0</v>
      </c>
      <c r="N138" s="117">
        <v>44</v>
      </c>
      <c r="O138" s="118">
        <v>9</v>
      </c>
      <c r="P138" s="119">
        <v>53</v>
      </c>
    </row>
    <row r="139" spans="1:16">
      <c r="A139" s="89" t="s">
        <v>148</v>
      </c>
      <c r="B139" s="90">
        <v>6</v>
      </c>
      <c r="C139" s="90">
        <v>0</v>
      </c>
      <c r="D139" s="90">
        <v>16</v>
      </c>
      <c r="E139" s="90">
        <v>2</v>
      </c>
      <c r="F139" s="90">
        <v>47</v>
      </c>
      <c r="G139" s="90">
        <v>0</v>
      </c>
      <c r="H139" s="90">
        <v>100</v>
      </c>
      <c r="I139" s="90">
        <v>14</v>
      </c>
      <c r="J139" s="90">
        <v>26</v>
      </c>
      <c r="K139" s="90">
        <v>9</v>
      </c>
      <c r="L139" s="90">
        <v>5</v>
      </c>
      <c r="M139" s="91">
        <v>3</v>
      </c>
      <c r="N139" s="117">
        <v>200</v>
      </c>
      <c r="O139" s="118">
        <v>28</v>
      </c>
      <c r="P139" s="119">
        <v>228</v>
      </c>
    </row>
    <row r="140" spans="1:16" ht="27" thickBot="1">
      <c r="A140" s="94" t="s">
        <v>149</v>
      </c>
      <c r="B140" s="95">
        <v>8</v>
      </c>
      <c r="C140" s="95">
        <v>0</v>
      </c>
      <c r="D140" s="95">
        <v>8</v>
      </c>
      <c r="E140" s="95">
        <v>1</v>
      </c>
      <c r="F140" s="95">
        <v>18</v>
      </c>
      <c r="G140" s="95">
        <v>0</v>
      </c>
      <c r="H140" s="95">
        <v>8</v>
      </c>
      <c r="I140" s="95">
        <v>2</v>
      </c>
      <c r="J140" s="95">
        <v>27</v>
      </c>
      <c r="K140" s="95">
        <v>11</v>
      </c>
      <c r="L140" s="95">
        <v>2</v>
      </c>
      <c r="M140" s="96">
        <v>3</v>
      </c>
      <c r="N140" s="120">
        <v>71</v>
      </c>
      <c r="O140" s="121">
        <v>17</v>
      </c>
      <c r="P140" s="113">
        <v>88</v>
      </c>
    </row>
    <row r="141" spans="1:16" ht="27.75" thickTop="1" thickBot="1">
      <c r="A141" s="128" t="s">
        <v>13</v>
      </c>
      <c r="B141" s="122">
        <f>SUM(B129:B140)</f>
        <v>179</v>
      </c>
      <c r="C141" s="122">
        <f t="shared" ref="C141:P141" si="74">SUM(C129:C140)</f>
        <v>18</v>
      </c>
      <c r="D141" s="122">
        <f t="shared" si="74"/>
        <v>178</v>
      </c>
      <c r="E141" s="122">
        <f t="shared" si="74"/>
        <v>22</v>
      </c>
      <c r="F141" s="122">
        <f t="shared" si="74"/>
        <v>359</v>
      </c>
      <c r="G141" s="122">
        <f t="shared" si="74"/>
        <v>53</v>
      </c>
      <c r="H141" s="122">
        <f t="shared" si="74"/>
        <v>620</v>
      </c>
      <c r="I141" s="122">
        <f t="shared" si="74"/>
        <v>174</v>
      </c>
      <c r="J141" s="122">
        <f t="shared" si="74"/>
        <v>366</v>
      </c>
      <c r="K141" s="122">
        <f t="shared" si="74"/>
        <v>280</v>
      </c>
      <c r="L141" s="122">
        <f t="shared" si="74"/>
        <v>58</v>
      </c>
      <c r="M141" s="129">
        <f t="shared" si="74"/>
        <v>29</v>
      </c>
      <c r="N141" s="128">
        <f t="shared" si="74"/>
        <v>1760</v>
      </c>
      <c r="O141" s="122">
        <f t="shared" si="74"/>
        <v>576</v>
      </c>
      <c r="P141" s="123">
        <f t="shared" si="74"/>
        <v>2336</v>
      </c>
    </row>
    <row r="142" spans="1:16" ht="27" thickTop="1"/>
  </sheetData>
  <mergeCells count="118">
    <mergeCell ref="A126:P126"/>
    <mergeCell ref="L127:M127"/>
    <mergeCell ref="N127:P127"/>
    <mergeCell ref="A116:P116"/>
    <mergeCell ref="N118:P118"/>
    <mergeCell ref="A118:A119"/>
    <mergeCell ref="A1:C1"/>
    <mergeCell ref="A127:A128"/>
    <mergeCell ref="B127:C127"/>
    <mergeCell ref="D127:E127"/>
    <mergeCell ref="F127:G127"/>
    <mergeCell ref="H127:I127"/>
    <mergeCell ref="J127:K127"/>
    <mergeCell ref="A97:P97"/>
    <mergeCell ref="N99:P99"/>
    <mergeCell ref="A107:P107"/>
    <mergeCell ref="A99:A100"/>
    <mergeCell ref="A91:A92"/>
    <mergeCell ref="A109:A110"/>
    <mergeCell ref="N109:P109"/>
    <mergeCell ref="A84:A85"/>
    <mergeCell ref="N76:P76"/>
    <mergeCell ref="A82:P82"/>
    <mergeCell ref="N84:P84"/>
    <mergeCell ref="A66:O66"/>
    <mergeCell ref="N68:P68"/>
    <mergeCell ref="A74:P74"/>
    <mergeCell ref="A76:A77"/>
    <mergeCell ref="A68:A69"/>
    <mergeCell ref="A56:A57"/>
    <mergeCell ref="A41:P41"/>
    <mergeCell ref="J68:K68"/>
    <mergeCell ref="L43:M43"/>
    <mergeCell ref="B56:C56"/>
    <mergeCell ref="D56:E56"/>
    <mergeCell ref="F56:G56"/>
    <mergeCell ref="N30:P30"/>
    <mergeCell ref="N43:P43"/>
    <mergeCell ref="A43:A44"/>
    <mergeCell ref="A54:P54"/>
    <mergeCell ref="N56:P56"/>
    <mergeCell ref="B76:C76"/>
    <mergeCell ref="D76:E76"/>
    <mergeCell ref="F76:G76"/>
    <mergeCell ref="H76:I76"/>
    <mergeCell ref="J76:K76"/>
    <mergeCell ref="L76:M76"/>
    <mergeCell ref="L68:M68"/>
    <mergeCell ref="B68:C68"/>
    <mergeCell ref="D68:E68"/>
    <mergeCell ref="F68:G68"/>
    <mergeCell ref="H68:I68"/>
    <mergeCell ref="H56:I56"/>
    <mergeCell ref="J56:K56"/>
    <mergeCell ref="L56:M56"/>
    <mergeCell ref="B43:C43"/>
    <mergeCell ref="D43:E43"/>
    <mergeCell ref="F43:G43"/>
    <mergeCell ref="H43:I43"/>
    <mergeCell ref="J43:K43"/>
    <mergeCell ref="N21:P21"/>
    <mergeCell ref="A19:P19"/>
    <mergeCell ref="A30:A31"/>
    <mergeCell ref="A28:P28"/>
    <mergeCell ref="A21:A22"/>
    <mergeCell ref="A5:A6"/>
    <mergeCell ref="N5:P5"/>
    <mergeCell ref="A3:P3"/>
    <mergeCell ref="B118:C118"/>
    <mergeCell ref="D118:E118"/>
    <mergeCell ref="F118:G118"/>
    <mergeCell ref="H118:I118"/>
    <mergeCell ref="J118:K118"/>
    <mergeCell ref="L118:M118"/>
    <mergeCell ref="B109:C109"/>
    <mergeCell ref="D109:E109"/>
    <mergeCell ref="F109:G109"/>
    <mergeCell ref="H109:I109"/>
    <mergeCell ref="J109:K109"/>
    <mergeCell ref="L109:M109"/>
    <mergeCell ref="B99:C99"/>
    <mergeCell ref="D99:E99"/>
    <mergeCell ref="F99:G99"/>
    <mergeCell ref="H99:I99"/>
    <mergeCell ref="J99:K99"/>
    <mergeCell ref="L99:M99"/>
    <mergeCell ref="B91:C91"/>
    <mergeCell ref="D91:E91"/>
    <mergeCell ref="F91:G91"/>
    <mergeCell ref="H91:I91"/>
    <mergeCell ref="J91:K91"/>
    <mergeCell ref="L91:M91"/>
    <mergeCell ref="B84:C84"/>
    <mergeCell ref="D84:E84"/>
    <mergeCell ref="F84:G84"/>
    <mergeCell ref="H84:I84"/>
    <mergeCell ref="J84:K84"/>
    <mergeCell ref="L84:M84"/>
    <mergeCell ref="A89:P89"/>
    <mergeCell ref="N91:P91"/>
    <mergeCell ref="B5:C5"/>
    <mergeCell ref="D5:E5"/>
    <mergeCell ref="F5:G5"/>
    <mergeCell ref="H5:I5"/>
    <mergeCell ref="J5:K5"/>
    <mergeCell ref="L5:M5"/>
    <mergeCell ref="L21:M21"/>
    <mergeCell ref="B30:C30"/>
    <mergeCell ref="D30:E30"/>
    <mergeCell ref="F30:G30"/>
    <mergeCell ref="H30:I30"/>
    <mergeCell ref="J30:K30"/>
    <mergeCell ref="L30:M30"/>
    <mergeCell ref="B21:C21"/>
    <mergeCell ref="D21:E21"/>
    <mergeCell ref="F21:G21"/>
    <mergeCell ref="H21:I21"/>
    <mergeCell ref="J21:K21"/>
  </mergeCells>
  <pageMargins left="0.7" right="0.7" top="0.75" bottom="0.75" header="0.3" footer="0.3"/>
  <pageSetup scale="90" orientation="portrait" horizontalDpi="0" verticalDpi="0" r:id="rId1"/>
  <rowBreaks count="5" manualBreakCount="5">
    <brk id="18" max="16383" man="1"/>
    <brk id="39" max="16383" man="1"/>
    <brk id="65" max="16383" man="1"/>
    <brk id="87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الطلاب </vt:lpstr>
      <vt:lpstr>الخريجين</vt:lpstr>
      <vt:lpstr>إجمالي الطلاب </vt:lpstr>
      <vt:lpstr>الهيئة التدريسية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2011-02-16T11:59:52Z</dcterms:modified>
</cp:coreProperties>
</file>