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3"/>
  </bookViews>
  <sheets>
    <sheet name="م1 جنسية " sheetId="1" r:id="rId1"/>
    <sheet name="سنوات قديمة " sheetId="2" r:id="rId2"/>
    <sheet name="م1 محافظات" sheetId="3" r:id="rId3"/>
    <sheet name="دراسات جنسية " sheetId="4" r:id="rId4"/>
    <sheet name="دراسات محافظة " sheetId="5" r:id="rId5"/>
    <sheet name="التعليم المفتوح " sheetId="6" r:id="rId6"/>
    <sheet name="محافظات مفتوح" sheetId="7" r:id="rId7"/>
    <sheet name="التمريض" sheetId="8" r:id="rId8"/>
    <sheet name="السكن الجامعي" sheetId="9" r:id="rId9"/>
    <sheet name="ورقة1" sheetId="10" r:id="rId10"/>
    <sheet name="ورقة2" sheetId="11" r:id="rId11"/>
  </sheets>
  <definedNames>
    <definedName name="_xlnm.Print_Area" localSheetId="7">'التمريض'!$A$1:$Q$25</definedName>
    <definedName name="_xlnm.Print_Area" localSheetId="4">'دراسات محافظة '!$A$1:$AF$122</definedName>
    <definedName name="_xlnm.Print_Titles" localSheetId="3">'دراسات جنسية '!$54:$55</definedName>
    <definedName name="_xlnm.Print_Titles" localSheetId="1">'سنوات قديمة '!$63:$65</definedName>
    <definedName name="_xlnm.Print_Titles" localSheetId="0">'م1 جنسية '!$103:$104</definedName>
  </definedNames>
  <calcPr fullCalcOnLoad="1"/>
</workbook>
</file>

<file path=xl/sharedStrings.xml><?xml version="1.0" encoding="utf-8"?>
<sst xmlns="http://schemas.openxmlformats.org/spreadsheetml/2006/main" count="2478" uniqueCount="225">
  <si>
    <t>المجموع</t>
  </si>
  <si>
    <t>مستجد</t>
  </si>
  <si>
    <t xml:space="preserve">قديم </t>
  </si>
  <si>
    <t>ذكور</t>
  </si>
  <si>
    <t>اناث</t>
  </si>
  <si>
    <t xml:space="preserve">الكلية </t>
  </si>
  <si>
    <t xml:space="preserve">القسم </t>
  </si>
  <si>
    <t>الاجمالي</t>
  </si>
  <si>
    <t xml:space="preserve">سوري </t>
  </si>
  <si>
    <t>فلسطيني مقيم</t>
  </si>
  <si>
    <t xml:space="preserve">فلسطيني غير مقيم </t>
  </si>
  <si>
    <t xml:space="preserve">عربي </t>
  </si>
  <si>
    <t>أجنبي</t>
  </si>
  <si>
    <t xml:space="preserve">ذكور </t>
  </si>
  <si>
    <t>البيان</t>
  </si>
  <si>
    <t>دمشق</t>
  </si>
  <si>
    <t>حلب</t>
  </si>
  <si>
    <t>حمص</t>
  </si>
  <si>
    <t>حماة</t>
  </si>
  <si>
    <t>اللاذقية</t>
  </si>
  <si>
    <t>طرطوس</t>
  </si>
  <si>
    <t>دير الزور</t>
  </si>
  <si>
    <t>ادلب</t>
  </si>
  <si>
    <t>الحسكة</t>
  </si>
  <si>
    <t>الرقة</t>
  </si>
  <si>
    <t>السويداء</t>
  </si>
  <si>
    <t>درعا</t>
  </si>
  <si>
    <t>القنيطرة</t>
  </si>
  <si>
    <t>مج</t>
  </si>
  <si>
    <t>طلاب</t>
  </si>
  <si>
    <t xml:space="preserve">المجموع </t>
  </si>
  <si>
    <t>عربي</t>
  </si>
  <si>
    <t>اجنبي</t>
  </si>
  <si>
    <t>ماجستير</t>
  </si>
  <si>
    <t>مستجدون</t>
  </si>
  <si>
    <t>ذ</t>
  </si>
  <si>
    <t>ا</t>
  </si>
  <si>
    <t>الطب البشري</t>
  </si>
  <si>
    <t xml:space="preserve">طب الاسنان </t>
  </si>
  <si>
    <t>الصيدلة</t>
  </si>
  <si>
    <t xml:space="preserve">الهندسة المدنية    </t>
  </si>
  <si>
    <t>الهندسة المعمارية</t>
  </si>
  <si>
    <t>إجمالي</t>
  </si>
  <si>
    <t xml:space="preserve">الهندسة االمعلوماتية </t>
  </si>
  <si>
    <t xml:space="preserve">الكيمياء </t>
  </si>
  <si>
    <t xml:space="preserve">الهندسة الزراعية </t>
  </si>
  <si>
    <t>الاقتصاد</t>
  </si>
  <si>
    <t>كلية الاداب</t>
  </si>
  <si>
    <t>اللغة العربية</t>
  </si>
  <si>
    <t xml:space="preserve">اللغة الانكليزية </t>
  </si>
  <si>
    <t xml:space="preserve">اللغة الفرنسية </t>
  </si>
  <si>
    <t xml:space="preserve">التاريخ </t>
  </si>
  <si>
    <t xml:space="preserve">الجغرافية </t>
  </si>
  <si>
    <t xml:space="preserve">الفلسفة </t>
  </si>
  <si>
    <t xml:space="preserve">علم الاجتماع </t>
  </si>
  <si>
    <t xml:space="preserve">المكتبات </t>
  </si>
  <si>
    <t xml:space="preserve">إجمالي الاداب </t>
  </si>
  <si>
    <t xml:space="preserve">الاداب الثانية </t>
  </si>
  <si>
    <t xml:space="preserve">إجمالي الاداب الثانية </t>
  </si>
  <si>
    <t xml:space="preserve">كلية العلوم </t>
  </si>
  <si>
    <t xml:space="preserve">الفيزياء </t>
  </si>
  <si>
    <t xml:space="preserve">رياضيات </t>
  </si>
  <si>
    <t xml:space="preserve">إحصاء رياضي </t>
  </si>
  <si>
    <t xml:space="preserve">جيولوجيا </t>
  </si>
  <si>
    <t xml:space="preserve">علم الحياة </t>
  </si>
  <si>
    <t>الحقوق</t>
  </si>
  <si>
    <t xml:space="preserve">كلية التربية </t>
  </si>
  <si>
    <t>الإرشاد النفسي</t>
  </si>
  <si>
    <t>معلم صف</t>
  </si>
  <si>
    <t xml:space="preserve">إجمالي التربية </t>
  </si>
  <si>
    <t xml:space="preserve">الاجمالي </t>
  </si>
  <si>
    <t xml:space="preserve">اناث </t>
  </si>
  <si>
    <t xml:space="preserve">السنة الأولى </t>
  </si>
  <si>
    <t xml:space="preserve">السنة الثانية </t>
  </si>
  <si>
    <t xml:space="preserve">السنة الثالثة </t>
  </si>
  <si>
    <t xml:space="preserve">السنة الرابعة </t>
  </si>
  <si>
    <t xml:space="preserve">السنة الخامسة </t>
  </si>
  <si>
    <t xml:space="preserve">حماة </t>
  </si>
  <si>
    <t xml:space="preserve">دير الزور </t>
  </si>
  <si>
    <t xml:space="preserve">ادلب </t>
  </si>
  <si>
    <t xml:space="preserve">الحسكة </t>
  </si>
  <si>
    <t xml:space="preserve">الرقة </t>
  </si>
  <si>
    <t xml:space="preserve">السويداء </t>
  </si>
  <si>
    <t xml:space="preserve">درعا </t>
  </si>
  <si>
    <t xml:space="preserve">القنيطرة </t>
  </si>
  <si>
    <t xml:space="preserve">هندسة الكهرباء والميكانيك </t>
  </si>
  <si>
    <t xml:space="preserve">مستجد </t>
  </si>
  <si>
    <t>طالب</t>
  </si>
  <si>
    <t xml:space="preserve">اللاذقية </t>
  </si>
  <si>
    <t xml:space="preserve">التصميم والانتاج </t>
  </si>
  <si>
    <t xml:space="preserve">الطاقة الكهربائية </t>
  </si>
  <si>
    <t xml:space="preserve">الكترونيات واتصالات </t>
  </si>
  <si>
    <t xml:space="preserve">إجمالي </t>
  </si>
  <si>
    <t>القسم</t>
  </si>
  <si>
    <t xml:space="preserve">الاقتصاد </t>
  </si>
  <si>
    <t>التمريض</t>
  </si>
  <si>
    <t xml:space="preserve">القوى الميكانيكية </t>
  </si>
  <si>
    <t>القوى الميكانيكية</t>
  </si>
  <si>
    <t>البحرية</t>
  </si>
  <si>
    <t xml:space="preserve">البحرية </t>
  </si>
  <si>
    <t>الميكاترونيك</t>
  </si>
  <si>
    <t xml:space="preserve">الحواسيب والتحكم الالي  </t>
  </si>
  <si>
    <t>لحواسيب والتحكم الالي</t>
  </si>
  <si>
    <t>الهندسة التقنية</t>
  </si>
  <si>
    <t>المناهج وتقنيات التعليم</t>
  </si>
  <si>
    <t>اقتصاد منزلي</t>
  </si>
  <si>
    <t>التربية الرياضية</t>
  </si>
  <si>
    <t xml:space="preserve">اللغة العربية  </t>
  </si>
  <si>
    <t>معلم صف - طرطوس</t>
  </si>
  <si>
    <t>دكتوراة</t>
  </si>
  <si>
    <t>مجموع طلاب الدراسات العليا</t>
  </si>
  <si>
    <t>التربية - معلم صف</t>
  </si>
  <si>
    <t xml:space="preserve">الحقوق - دراسات القانونية </t>
  </si>
  <si>
    <t>المعلوماتية</t>
  </si>
  <si>
    <t xml:space="preserve">الاداب - الترجمة </t>
  </si>
  <si>
    <t>إدارة الأعمال</t>
  </si>
  <si>
    <t>التامين والمصارف</t>
  </si>
  <si>
    <t>أعداد طلاب الدراسات العليا في جامعة تشرين حسب الجنس والجنسية للعام الدراسي 2008-2009 (تعليم إجمالي)</t>
  </si>
  <si>
    <t>الاداب الثانية - طرطوس</t>
  </si>
  <si>
    <t>المحافظة</t>
  </si>
  <si>
    <t>الاقتصاد الثانية</t>
  </si>
  <si>
    <t xml:space="preserve">هندسة تكنولوجيا الاتصالات  </t>
  </si>
  <si>
    <t>كلية الاداب الأولى</t>
  </si>
  <si>
    <t>إجمالي الاداب الاولى</t>
  </si>
  <si>
    <t>المجموع العام</t>
  </si>
  <si>
    <t>هندسة تكنولوجيا الاتصالات- طرطوس</t>
  </si>
  <si>
    <t>الهندسة التقنية - طرطوس</t>
  </si>
  <si>
    <t xml:space="preserve">الاقتصاد - اللاذقية </t>
  </si>
  <si>
    <t>الاقتصاد - طرطوس</t>
  </si>
  <si>
    <t>كلية الاداب الاولى</t>
  </si>
  <si>
    <t>الحواسيب والتحكم الالي</t>
  </si>
  <si>
    <t>أعداد طلاب الدراسات العليا في جامعة تشرين حسب الجنس والجنسية للعام الدراسي 2008-2009 (تعليم موازي)</t>
  </si>
  <si>
    <t xml:space="preserve">اعداد طلاب الدراسات العليا للعام الدراسي 2008-2009 حسب الجنس و المحافظة  \ تعليم اجمالي </t>
  </si>
  <si>
    <t xml:space="preserve">اعداد طلاب الدراسات العليا للعام الدراسي 2008-2009 حسب الجنس و المحافظة  \ تعليم نظامي </t>
  </si>
  <si>
    <t xml:space="preserve">اعداد طلاب الدراسات العليا للعام الدراسي 2008-2009 حسب الجنس و المحافظة  \ تعليم موازي </t>
  </si>
  <si>
    <t>أعداد طلاب جامعة تشرين حسب الجنس والمحافظة للعام الدراسي 2009-2010 ( تعليم نظامي)</t>
  </si>
  <si>
    <t>أعداد طلاب جامعة تشرين حسب الجنس والمحافظة للعام الدراسي 2009-2010 ( تعليم موازي )</t>
  </si>
  <si>
    <t>أعداد طلاب ومستجدي جامعة تشرين حسب الجنس والجنسية للعام الدراسي 2009-2010 ( تعليم نظامي )</t>
  </si>
  <si>
    <t>أعداد طلاب جامعة تشرين حسب الجنس والسنة الدراسية للعام الدراسي 2010/2009  تعليم نظامي</t>
  </si>
  <si>
    <t xml:space="preserve">السنة السادسة  </t>
  </si>
  <si>
    <t>جغرافيا</t>
  </si>
  <si>
    <t>كلية العلوم الثانية</t>
  </si>
  <si>
    <t>الرياضيات</t>
  </si>
  <si>
    <t>اجمالي</t>
  </si>
  <si>
    <t>ريف دمشق</t>
  </si>
  <si>
    <t>الجغرافيا</t>
  </si>
  <si>
    <t>العلوم الثانية</t>
  </si>
  <si>
    <t>أعداد طلاب جامعة تشرين حسب الجنس والسنة الدراسية للعام الدراسي 2010/2009  تعليم موازي</t>
  </si>
  <si>
    <t xml:space="preserve">كلية العلوم الثانية </t>
  </si>
  <si>
    <t xml:space="preserve">إجمالي العلوم الثانية </t>
  </si>
  <si>
    <t>أعداد طلاب جامعة تشرين حسب الجنس والسنة الدراسية للعام الدراسي 2010/2009  تعليم اجمالي</t>
  </si>
  <si>
    <t>برنامج التجسير بكلية التمريض</t>
  </si>
  <si>
    <t>أعداد طلاب التعليم المفتوح  للعام الدراسي 2010/2009 حسب الجنس</t>
  </si>
  <si>
    <t xml:space="preserve">اعداد طلاب التعليم المفتوح للعام الدراسي 2010/2009 حسب الجنس و الجنسية </t>
  </si>
  <si>
    <t>كلية التمريض</t>
  </si>
  <si>
    <t>برنامج التجسير</t>
  </si>
  <si>
    <t>أعداد طلاب التعليم المفتوح في جامعة تشرين للعام الدراسي 2009-2010</t>
  </si>
  <si>
    <t>حماه</t>
  </si>
  <si>
    <t>أعداد طالبات مدرسة التمريض حسب المحافظات لعام 2010</t>
  </si>
  <si>
    <t>الاختصاص</t>
  </si>
  <si>
    <t>تمريض عادي</t>
  </si>
  <si>
    <t>توليد طبيعي</t>
  </si>
  <si>
    <t>انعاش وتخدير</t>
  </si>
  <si>
    <t>غرف عمليات</t>
  </si>
  <si>
    <t>اطفال</t>
  </si>
  <si>
    <t>تمريض رأس</t>
  </si>
  <si>
    <t>معالجة فيزيائية</t>
  </si>
  <si>
    <t>سوري</t>
  </si>
  <si>
    <t>فلسطيني غير مقيم</t>
  </si>
  <si>
    <t>أعداد طالبات مدرسة التمريض حسب الجنسية لعام 2010</t>
  </si>
  <si>
    <t>أعداد طلاب ومستجدي جامعة تشرين حسب الجنس والجنسية للعام الدراسي 2009-2010 ( تعليم موازي )</t>
  </si>
  <si>
    <t>أعداد طلاب ومستجدي جامعة تشرين حسب الجنس والجنسية للعام الدراسي 2009-2010 ( تعليم إجمالي )</t>
  </si>
  <si>
    <t>أعداد طلاب جامعة تشرين حسب الجنس والمحافظة للعام الدراسي 2009-2010 ( تعليم إجمالي )</t>
  </si>
  <si>
    <t>أعداد طلاب الدراسات العليا في جامعة تشرين حسب الجنس والجنسية للعام الدراسي 2009-2010 (تعليم نظامي)</t>
  </si>
  <si>
    <t xml:space="preserve">عدد الوحدات السكنية </t>
  </si>
  <si>
    <t>عدد الأسرة في الوحدات</t>
  </si>
  <si>
    <t>الطلاب المقيمين</t>
  </si>
  <si>
    <t>المعهد</t>
  </si>
  <si>
    <t xml:space="preserve">لبناني </t>
  </si>
  <si>
    <t xml:space="preserve">عراقي </t>
  </si>
  <si>
    <t xml:space="preserve">أجنبي </t>
  </si>
  <si>
    <t>م.ت. إدارة أعمال و التسويق- تشرين</t>
  </si>
  <si>
    <t>م.ت. المحاسبة والتمويل- تشرين</t>
  </si>
  <si>
    <t>م.ت. الزراعي- تشرين</t>
  </si>
  <si>
    <t>م.ت. الطبي- تشرين</t>
  </si>
  <si>
    <t>م.ت. الهندسي- تشرين</t>
  </si>
  <si>
    <t>م.ت.الحاسوب- تشرين</t>
  </si>
  <si>
    <t>إجمالي طلاب معاهد تشرين</t>
  </si>
  <si>
    <t>م.ت. إدارة الأعمال والتسويق-تشرين</t>
  </si>
  <si>
    <t>م.ت. المحاسبة و التمويل- تشرين</t>
  </si>
  <si>
    <t>م.ت. الحاسوب- تشرين</t>
  </si>
  <si>
    <t xml:space="preserve">المعهد </t>
  </si>
  <si>
    <t xml:space="preserve">سنة اولى </t>
  </si>
  <si>
    <t>الإجمالي</t>
  </si>
  <si>
    <t>التخدير</t>
  </si>
  <si>
    <t>الأشعة</t>
  </si>
  <si>
    <t>المعالجة الفيزيائية</t>
  </si>
  <si>
    <t>طب الطوارئ</t>
  </si>
  <si>
    <t>البرمجيات</t>
  </si>
  <si>
    <t>المخابر</t>
  </si>
  <si>
    <t>م.ت.للمحاسبة والتمويل- تشرين</t>
  </si>
  <si>
    <t>م.ت. لإدارة الأعمال والتسويق- تشرين</t>
  </si>
  <si>
    <t>م.ت الهندسي- تشرين</t>
  </si>
  <si>
    <t>الرسم والإنشاء الهندسي</t>
  </si>
  <si>
    <t>المساحة</t>
  </si>
  <si>
    <t>الهندسة الصحية ومحطات المعالجة</t>
  </si>
  <si>
    <t>الإنشاءات العامة</t>
  </si>
  <si>
    <t>الحاسوب</t>
  </si>
  <si>
    <t>تقانة المعلومات والأعمال</t>
  </si>
  <si>
    <t>الشبكات الحاسوبية</t>
  </si>
  <si>
    <t>هندسة الكمبيوتر</t>
  </si>
  <si>
    <t xml:space="preserve">إجمالي طلاب معاهد تشرين </t>
  </si>
  <si>
    <t>أعداد طلاب معاهد جامعة تشرين للعام الدراسي 2009-2010 حسب الجنسية ( تعليم نظامي)</t>
  </si>
  <si>
    <t>أعداد طلاب معاهد جامعة تشرين للعام الدراسي 2009-2010 حسب الجنسية ( تعليم موازي)</t>
  </si>
  <si>
    <t>أعداد طلاب معاهد جامعة تشرين للعام الدراسي 2009-2010  حسب الجنسية ( تعليم إجمالي)</t>
  </si>
  <si>
    <t>م.ت. الزراعي- طرطوس</t>
  </si>
  <si>
    <t>م.ت. بيطري - طرطوس</t>
  </si>
  <si>
    <t>عدد طلاب معاهد جامعة تشرين حسب السنوات والاختصاص ( تعليم موازي)</t>
  </si>
  <si>
    <t>عدد طلاب معاهد جامعة تشرين حسب السنوات والاختصاص ( تعليم نظامي)</t>
  </si>
  <si>
    <t xml:space="preserve">الصيدلة </t>
  </si>
  <si>
    <t>عدد طلاب معاهد جامعة تشرين حسب السنوات والاختصاص ( تعليم إجمالي)</t>
  </si>
  <si>
    <t>دبلوم التأهيل التربوي</t>
  </si>
  <si>
    <t xml:space="preserve">دبلوم </t>
  </si>
  <si>
    <t xml:space="preserve">المعهد العالي للبحوث البحرية </t>
  </si>
  <si>
    <t xml:space="preserve">المعهد العالي لبحوث البيئة </t>
  </si>
</sst>
</file>

<file path=xl/styles.xml><?xml version="1.0" encoding="utf-8"?>
<styleSheet xmlns="http://schemas.openxmlformats.org/spreadsheetml/2006/main">
  <numFmts count="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</numFmts>
  <fonts count="58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8"/>
      <name val="Simplified Arabic"/>
      <family val="0"/>
    </font>
    <font>
      <sz val="14"/>
      <name val="Simplified Arabic"/>
      <family val="0"/>
    </font>
    <font>
      <sz val="11"/>
      <color indexed="8"/>
      <name val="Simplified Arabic"/>
      <family val="0"/>
    </font>
    <font>
      <b/>
      <sz val="16"/>
      <color indexed="8"/>
      <name val="Simplified Arabic"/>
      <family val="0"/>
    </font>
    <font>
      <b/>
      <sz val="16"/>
      <name val="Simplified Arabic"/>
      <family val="0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Simplified Arabic"/>
      <family val="0"/>
    </font>
    <font>
      <sz val="12"/>
      <color indexed="8"/>
      <name val="Arial"/>
      <family val="2"/>
    </font>
    <font>
      <sz val="12"/>
      <name val="Simplified Arabic"/>
      <family val="0"/>
    </font>
    <font>
      <sz val="20"/>
      <color indexed="10"/>
      <name val="Simplified Arabic"/>
      <family val="0"/>
    </font>
    <font>
      <sz val="20"/>
      <name val="Simplified Arabic"/>
      <family val="0"/>
    </font>
    <font>
      <sz val="24"/>
      <name val="Simplified Arabic"/>
      <family val="0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Simplified Arabic"/>
      <family val="0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implified Arabic"/>
      <family val="0"/>
    </font>
    <font>
      <sz val="20"/>
      <color rgb="FFFF0000"/>
      <name val="Simplified Arabic"/>
      <family val="0"/>
    </font>
    <font>
      <sz val="14"/>
      <color theme="1"/>
      <name val="Calibri"/>
      <family val="2"/>
    </font>
    <font>
      <sz val="11"/>
      <color theme="1"/>
      <name val="Simplified Arabic"/>
      <family val="0"/>
    </font>
    <font>
      <b/>
      <sz val="16"/>
      <color theme="1"/>
      <name val="Simplified Arabic"/>
      <family val="0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ck"/>
      <bottom style="thick"/>
    </border>
    <border>
      <left style="thick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90"/>
    </xf>
    <xf numFmtId="1" fontId="3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1" fontId="11" fillId="2" borderId="11" xfId="0" applyNumberFormat="1" applyFont="1" applyFill="1" applyBorder="1" applyAlignment="1">
      <alignment horizontal="center" vertical="center" wrapText="1" readingOrder="2"/>
    </xf>
    <xf numFmtId="1" fontId="11" fillId="2" borderId="12" xfId="0" applyNumberFormat="1" applyFont="1" applyFill="1" applyBorder="1" applyAlignment="1">
      <alignment horizontal="center" vertical="center" wrapText="1" readingOrder="2"/>
    </xf>
    <xf numFmtId="1" fontId="11" fillId="0" borderId="13" xfId="0" applyNumberFormat="1" applyFont="1" applyFill="1" applyBorder="1" applyAlignment="1">
      <alignment horizontal="center" vertical="center" wrapText="1" readingOrder="2"/>
    </xf>
    <xf numFmtId="1" fontId="11" fillId="2" borderId="13" xfId="0" applyNumberFormat="1" applyFont="1" applyFill="1" applyBorder="1" applyAlignment="1">
      <alignment horizontal="center" vertical="center" wrapText="1" readingOrder="2"/>
    </xf>
    <xf numFmtId="1" fontId="11" fillId="2" borderId="14" xfId="0" applyNumberFormat="1" applyFont="1" applyFill="1" applyBorder="1" applyAlignment="1">
      <alignment horizontal="center" vertical="center" wrapText="1" readingOrder="2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 readingOrder="2"/>
    </xf>
    <xf numFmtId="1" fontId="11" fillId="2" borderId="15" xfId="0" applyNumberFormat="1" applyFont="1" applyFill="1" applyBorder="1" applyAlignment="1">
      <alignment horizontal="center" vertical="center" wrapText="1" readingOrder="2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" fontId="52" fillId="2" borderId="16" xfId="0" applyNumberFormat="1" applyFont="1" applyFill="1" applyBorder="1" applyAlignment="1">
      <alignment horizontal="center" vertical="center"/>
    </xf>
    <xf numFmtId="1" fontId="52" fillId="2" borderId="16" xfId="0" applyNumberFormat="1" applyFont="1" applyFill="1" applyBorder="1" applyAlignment="1">
      <alignment horizontal="center" vertical="center" wrapText="1"/>
    </xf>
    <xf numFmtId="1" fontId="52" fillId="2" borderId="1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" fontId="11" fillId="2" borderId="13" xfId="0" applyNumberFormat="1" applyFont="1" applyFill="1" applyBorder="1" applyAlignment="1">
      <alignment horizontal="center" vertical="center" wrapText="1" readingOrder="2"/>
    </xf>
    <xf numFmtId="0" fontId="49" fillId="0" borderId="0" xfId="0" applyFont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 readingOrder="2"/>
    </xf>
    <xf numFmtId="0" fontId="49" fillId="0" borderId="0" xfId="0" applyFont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 readingOrder="2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4" xfId="0" applyFont="1" applyBorder="1" applyAlignment="1">
      <alignment vertical="center" wrapText="1"/>
    </xf>
    <xf numFmtId="0" fontId="54" fillId="0" borderId="25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5" fillId="2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9" fillId="8" borderId="10" xfId="0" applyFont="1" applyFill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90" wrapText="1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1" fontId="3" fillId="8" borderId="10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1" fontId="0" fillId="8" borderId="10" xfId="0" applyNumberFormat="1" applyFont="1" applyFill="1" applyBorder="1" applyAlignment="1">
      <alignment horizontal="center" vertical="center" wrapText="1" readingOrder="2"/>
    </xf>
    <xf numFmtId="0" fontId="0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" fontId="0" fillId="8" borderId="10" xfId="0" applyNumberFormat="1" applyFont="1" applyFill="1" applyBorder="1" applyAlignment="1">
      <alignment horizontal="center" vertical="center" wrapText="1" readingOrder="2"/>
    </xf>
    <xf numFmtId="0" fontId="0" fillId="8" borderId="10" xfId="0" applyFont="1" applyFill="1" applyBorder="1" applyAlignment="1">
      <alignment horizontal="center" vertical="center"/>
    </xf>
    <xf numFmtId="0" fontId="55" fillId="8" borderId="10" xfId="0" applyFont="1" applyFill="1" applyBorder="1" applyAlignment="1">
      <alignment horizontal="center" vertical="center" wrapText="1"/>
    </xf>
    <xf numFmtId="0" fontId="54" fillId="8" borderId="26" xfId="0" applyFont="1" applyFill="1" applyBorder="1" applyAlignment="1">
      <alignment horizontal="center"/>
    </xf>
    <xf numFmtId="0" fontId="54" fillId="8" borderId="27" xfId="0" applyFont="1" applyFill="1" applyBorder="1" applyAlignment="1">
      <alignment horizontal="center" wrapText="1"/>
    </xf>
    <xf numFmtId="0" fontId="54" fillId="8" borderId="27" xfId="0" applyFont="1" applyFill="1" applyBorder="1" applyAlignment="1">
      <alignment wrapText="1"/>
    </xf>
    <xf numFmtId="0" fontId="54" fillId="8" borderId="28" xfId="0" applyFont="1" applyFill="1" applyBorder="1" applyAlignment="1">
      <alignment horizontal="center" wrapText="1"/>
    </xf>
    <xf numFmtId="0" fontId="50" fillId="8" borderId="29" xfId="0" applyFont="1" applyFill="1" applyBorder="1" applyAlignment="1">
      <alignment horizontal="center"/>
    </xf>
    <xf numFmtId="0" fontId="50" fillId="8" borderId="28" xfId="0" applyFont="1" applyFill="1" applyBorder="1" applyAlignment="1">
      <alignment horizontal="center"/>
    </xf>
    <xf numFmtId="0" fontId="50" fillId="8" borderId="26" xfId="0" applyFont="1" applyFill="1" applyBorder="1" applyAlignment="1">
      <alignment horizontal="center"/>
    </xf>
    <xf numFmtId="0" fontId="50" fillId="8" borderId="27" xfId="0" applyFont="1" applyFill="1" applyBorder="1" applyAlignment="1">
      <alignment horizontal="center"/>
    </xf>
    <xf numFmtId="0" fontId="54" fillId="8" borderId="27" xfId="0" applyFont="1" applyFill="1" applyBorder="1" applyAlignment="1">
      <alignment horizontal="center"/>
    </xf>
    <xf numFmtId="0" fontId="54" fillId="8" borderId="27" xfId="0" applyFont="1" applyFill="1" applyBorder="1" applyAlignment="1">
      <alignment/>
    </xf>
    <xf numFmtId="0" fontId="54" fillId="8" borderId="30" xfId="0" applyFont="1" applyFill="1" applyBorder="1" applyAlignment="1">
      <alignment horizontal="center"/>
    </xf>
    <xf numFmtId="0" fontId="50" fillId="8" borderId="31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2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8" borderId="10" xfId="0" applyFont="1" applyFill="1" applyBorder="1" applyAlignment="1">
      <alignment/>
    </xf>
    <xf numFmtId="0" fontId="49" fillId="0" borderId="10" xfId="0" applyFont="1" applyBorder="1" applyAlignment="1">
      <alignment horizontal="center" vertical="center" wrapText="1" shrinkToFit="1"/>
    </xf>
    <xf numFmtId="0" fontId="56" fillId="0" borderId="0" xfId="0" applyFont="1" applyBorder="1" applyAlignment="1">
      <alignment horizontal="center" vertical="center" wrapText="1"/>
    </xf>
    <xf numFmtId="0" fontId="49" fillId="8" borderId="10" xfId="0" applyFont="1" applyFill="1" applyBorder="1" applyAlignment="1">
      <alignment wrapText="1"/>
    </xf>
    <xf numFmtId="0" fontId="13" fillId="8" borderId="10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90" wrapText="1"/>
    </xf>
    <xf numFmtId="1" fontId="3" fillId="8" borderId="10" xfId="0" applyNumberFormat="1" applyFont="1" applyFill="1" applyBorder="1" applyAlignment="1">
      <alignment horizontal="center" vertical="center" wrapText="1" readingOrder="2"/>
    </xf>
    <xf numFmtId="0" fontId="3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8" borderId="24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3" fillId="8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55" fillId="8" borderId="32" xfId="0" applyFont="1" applyFill="1" applyBorder="1" applyAlignment="1">
      <alignment horizontal="center" vertical="center" wrapText="1"/>
    </xf>
    <xf numFmtId="0" fontId="55" fillId="8" borderId="33" xfId="0" applyFont="1" applyFill="1" applyBorder="1" applyAlignment="1">
      <alignment horizontal="center" vertical="center" wrapText="1"/>
    </xf>
    <xf numFmtId="0" fontId="55" fillId="8" borderId="25" xfId="0" applyFont="1" applyFill="1" applyBorder="1" applyAlignment="1">
      <alignment horizontal="center" vertical="center" wrapText="1"/>
    </xf>
    <xf numFmtId="0" fontId="55" fillId="8" borderId="34" xfId="0" applyFont="1" applyFill="1" applyBorder="1" applyAlignment="1">
      <alignment horizontal="center" vertical="center" wrapText="1"/>
    </xf>
    <xf numFmtId="0" fontId="55" fillId="8" borderId="29" xfId="0" applyFont="1" applyFill="1" applyBorder="1" applyAlignment="1">
      <alignment horizontal="center" vertical="center" wrapText="1"/>
    </xf>
    <xf numFmtId="0" fontId="55" fillId="8" borderId="35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 textRotation="90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 shrinkToFit="1"/>
    </xf>
    <xf numFmtId="0" fontId="55" fillId="8" borderId="10" xfId="0" applyFont="1" applyFill="1" applyBorder="1" applyAlignment="1">
      <alignment horizontal="center" vertical="center" wrapText="1"/>
    </xf>
    <xf numFmtId="0" fontId="55" fillId="8" borderId="10" xfId="0" applyFont="1" applyFill="1" applyBorder="1" applyAlignment="1">
      <alignment wrapText="1"/>
    </xf>
    <xf numFmtId="0" fontId="57" fillId="0" borderId="0" xfId="0" applyFont="1" applyBorder="1" applyAlignment="1">
      <alignment horizontal="center" vertical="center" wrapText="1"/>
    </xf>
    <xf numFmtId="1" fontId="0" fillId="8" borderId="10" xfId="0" applyNumberFormat="1" applyFont="1" applyFill="1" applyBorder="1" applyAlignment="1">
      <alignment horizontal="center" vertical="center" wrapText="1" readingOrder="2"/>
    </xf>
    <xf numFmtId="0" fontId="55" fillId="0" borderId="10" xfId="0" applyFont="1" applyBorder="1" applyAlignment="1">
      <alignment wrapText="1"/>
    </xf>
    <xf numFmtId="0" fontId="55" fillId="8" borderId="10" xfId="0" applyFont="1" applyFill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2" fillId="2" borderId="39" xfId="0" applyFont="1" applyFill="1" applyBorder="1" applyAlignment="1">
      <alignment horizontal="center" vertical="center" wrapText="1"/>
    </xf>
    <xf numFmtId="0" fontId="52" fillId="2" borderId="40" xfId="0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0" fontId="52" fillId="2" borderId="11" xfId="0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 readingOrder="2"/>
    </xf>
    <xf numFmtId="1" fontId="11" fillId="2" borderId="41" xfId="0" applyNumberFormat="1" applyFont="1" applyFill="1" applyBorder="1" applyAlignment="1">
      <alignment horizontal="center" vertical="center" wrapText="1" readingOrder="2"/>
    </xf>
    <xf numFmtId="1" fontId="11" fillId="2" borderId="42" xfId="0" applyNumberFormat="1" applyFont="1" applyFill="1" applyBorder="1" applyAlignment="1">
      <alignment horizontal="center" vertical="center" wrapText="1" readingOrder="2"/>
    </xf>
    <xf numFmtId="0" fontId="52" fillId="2" borderId="43" xfId="0" applyFont="1" applyFill="1" applyBorder="1" applyAlignment="1">
      <alignment horizontal="center" vertical="center" wrapText="1"/>
    </xf>
    <xf numFmtId="0" fontId="52" fillId="2" borderId="16" xfId="0" applyFont="1" applyFill="1" applyBorder="1" applyAlignment="1">
      <alignment horizontal="center" vertical="center" wrapText="1"/>
    </xf>
    <xf numFmtId="1" fontId="11" fillId="2" borderId="14" xfId="0" applyNumberFormat="1" applyFont="1" applyFill="1" applyBorder="1" applyAlignment="1">
      <alignment horizontal="center" vertical="center" wrapText="1" readingOrder="2"/>
    </xf>
    <xf numFmtId="0" fontId="52" fillId="0" borderId="39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Q372"/>
  <sheetViews>
    <sheetView rightToLeft="1" zoomScalePageLayoutView="0" workbookViewId="0" topLeftCell="A331">
      <selection activeCell="A339" sqref="A339:F344"/>
    </sheetView>
  </sheetViews>
  <sheetFormatPr defaultColWidth="7.57421875" defaultRowHeight="21" customHeight="1"/>
  <cols>
    <col min="1" max="1" width="7.57421875" style="20" customWidth="1"/>
    <col min="2" max="2" width="13.00390625" style="20" customWidth="1"/>
    <col min="3" max="3" width="7.7109375" style="20" customWidth="1"/>
    <col min="4" max="4" width="7.421875" style="17" customWidth="1"/>
    <col min="5" max="6" width="7.57421875" style="17" customWidth="1"/>
    <col min="7" max="7" width="6.28125" style="17" customWidth="1"/>
    <col min="8" max="8" width="5.421875" style="17" customWidth="1"/>
    <col min="9" max="10" width="6.57421875" style="17" customWidth="1"/>
    <col min="11" max="12" width="7.57421875" style="17" customWidth="1"/>
    <col min="13" max="13" width="6.140625" style="17" customWidth="1"/>
    <col min="14" max="14" width="6.00390625" style="17" customWidth="1"/>
    <col min="15" max="16384" width="7.57421875" style="17" customWidth="1"/>
  </cols>
  <sheetData>
    <row r="1" spans="1:17" ht="30" customHeight="1">
      <c r="A1" s="160" t="s">
        <v>137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30" customHeight="1">
      <c r="A2" s="156" t="s">
        <v>5</v>
      </c>
      <c r="B2" s="161"/>
      <c r="C2" s="156" t="s">
        <v>119</v>
      </c>
      <c r="D2" s="156" t="s">
        <v>14</v>
      </c>
      <c r="E2" s="156" t="s">
        <v>8</v>
      </c>
      <c r="F2" s="156"/>
      <c r="G2" s="156" t="s">
        <v>9</v>
      </c>
      <c r="H2" s="156"/>
      <c r="I2" s="156" t="s">
        <v>10</v>
      </c>
      <c r="J2" s="156"/>
      <c r="K2" s="156" t="s">
        <v>11</v>
      </c>
      <c r="L2" s="156"/>
      <c r="M2" s="156" t="s">
        <v>12</v>
      </c>
      <c r="N2" s="156"/>
      <c r="O2" s="156" t="s">
        <v>0</v>
      </c>
      <c r="P2" s="158"/>
      <c r="Q2" s="158"/>
    </row>
    <row r="3" spans="1:17" ht="30" customHeight="1">
      <c r="A3" s="161"/>
      <c r="B3" s="161"/>
      <c r="C3" s="156"/>
      <c r="D3" s="158"/>
      <c r="E3" s="108" t="s">
        <v>13</v>
      </c>
      <c r="F3" s="108" t="s">
        <v>4</v>
      </c>
      <c r="G3" s="108" t="s">
        <v>13</v>
      </c>
      <c r="H3" s="108" t="s">
        <v>4</v>
      </c>
      <c r="I3" s="108" t="s">
        <v>13</v>
      </c>
      <c r="J3" s="108" t="s">
        <v>4</v>
      </c>
      <c r="K3" s="108" t="s">
        <v>13</v>
      </c>
      <c r="L3" s="108" t="s">
        <v>4</v>
      </c>
      <c r="M3" s="108" t="s">
        <v>13</v>
      </c>
      <c r="N3" s="108" t="s">
        <v>4</v>
      </c>
      <c r="O3" s="108" t="s">
        <v>13</v>
      </c>
      <c r="P3" s="108" t="s">
        <v>4</v>
      </c>
      <c r="Q3" s="108" t="s">
        <v>0</v>
      </c>
    </row>
    <row r="4" spans="1:17" ht="30" customHeight="1">
      <c r="A4" s="154" t="s">
        <v>37</v>
      </c>
      <c r="B4" s="154"/>
      <c r="C4" s="154" t="s">
        <v>19</v>
      </c>
      <c r="D4" s="89" t="s">
        <v>86</v>
      </c>
      <c r="E4" s="89">
        <v>176</v>
      </c>
      <c r="F4" s="89">
        <v>124</v>
      </c>
      <c r="G4" s="89">
        <v>2</v>
      </c>
      <c r="H4" s="89">
        <v>0</v>
      </c>
      <c r="I4" s="89">
        <v>0</v>
      </c>
      <c r="J4" s="89">
        <v>0</v>
      </c>
      <c r="K4" s="89">
        <v>10</v>
      </c>
      <c r="L4" s="89">
        <v>3</v>
      </c>
      <c r="M4" s="89">
        <v>0</v>
      </c>
      <c r="N4" s="89">
        <v>0</v>
      </c>
      <c r="O4" s="109">
        <f aca="true" t="shared" si="0" ref="O4:P6">M4+K4+I4+G4+E4</f>
        <v>188</v>
      </c>
      <c r="P4" s="109">
        <f t="shared" si="0"/>
        <v>127</v>
      </c>
      <c r="Q4" s="109">
        <f>SUM(O4:P4)</f>
        <v>315</v>
      </c>
    </row>
    <row r="5" spans="1:17" ht="30" customHeight="1">
      <c r="A5" s="154"/>
      <c r="B5" s="154"/>
      <c r="C5" s="154"/>
      <c r="D5" s="89" t="s">
        <v>87</v>
      </c>
      <c r="E5" s="89">
        <v>790</v>
      </c>
      <c r="F5" s="89">
        <v>533</v>
      </c>
      <c r="G5" s="89">
        <v>3</v>
      </c>
      <c r="H5" s="89">
        <v>0</v>
      </c>
      <c r="I5" s="89">
        <v>3</v>
      </c>
      <c r="J5" s="89">
        <v>2</v>
      </c>
      <c r="K5" s="89">
        <v>62</v>
      </c>
      <c r="L5" s="89">
        <v>9</v>
      </c>
      <c r="M5" s="89">
        <v>0</v>
      </c>
      <c r="N5" s="89">
        <v>0</v>
      </c>
      <c r="O5" s="109">
        <f t="shared" si="0"/>
        <v>858</v>
      </c>
      <c r="P5" s="109">
        <f t="shared" si="0"/>
        <v>544</v>
      </c>
      <c r="Q5" s="109">
        <f>SUM(O5:P5)</f>
        <v>1402</v>
      </c>
    </row>
    <row r="6" spans="1:17" ht="30" customHeight="1">
      <c r="A6" s="154" t="s">
        <v>38</v>
      </c>
      <c r="B6" s="154"/>
      <c r="C6" s="154" t="s">
        <v>19</v>
      </c>
      <c r="D6" s="89" t="s">
        <v>86</v>
      </c>
      <c r="E6" s="14">
        <v>71</v>
      </c>
      <c r="F6" s="14">
        <v>29</v>
      </c>
      <c r="G6" s="14">
        <v>2</v>
      </c>
      <c r="H6" s="14">
        <v>0</v>
      </c>
      <c r="I6" s="14">
        <v>0</v>
      </c>
      <c r="J6" s="14">
        <v>0</v>
      </c>
      <c r="K6" s="14">
        <v>5</v>
      </c>
      <c r="L6" s="14">
        <v>3</v>
      </c>
      <c r="M6" s="14">
        <v>0</v>
      </c>
      <c r="N6" s="14">
        <v>0</v>
      </c>
      <c r="O6" s="109">
        <f t="shared" si="0"/>
        <v>78</v>
      </c>
      <c r="P6" s="109">
        <f t="shared" si="0"/>
        <v>32</v>
      </c>
      <c r="Q6" s="109">
        <f>SUM(O6:P6)</f>
        <v>110</v>
      </c>
    </row>
    <row r="7" spans="1:17" ht="30" customHeight="1">
      <c r="A7" s="154"/>
      <c r="B7" s="154"/>
      <c r="C7" s="154"/>
      <c r="D7" s="89" t="s">
        <v>87</v>
      </c>
      <c r="E7" s="14">
        <v>365</v>
      </c>
      <c r="F7" s="14">
        <v>141</v>
      </c>
      <c r="G7" s="14">
        <v>8</v>
      </c>
      <c r="H7" s="14">
        <v>2</v>
      </c>
      <c r="I7" s="14">
        <v>0</v>
      </c>
      <c r="J7" s="14">
        <v>0</v>
      </c>
      <c r="K7" s="14">
        <v>19</v>
      </c>
      <c r="L7" s="14">
        <v>6</v>
      </c>
      <c r="M7" s="14">
        <v>0</v>
      </c>
      <c r="N7" s="14">
        <v>0</v>
      </c>
      <c r="O7" s="109">
        <f aca="true" t="shared" si="1" ref="O7:O64">M7+K7+I7+G7+E7</f>
        <v>392</v>
      </c>
      <c r="P7" s="109">
        <f aca="true" t="shared" si="2" ref="P7:P64">N7+L7+J7+H7+F7</f>
        <v>149</v>
      </c>
      <c r="Q7" s="109">
        <f aca="true" t="shared" si="3" ref="Q7:Q64">SUM(O7:P7)</f>
        <v>541</v>
      </c>
    </row>
    <row r="8" spans="1:17" ht="30" customHeight="1">
      <c r="A8" s="154" t="s">
        <v>39</v>
      </c>
      <c r="B8" s="154"/>
      <c r="C8" s="154" t="s">
        <v>19</v>
      </c>
      <c r="D8" s="89" t="s">
        <v>86</v>
      </c>
      <c r="E8" s="14">
        <v>36</v>
      </c>
      <c r="F8" s="14">
        <v>157</v>
      </c>
      <c r="G8" s="14">
        <v>1</v>
      </c>
      <c r="H8" s="14">
        <v>1</v>
      </c>
      <c r="I8" s="14">
        <v>0</v>
      </c>
      <c r="J8" s="14">
        <v>0</v>
      </c>
      <c r="K8" s="14">
        <v>0</v>
      </c>
      <c r="L8" s="14">
        <v>3</v>
      </c>
      <c r="M8" s="14">
        <v>0</v>
      </c>
      <c r="N8" s="14">
        <v>0</v>
      </c>
      <c r="O8" s="109">
        <f t="shared" si="1"/>
        <v>37</v>
      </c>
      <c r="P8" s="109">
        <f t="shared" si="2"/>
        <v>161</v>
      </c>
      <c r="Q8" s="109">
        <f t="shared" si="3"/>
        <v>198</v>
      </c>
    </row>
    <row r="9" spans="1:17" ht="30" customHeight="1">
      <c r="A9" s="154"/>
      <c r="B9" s="154"/>
      <c r="C9" s="154"/>
      <c r="D9" s="89" t="s">
        <v>87</v>
      </c>
      <c r="E9" s="14">
        <v>129</v>
      </c>
      <c r="F9" s="14">
        <v>512</v>
      </c>
      <c r="G9" s="14">
        <v>1</v>
      </c>
      <c r="H9" s="14">
        <v>6</v>
      </c>
      <c r="I9" s="14">
        <v>0</v>
      </c>
      <c r="J9" s="14">
        <v>0</v>
      </c>
      <c r="K9" s="14">
        <v>10</v>
      </c>
      <c r="L9" s="14">
        <v>11</v>
      </c>
      <c r="M9" s="14">
        <v>0</v>
      </c>
      <c r="N9" s="14">
        <v>0</v>
      </c>
      <c r="O9" s="109">
        <f t="shared" si="1"/>
        <v>140</v>
      </c>
      <c r="P9" s="109">
        <f t="shared" si="2"/>
        <v>529</v>
      </c>
      <c r="Q9" s="109">
        <f t="shared" si="3"/>
        <v>669</v>
      </c>
    </row>
    <row r="10" spans="1:17" ht="30" customHeight="1">
      <c r="A10" s="154" t="s">
        <v>40</v>
      </c>
      <c r="B10" s="154"/>
      <c r="C10" s="154" t="s">
        <v>19</v>
      </c>
      <c r="D10" s="89" t="s">
        <v>86</v>
      </c>
      <c r="E10" s="14">
        <v>318</v>
      </c>
      <c r="F10" s="14">
        <v>202</v>
      </c>
      <c r="G10" s="14">
        <v>2</v>
      </c>
      <c r="H10" s="14">
        <v>0</v>
      </c>
      <c r="I10" s="14">
        <v>0</v>
      </c>
      <c r="J10" s="14">
        <v>0</v>
      </c>
      <c r="K10" s="14">
        <v>19</v>
      </c>
      <c r="L10" s="14">
        <v>1</v>
      </c>
      <c r="M10" s="14">
        <v>0</v>
      </c>
      <c r="N10" s="14">
        <v>0</v>
      </c>
      <c r="O10" s="109">
        <f t="shared" si="1"/>
        <v>339</v>
      </c>
      <c r="P10" s="109">
        <f t="shared" si="2"/>
        <v>203</v>
      </c>
      <c r="Q10" s="109">
        <f t="shared" si="3"/>
        <v>542</v>
      </c>
    </row>
    <row r="11" spans="1:17" ht="30" customHeight="1">
      <c r="A11" s="154"/>
      <c r="B11" s="154"/>
      <c r="C11" s="154"/>
      <c r="D11" s="89" t="s">
        <v>87</v>
      </c>
      <c r="E11" s="14">
        <v>1090</v>
      </c>
      <c r="F11" s="14">
        <v>771</v>
      </c>
      <c r="G11" s="14">
        <v>2</v>
      </c>
      <c r="H11" s="14">
        <v>0</v>
      </c>
      <c r="I11" s="14">
        <v>7</v>
      </c>
      <c r="J11" s="14">
        <v>0</v>
      </c>
      <c r="K11" s="14">
        <v>50</v>
      </c>
      <c r="L11" s="14">
        <v>6</v>
      </c>
      <c r="M11" s="14">
        <v>0</v>
      </c>
      <c r="N11" s="14">
        <v>0</v>
      </c>
      <c r="O11" s="109">
        <f t="shared" si="1"/>
        <v>1149</v>
      </c>
      <c r="P11" s="109">
        <f t="shared" si="2"/>
        <v>777</v>
      </c>
      <c r="Q11" s="109">
        <f t="shared" si="3"/>
        <v>1926</v>
      </c>
    </row>
    <row r="12" spans="1:17" ht="30" customHeight="1">
      <c r="A12" s="154" t="s">
        <v>41</v>
      </c>
      <c r="B12" s="154"/>
      <c r="C12" s="154" t="s">
        <v>19</v>
      </c>
      <c r="D12" s="89" t="s">
        <v>86</v>
      </c>
      <c r="E12" s="14">
        <v>61</v>
      </c>
      <c r="F12" s="14">
        <v>76</v>
      </c>
      <c r="G12" s="14">
        <v>1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09">
        <f t="shared" si="1"/>
        <v>62</v>
      </c>
      <c r="P12" s="109">
        <f t="shared" si="2"/>
        <v>76</v>
      </c>
      <c r="Q12" s="109">
        <f t="shared" si="3"/>
        <v>138</v>
      </c>
    </row>
    <row r="13" spans="1:17" ht="30" customHeight="1">
      <c r="A13" s="154"/>
      <c r="B13" s="154"/>
      <c r="C13" s="154"/>
      <c r="D13" s="89" t="s">
        <v>87</v>
      </c>
      <c r="E13" s="14">
        <v>220</v>
      </c>
      <c r="F13" s="14">
        <v>276</v>
      </c>
      <c r="G13" s="14">
        <v>1</v>
      </c>
      <c r="H13" s="14">
        <v>3</v>
      </c>
      <c r="I13" s="14">
        <v>0</v>
      </c>
      <c r="J13" s="14">
        <v>0</v>
      </c>
      <c r="K13" s="14">
        <v>0</v>
      </c>
      <c r="L13" s="14">
        <v>2</v>
      </c>
      <c r="M13" s="14">
        <v>0</v>
      </c>
      <c r="N13" s="14">
        <v>0</v>
      </c>
      <c r="O13" s="109">
        <f t="shared" si="1"/>
        <v>221</v>
      </c>
      <c r="P13" s="109">
        <f t="shared" si="2"/>
        <v>281</v>
      </c>
      <c r="Q13" s="109">
        <f t="shared" si="3"/>
        <v>502</v>
      </c>
    </row>
    <row r="14" spans="1:17" ht="30" customHeight="1">
      <c r="A14" s="152" t="s">
        <v>85</v>
      </c>
      <c r="B14" s="154" t="s">
        <v>96</v>
      </c>
      <c r="C14" s="154" t="s">
        <v>19</v>
      </c>
      <c r="D14" s="88" t="s">
        <v>86</v>
      </c>
      <c r="E14" s="4">
        <v>92</v>
      </c>
      <c r="F14" s="4">
        <v>20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109">
        <f t="shared" si="1"/>
        <v>93</v>
      </c>
      <c r="P14" s="109">
        <f t="shared" si="2"/>
        <v>20</v>
      </c>
      <c r="Q14" s="109">
        <f t="shared" si="3"/>
        <v>113</v>
      </c>
    </row>
    <row r="15" spans="1:17" ht="30" customHeight="1">
      <c r="A15" s="152"/>
      <c r="B15" s="154"/>
      <c r="C15" s="154"/>
      <c r="D15" s="88" t="s">
        <v>87</v>
      </c>
      <c r="E15" s="4">
        <v>399</v>
      </c>
      <c r="F15" s="4">
        <v>67</v>
      </c>
      <c r="G15" s="4">
        <v>0</v>
      </c>
      <c r="H15" s="4">
        <v>0</v>
      </c>
      <c r="I15" s="4">
        <v>1</v>
      </c>
      <c r="J15" s="4">
        <v>0</v>
      </c>
      <c r="K15" s="4">
        <v>11</v>
      </c>
      <c r="L15" s="4">
        <v>0</v>
      </c>
      <c r="M15" s="4">
        <v>0</v>
      </c>
      <c r="N15" s="4">
        <v>0</v>
      </c>
      <c r="O15" s="109">
        <f t="shared" si="1"/>
        <v>411</v>
      </c>
      <c r="P15" s="109">
        <f t="shared" si="2"/>
        <v>67</v>
      </c>
      <c r="Q15" s="109">
        <f t="shared" si="3"/>
        <v>478</v>
      </c>
    </row>
    <row r="16" spans="1:17" ht="30" customHeight="1">
      <c r="A16" s="152"/>
      <c r="B16" s="154" t="s">
        <v>89</v>
      </c>
      <c r="C16" s="154" t="s">
        <v>19</v>
      </c>
      <c r="D16" s="88" t="s">
        <v>86</v>
      </c>
      <c r="E16" s="4">
        <v>59</v>
      </c>
      <c r="F16" s="4">
        <v>30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109">
        <f aca="true" t="shared" si="4" ref="O16:O29">M16+K16+I16+G16+E16</f>
        <v>59</v>
      </c>
      <c r="P16" s="109">
        <f aca="true" t="shared" si="5" ref="P16:P29">N16+L16+J16+H16+F16</f>
        <v>30</v>
      </c>
      <c r="Q16" s="109">
        <f aca="true" t="shared" si="6" ref="Q16:Q29">SUM(O16:P16)</f>
        <v>89</v>
      </c>
    </row>
    <row r="17" spans="1:17" ht="30" customHeight="1">
      <c r="A17" s="152"/>
      <c r="B17" s="154"/>
      <c r="C17" s="154"/>
      <c r="D17" s="88" t="s">
        <v>87</v>
      </c>
      <c r="E17" s="4">
        <v>239</v>
      </c>
      <c r="F17" s="4">
        <v>101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109">
        <f t="shared" si="4"/>
        <v>240</v>
      </c>
      <c r="P17" s="109">
        <f t="shared" si="5"/>
        <v>101</v>
      </c>
      <c r="Q17" s="109">
        <f t="shared" si="6"/>
        <v>341</v>
      </c>
    </row>
    <row r="18" spans="1:17" ht="30" customHeight="1">
      <c r="A18" s="152"/>
      <c r="B18" s="154" t="s">
        <v>90</v>
      </c>
      <c r="C18" s="154" t="s">
        <v>19</v>
      </c>
      <c r="D18" s="88" t="s">
        <v>86</v>
      </c>
      <c r="E18" s="4">
        <v>115</v>
      </c>
      <c r="F18" s="4">
        <v>19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109">
        <f t="shared" si="4"/>
        <v>116</v>
      </c>
      <c r="P18" s="109">
        <f t="shared" si="5"/>
        <v>19</v>
      </c>
      <c r="Q18" s="109">
        <f t="shared" si="6"/>
        <v>135</v>
      </c>
    </row>
    <row r="19" spans="1:17" ht="30" customHeight="1">
      <c r="A19" s="152"/>
      <c r="B19" s="154"/>
      <c r="C19" s="154"/>
      <c r="D19" s="88" t="s">
        <v>87</v>
      </c>
      <c r="E19" s="4">
        <v>366</v>
      </c>
      <c r="F19" s="4">
        <v>85</v>
      </c>
      <c r="G19" s="4">
        <v>3</v>
      </c>
      <c r="H19" s="4">
        <v>0</v>
      </c>
      <c r="I19" s="4">
        <v>1</v>
      </c>
      <c r="J19" s="4">
        <v>0</v>
      </c>
      <c r="K19" s="4">
        <v>12</v>
      </c>
      <c r="L19" s="4">
        <v>0</v>
      </c>
      <c r="M19" s="4">
        <v>0</v>
      </c>
      <c r="N19" s="4">
        <v>0</v>
      </c>
      <c r="O19" s="109">
        <f t="shared" si="4"/>
        <v>382</v>
      </c>
      <c r="P19" s="109">
        <f t="shared" si="5"/>
        <v>85</v>
      </c>
      <c r="Q19" s="109">
        <f t="shared" si="6"/>
        <v>467</v>
      </c>
    </row>
    <row r="20" spans="1:17" ht="30" customHeight="1">
      <c r="A20" s="152"/>
      <c r="B20" s="154" t="s">
        <v>91</v>
      </c>
      <c r="C20" s="154" t="s">
        <v>19</v>
      </c>
      <c r="D20" s="88" t="s">
        <v>86</v>
      </c>
      <c r="E20" s="4">
        <v>54</v>
      </c>
      <c r="F20" s="4">
        <v>54</v>
      </c>
      <c r="G20" s="4">
        <v>3</v>
      </c>
      <c r="H20" s="4">
        <v>0</v>
      </c>
      <c r="I20" s="4">
        <v>0</v>
      </c>
      <c r="J20" s="4">
        <v>0</v>
      </c>
      <c r="K20" s="4">
        <v>1</v>
      </c>
      <c r="L20" s="4">
        <v>1</v>
      </c>
      <c r="M20" s="4">
        <v>0</v>
      </c>
      <c r="N20" s="4">
        <v>0</v>
      </c>
      <c r="O20" s="109">
        <f t="shared" si="4"/>
        <v>58</v>
      </c>
      <c r="P20" s="109">
        <f t="shared" si="5"/>
        <v>55</v>
      </c>
      <c r="Q20" s="109">
        <f t="shared" si="6"/>
        <v>113</v>
      </c>
    </row>
    <row r="21" spans="1:17" ht="30" customHeight="1">
      <c r="A21" s="152"/>
      <c r="B21" s="154"/>
      <c r="C21" s="154"/>
      <c r="D21" s="88" t="s">
        <v>87</v>
      </c>
      <c r="E21" s="4">
        <v>313</v>
      </c>
      <c r="F21" s="4">
        <v>197</v>
      </c>
      <c r="G21" s="4">
        <v>4</v>
      </c>
      <c r="H21" s="4">
        <v>0</v>
      </c>
      <c r="I21" s="4">
        <v>0</v>
      </c>
      <c r="J21" s="4">
        <v>0</v>
      </c>
      <c r="K21" s="4">
        <v>28</v>
      </c>
      <c r="L21" s="4">
        <v>2</v>
      </c>
      <c r="M21" s="4">
        <v>0</v>
      </c>
      <c r="N21" s="4">
        <v>0</v>
      </c>
      <c r="O21" s="109">
        <f t="shared" si="4"/>
        <v>345</v>
      </c>
      <c r="P21" s="109">
        <f t="shared" si="5"/>
        <v>199</v>
      </c>
      <c r="Q21" s="109">
        <f t="shared" si="6"/>
        <v>544</v>
      </c>
    </row>
    <row r="22" spans="1:17" ht="30" customHeight="1">
      <c r="A22" s="152"/>
      <c r="B22" s="154" t="s">
        <v>101</v>
      </c>
      <c r="C22" s="154" t="s">
        <v>19</v>
      </c>
      <c r="D22" s="88" t="s">
        <v>86</v>
      </c>
      <c r="E22" s="4">
        <v>80</v>
      </c>
      <c r="F22" s="4">
        <v>55</v>
      </c>
      <c r="G22" s="4">
        <v>0</v>
      </c>
      <c r="H22" s="4">
        <v>0</v>
      </c>
      <c r="I22" s="4">
        <v>1</v>
      </c>
      <c r="J22" s="4">
        <v>2</v>
      </c>
      <c r="K22" s="4">
        <v>0</v>
      </c>
      <c r="L22" s="4">
        <v>0</v>
      </c>
      <c r="M22" s="4">
        <v>0</v>
      </c>
      <c r="N22" s="4">
        <v>0</v>
      </c>
      <c r="O22" s="109">
        <f t="shared" si="4"/>
        <v>81</v>
      </c>
      <c r="P22" s="109">
        <f t="shared" si="5"/>
        <v>57</v>
      </c>
      <c r="Q22" s="109">
        <f t="shared" si="6"/>
        <v>138</v>
      </c>
    </row>
    <row r="23" spans="1:17" ht="30" customHeight="1">
      <c r="A23" s="152"/>
      <c r="B23" s="154"/>
      <c r="C23" s="154"/>
      <c r="D23" s="88" t="s">
        <v>87</v>
      </c>
      <c r="E23" s="4">
        <v>218</v>
      </c>
      <c r="F23" s="4">
        <v>177</v>
      </c>
      <c r="G23" s="4">
        <v>0</v>
      </c>
      <c r="H23" s="4">
        <v>0</v>
      </c>
      <c r="I23" s="4">
        <v>1</v>
      </c>
      <c r="J23" s="4">
        <v>2</v>
      </c>
      <c r="K23" s="4">
        <v>11</v>
      </c>
      <c r="L23" s="4">
        <v>3</v>
      </c>
      <c r="M23" s="4">
        <v>0</v>
      </c>
      <c r="N23" s="4">
        <v>0</v>
      </c>
      <c r="O23" s="109">
        <f t="shared" si="4"/>
        <v>230</v>
      </c>
      <c r="P23" s="109">
        <f t="shared" si="5"/>
        <v>182</v>
      </c>
      <c r="Q23" s="109">
        <f t="shared" si="6"/>
        <v>412</v>
      </c>
    </row>
    <row r="24" spans="1:17" ht="30" customHeight="1">
      <c r="A24" s="152"/>
      <c r="B24" s="154" t="s">
        <v>100</v>
      </c>
      <c r="C24" s="154" t="s">
        <v>19</v>
      </c>
      <c r="D24" s="88" t="s">
        <v>86</v>
      </c>
      <c r="E24" s="4">
        <v>88</v>
      </c>
      <c r="F24" s="4">
        <v>19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109">
        <f t="shared" si="4"/>
        <v>88</v>
      </c>
      <c r="P24" s="109">
        <f t="shared" si="5"/>
        <v>19</v>
      </c>
      <c r="Q24" s="109">
        <f t="shared" si="6"/>
        <v>107</v>
      </c>
    </row>
    <row r="25" spans="1:17" ht="30" customHeight="1">
      <c r="A25" s="152"/>
      <c r="B25" s="154"/>
      <c r="C25" s="154"/>
      <c r="D25" s="88" t="s">
        <v>87</v>
      </c>
      <c r="E25" s="4">
        <v>331</v>
      </c>
      <c r="F25" s="4">
        <v>80</v>
      </c>
      <c r="G25" s="4">
        <v>0</v>
      </c>
      <c r="H25" s="4">
        <v>0</v>
      </c>
      <c r="I25" s="4">
        <v>0</v>
      </c>
      <c r="J25" s="4">
        <v>0</v>
      </c>
      <c r="K25" s="4">
        <v>3</v>
      </c>
      <c r="L25" s="4">
        <v>1</v>
      </c>
      <c r="M25" s="4">
        <v>0</v>
      </c>
      <c r="N25" s="4">
        <v>0</v>
      </c>
      <c r="O25" s="109">
        <f t="shared" si="4"/>
        <v>334</v>
      </c>
      <c r="P25" s="109">
        <f t="shared" si="5"/>
        <v>81</v>
      </c>
      <c r="Q25" s="109">
        <f t="shared" si="6"/>
        <v>415</v>
      </c>
    </row>
    <row r="26" spans="1:17" ht="30" customHeight="1">
      <c r="A26" s="152"/>
      <c r="B26" s="154" t="s">
        <v>98</v>
      </c>
      <c r="C26" s="154" t="s">
        <v>19</v>
      </c>
      <c r="D26" s="88" t="s">
        <v>86</v>
      </c>
      <c r="E26" s="4">
        <v>69</v>
      </c>
      <c r="F26" s="4">
        <v>13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109">
        <f t="shared" si="4"/>
        <v>70</v>
      </c>
      <c r="P26" s="109">
        <f t="shared" si="5"/>
        <v>13</v>
      </c>
      <c r="Q26" s="109">
        <f t="shared" si="6"/>
        <v>83</v>
      </c>
    </row>
    <row r="27" spans="1:17" ht="30" customHeight="1">
      <c r="A27" s="152"/>
      <c r="B27" s="154"/>
      <c r="C27" s="154"/>
      <c r="D27" s="88" t="s">
        <v>87</v>
      </c>
      <c r="E27" s="4">
        <v>260</v>
      </c>
      <c r="F27" s="4">
        <v>37</v>
      </c>
      <c r="G27" s="4">
        <v>2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109">
        <f t="shared" si="4"/>
        <v>263</v>
      </c>
      <c r="P27" s="109">
        <f t="shared" si="5"/>
        <v>37</v>
      </c>
      <c r="Q27" s="109">
        <f t="shared" si="6"/>
        <v>300</v>
      </c>
    </row>
    <row r="28" spans="1:17" ht="30" customHeight="1">
      <c r="A28" s="152"/>
      <c r="B28" s="155" t="s">
        <v>70</v>
      </c>
      <c r="C28" s="155" t="s">
        <v>19</v>
      </c>
      <c r="D28" s="90" t="s">
        <v>86</v>
      </c>
      <c r="E28" s="5">
        <f>E26+E24+E22+E20+E18+E16+E14</f>
        <v>557</v>
      </c>
      <c r="F28" s="5">
        <f>F26+F24+F22+F20+F18+F16+F14</f>
        <v>210</v>
      </c>
      <c r="G28" s="5">
        <f aca="true" t="shared" si="7" ref="G28:N28">G26+G24+G22+G20+G18+G16+G14</f>
        <v>5</v>
      </c>
      <c r="H28" s="5">
        <f t="shared" si="7"/>
        <v>0</v>
      </c>
      <c r="I28" s="5">
        <f t="shared" si="7"/>
        <v>1</v>
      </c>
      <c r="J28" s="5">
        <f t="shared" si="7"/>
        <v>2</v>
      </c>
      <c r="K28" s="5">
        <f t="shared" si="7"/>
        <v>2</v>
      </c>
      <c r="L28" s="5">
        <f t="shared" si="7"/>
        <v>1</v>
      </c>
      <c r="M28" s="5">
        <f t="shared" si="7"/>
        <v>0</v>
      </c>
      <c r="N28" s="5">
        <f t="shared" si="7"/>
        <v>0</v>
      </c>
      <c r="O28" s="109">
        <f t="shared" si="4"/>
        <v>565</v>
      </c>
      <c r="P28" s="109">
        <f t="shared" si="5"/>
        <v>213</v>
      </c>
      <c r="Q28" s="109">
        <f t="shared" si="6"/>
        <v>778</v>
      </c>
    </row>
    <row r="29" spans="1:17" ht="30" customHeight="1">
      <c r="A29" s="152"/>
      <c r="B29" s="155"/>
      <c r="C29" s="155"/>
      <c r="D29" s="90" t="s">
        <v>87</v>
      </c>
      <c r="E29" s="5">
        <f>E27+E25+E23+E21+E19+E17+E15</f>
        <v>2126</v>
      </c>
      <c r="F29" s="5">
        <f>F27+F25+F23+F21+F19+F17+F15</f>
        <v>744</v>
      </c>
      <c r="G29" s="5">
        <f aca="true" t="shared" si="8" ref="G29:N29">G27+G25+G23+G21+G19+G17+G15</f>
        <v>9</v>
      </c>
      <c r="H29" s="5">
        <f t="shared" si="8"/>
        <v>0</v>
      </c>
      <c r="I29" s="5">
        <f t="shared" si="8"/>
        <v>3</v>
      </c>
      <c r="J29" s="5">
        <f t="shared" si="8"/>
        <v>2</v>
      </c>
      <c r="K29" s="5">
        <f t="shared" si="8"/>
        <v>67</v>
      </c>
      <c r="L29" s="5">
        <f t="shared" si="8"/>
        <v>6</v>
      </c>
      <c r="M29" s="5">
        <f t="shared" si="8"/>
        <v>0</v>
      </c>
      <c r="N29" s="5">
        <f t="shared" si="8"/>
        <v>0</v>
      </c>
      <c r="O29" s="109">
        <f t="shared" si="4"/>
        <v>2205</v>
      </c>
      <c r="P29" s="109">
        <f t="shared" si="5"/>
        <v>752</v>
      </c>
      <c r="Q29" s="109">
        <f t="shared" si="6"/>
        <v>2957</v>
      </c>
    </row>
    <row r="30" spans="1:17" ht="30" customHeight="1">
      <c r="A30" s="154" t="s">
        <v>43</v>
      </c>
      <c r="B30" s="154"/>
      <c r="C30" s="154" t="s">
        <v>19</v>
      </c>
      <c r="D30" s="89" t="s">
        <v>86</v>
      </c>
      <c r="E30" s="14">
        <v>94</v>
      </c>
      <c r="F30" s="14">
        <v>73</v>
      </c>
      <c r="G30" s="14">
        <v>5</v>
      </c>
      <c r="H30" s="14">
        <v>3</v>
      </c>
      <c r="I30" s="14">
        <v>1</v>
      </c>
      <c r="J30" s="14">
        <v>0</v>
      </c>
      <c r="K30" s="14">
        <v>5</v>
      </c>
      <c r="L30" s="14">
        <v>0</v>
      </c>
      <c r="M30" s="14">
        <v>0</v>
      </c>
      <c r="N30" s="14">
        <v>0</v>
      </c>
      <c r="O30" s="109">
        <f t="shared" si="1"/>
        <v>105</v>
      </c>
      <c r="P30" s="109">
        <f t="shared" si="2"/>
        <v>76</v>
      </c>
      <c r="Q30" s="109">
        <f t="shared" si="3"/>
        <v>181</v>
      </c>
    </row>
    <row r="31" spans="1:17" ht="30" customHeight="1">
      <c r="A31" s="154"/>
      <c r="B31" s="154"/>
      <c r="C31" s="154"/>
      <c r="D31" s="89" t="s">
        <v>87</v>
      </c>
      <c r="E31" s="14">
        <v>310</v>
      </c>
      <c r="F31" s="14">
        <v>219</v>
      </c>
      <c r="G31" s="14">
        <v>2</v>
      </c>
      <c r="H31" s="14">
        <v>1</v>
      </c>
      <c r="I31" s="14">
        <v>1</v>
      </c>
      <c r="J31" s="14">
        <v>0</v>
      </c>
      <c r="K31" s="14">
        <v>16</v>
      </c>
      <c r="L31" s="14">
        <v>5</v>
      </c>
      <c r="M31" s="14">
        <v>0</v>
      </c>
      <c r="N31" s="14">
        <v>0</v>
      </c>
      <c r="O31" s="109">
        <f t="shared" si="1"/>
        <v>329</v>
      </c>
      <c r="P31" s="109">
        <f t="shared" si="2"/>
        <v>225</v>
      </c>
      <c r="Q31" s="109">
        <f t="shared" si="3"/>
        <v>554</v>
      </c>
    </row>
    <row r="32" spans="1:17" ht="30" customHeight="1">
      <c r="A32" s="154" t="s">
        <v>45</v>
      </c>
      <c r="B32" s="154"/>
      <c r="C32" s="154" t="s">
        <v>19</v>
      </c>
      <c r="D32" s="89" t="s">
        <v>86</v>
      </c>
      <c r="E32" s="14">
        <v>89</v>
      </c>
      <c r="F32" s="14">
        <v>192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1</v>
      </c>
      <c r="M32" s="14">
        <v>0</v>
      </c>
      <c r="N32" s="14">
        <v>0</v>
      </c>
      <c r="O32" s="109">
        <f t="shared" si="1"/>
        <v>89</v>
      </c>
      <c r="P32" s="109">
        <f t="shared" si="2"/>
        <v>193</v>
      </c>
      <c r="Q32" s="109">
        <f t="shared" si="3"/>
        <v>282</v>
      </c>
    </row>
    <row r="33" spans="1:17" ht="30" customHeight="1">
      <c r="A33" s="154"/>
      <c r="B33" s="154"/>
      <c r="C33" s="154"/>
      <c r="D33" s="89" t="s">
        <v>87</v>
      </c>
      <c r="E33" s="14">
        <v>501</v>
      </c>
      <c r="F33" s="14">
        <v>665</v>
      </c>
      <c r="G33" s="14">
        <v>0</v>
      </c>
      <c r="H33" s="14">
        <v>0</v>
      </c>
      <c r="I33" s="14">
        <v>0</v>
      </c>
      <c r="J33" s="14">
        <v>0</v>
      </c>
      <c r="K33" s="14">
        <v>3</v>
      </c>
      <c r="L33" s="14">
        <v>1</v>
      </c>
      <c r="M33" s="14">
        <v>0</v>
      </c>
      <c r="N33" s="14">
        <v>0</v>
      </c>
      <c r="O33" s="109">
        <f t="shared" si="1"/>
        <v>504</v>
      </c>
      <c r="P33" s="109">
        <f t="shared" si="2"/>
        <v>666</v>
      </c>
      <c r="Q33" s="109">
        <f t="shared" si="3"/>
        <v>1170</v>
      </c>
    </row>
    <row r="34" spans="1:17" ht="30" customHeight="1">
      <c r="A34" s="154" t="s">
        <v>121</v>
      </c>
      <c r="B34" s="154"/>
      <c r="C34" s="154" t="s">
        <v>20</v>
      </c>
      <c r="D34" s="89" t="s">
        <v>86</v>
      </c>
      <c r="E34" s="14">
        <v>58</v>
      </c>
      <c r="F34" s="14">
        <v>60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09">
        <f>M34+K34+I34+G34+E34</f>
        <v>58</v>
      </c>
      <c r="P34" s="109">
        <f>N34+L34+J34+H34+F34</f>
        <v>60</v>
      </c>
      <c r="Q34" s="109">
        <f>SUM(O34:P34)</f>
        <v>118</v>
      </c>
    </row>
    <row r="35" spans="1:17" ht="30" customHeight="1">
      <c r="A35" s="154"/>
      <c r="B35" s="154"/>
      <c r="C35" s="154"/>
      <c r="D35" s="89" t="s">
        <v>87</v>
      </c>
      <c r="E35" s="14">
        <v>88</v>
      </c>
      <c r="F35" s="14">
        <v>89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09">
        <f>M35+K35+I35+G35+E35</f>
        <v>88</v>
      </c>
      <c r="P35" s="109">
        <f>N35+L35+J35+H35+F35</f>
        <v>89</v>
      </c>
      <c r="Q35" s="109">
        <f>SUM(O35:P35)</f>
        <v>177</v>
      </c>
    </row>
    <row r="36" spans="1:17" ht="30" customHeight="1">
      <c r="A36" s="159" t="s">
        <v>103</v>
      </c>
      <c r="B36" s="159"/>
      <c r="C36" s="154" t="s">
        <v>20</v>
      </c>
      <c r="D36" s="89" t="s">
        <v>86</v>
      </c>
      <c r="E36" s="14">
        <v>208</v>
      </c>
      <c r="F36" s="14">
        <v>122</v>
      </c>
      <c r="G36" s="14">
        <v>1</v>
      </c>
      <c r="H36" s="14">
        <v>2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09">
        <f t="shared" si="1"/>
        <v>209</v>
      </c>
      <c r="P36" s="109">
        <f t="shared" si="2"/>
        <v>124</v>
      </c>
      <c r="Q36" s="109">
        <f t="shared" si="3"/>
        <v>333</v>
      </c>
    </row>
    <row r="37" spans="1:17" ht="30" customHeight="1">
      <c r="A37" s="159"/>
      <c r="B37" s="159"/>
      <c r="C37" s="154"/>
      <c r="D37" s="89" t="s">
        <v>87</v>
      </c>
      <c r="E37" s="14">
        <v>906</v>
      </c>
      <c r="F37" s="14">
        <v>289</v>
      </c>
      <c r="G37" s="14">
        <v>9</v>
      </c>
      <c r="H37" s="14">
        <v>4</v>
      </c>
      <c r="I37" s="14">
        <v>0</v>
      </c>
      <c r="J37" s="14">
        <v>0</v>
      </c>
      <c r="K37" s="14">
        <v>7</v>
      </c>
      <c r="L37" s="14">
        <v>0</v>
      </c>
      <c r="M37" s="14">
        <v>0</v>
      </c>
      <c r="N37" s="14">
        <v>0</v>
      </c>
      <c r="O37" s="109">
        <f t="shared" si="1"/>
        <v>922</v>
      </c>
      <c r="P37" s="109">
        <f t="shared" si="2"/>
        <v>293</v>
      </c>
      <c r="Q37" s="109">
        <f t="shared" si="3"/>
        <v>1215</v>
      </c>
    </row>
    <row r="38" spans="1:17" ht="30" customHeight="1">
      <c r="A38" s="154" t="s">
        <v>46</v>
      </c>
      <c r="B38" s="154"/>
      <c r="C38" s="154" t="s">
        <v>19</v>
      </c>
      <c r="D38" s="89" t="s">
        <v>86</v>
      </c>
      <c r="E38" s="14">
        <v>723</v>
      </c>
      <c r="F38" s="14">
        <v>271</v>
      </c>
      <c r="G38" s="14">
        <v>17</v>
      </c>
      <c r="H38" s="14">
        <v>6</v>
      </c>
      <c r="I38" s="14">
        <v>1</v>
      </c>
      <c r="J38" s="14">
        <v>1</v>
      </c>
      <c r="K38" s="14">
        <v>8</v>
      </c>
      <c r="L38" s="14">
        <v>3</v>
      </c>
      <c r="M38" s="14">
        <v>4</v>
      </c>
      <c r="N38" s="14">
        <v>2</v>
      </c>
      <c r="O38" s="109">
        <f t="shared" si="1"/>
        <v>753</v>
      </c>
      <c r="P38" s="109">
        <f t="shared" si="2"/>
        <v>283</v>
      </c>
      <c r="Q38" s="109">
        <f t="shared" si="3"/>
        <v>1036</v>
      </c>
    </row>
    <row r="39" spans="1:17" ht="30" customHeight="1">
      <c r="A39" s="154"/>
      <c r="B39" s="154"/>
      <c r="C39" s="154"/>
      <c r="D39" s="89" t="s">
        <v>87</v>
      </c>
      <c r="E39" s="14">
        <v>2343</v>
      </c>
      <c r="F39" s="14">
        <v>1128</v>
      </c>
      <c r="G39" s="14">
        <v>37</v>
      </c>
      <c r="H39" s="14">
        <v>11</v>
      </c>
      <c r="I39" s="14">
        <v>2</v>
      </c>
      <c r="J39" s="14">
        <v>1</v>
      </c>
      <c r="K39" s="14">
        <v>33</v>
      </c>
      <c r="L39" s="14">
        <v>11</v>
      </c>
      <c r="M39" s="14">
        <v>5</v>
      </c>
      <c r="N39" s="14">
        <v>2</v>
      </c>
      <c r="O39" s="109">
        <f t="shared" si="1"/>
        <v>2420</v>
      </c>
      <c r="P39" s="109">
        <f t="shared" si="2"/>
        <v>1153</v>
      </c>
      <c r="Q39" s="109">
        <f t="shared" si="3"/>
        <v>3573</v>
      </c>
    </row>
    <row r="40" spans="1:17" ht="30" customHeight="1">
      <c r="A40" s="154" t="s">
        <v>120</v>
      </c>
      <c r="B40" s="154"/>
      <c r="C40" s="154" t="s">
        <v>20</v>
      </c>
      <c r="D40" s="89" t="s">
        <v>86</v>
      </c>
      <c r="E40" s="14">
        <v>99</v>
      </c>
      <c r="F40" s="14">
        <v>100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09">
        <f t="shared" si="1"/>
        <v>99</v>
      </c>
      <c r="P40" s="109">
        <f t="shared" si="2"/>
        <v>100</v>
      </c>
      <c r="Q40" s="109">
        <f t="shared" si="3"/>
        <v>199</v>
      </c>
    </row>
    <row r="41" spans="1:17" ht="30" customHeight="1">
      <c r="A41" s="154"/>
      <c r="B41" s="154"/>
      <c r="C41" s="154"/>
      <c r="D41" s="89" t="s">
        <v>87</v>
      </c>
      <c r="E41" s="14">
        <v>544</v>
      </c>
      <c r="F41" s="14">
        <v>415</v>
      </c>
      <c r="G41" s="14">
        <v>1</v>
      </c>
      <c r="H41" s="14">
        <v>1</v>
      </c>
      <c r="I41" s="14">
        <v>0</v>
      </c>
      <c r="J41" s="14">
        <v>1</v>
      </c>
      <c r="K41" s="14">
        <v>5</v>
      </c>
      <c r="L41" s="14">
        <v>1</v>
      </c>
      <c r="M41" s="14">
        <v>0</v>
      </c>
      <c r="N41" s="14">
        <v>0</v>
      </c>
      <c r="O41" s="109">
        <f t="shared" si="1"/>
        <v>550</v>
      </c>
      <c r="P41" s="109">
        <f t="shared" si="2"/>
        <v>418</v>
      </c>
      <c r="Q41" s="109">
        <f t="shared" si="3"/>
        <v>968</v>
      </c>
    </row>
    <row r="42" spans="1:17" ht="30" customHeight="1">
      <c r="A42" s="152" t="s">
        <v>122</v>
      </c>
      <c r="B42" s="153" t="s">
        <v>48</v>
      </c>
      <c r="C42" s="154" t="s">
        <v>19</v>
      </c>
      <c r="D42" s="88" t="s">
        <v>86</v>
      </c>
      <c r="E42" s="4">
        <v>344</v>
      </c>
      <c r="F42" s="4">
        <v>394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109">
        <f t="shared" si="1"/>
        <v>344</v>
      </c>
      <c r="P42" s="109">
        <f t="shared" si="2"/>
        <v>394</v>
      </c>
      <c r="Q42" s="109">
        <f t="shared" si="3"/>
        <v>738</v>
      </c>
    </row>
    <row r="43" spans="1:17" ht="30" customHeight="1">
      <c r="A43" s="152"/>
      <c r="B43" s="153"/>
      <c r="C43" s="154"/>
      <c r="D43" s="88" t="s">
        <v>87</v>
      </c>
      <c r="E43" s="4">
        <v>1966</v>
      </c>
      <c r="F43" s="4">
        <v>2574</v>
      </c>
      <c r="G43" s="4">
        <v>12</v>
      </c>
      <c r="H43" s="4">
        <v>8</v>
      </c>
      <c r="I43" s="4">
        <v>0</v>
      </c>
      <c r="J43" s="4">
        <v>0</v>
      </c>
      <c r="K43" s="4">
        <v>2</v>
      </c>
      <c r="L43" s="4">
        <v>2</v>
      </c>
      <c r="M43" s="4">
        <v>0</v>
      </c>
      <c r="N43" s="4">
        <v>0</v>
      </c>
      <c r="O43" s="109">
        <f t="shared" si="1"/>
        <v>1980</v>
      </c>
      <c r="P43" s="109">
        <f t="shared" si="2"/>
        <v>2584</v>
      </c>
      <c r="Q43" s="109">
        <f t="shared" si="3"/>
        <v>4564</v>
      </c>
    </row>
    <row r="44" spans="1:17" ht="30" customHeight="1">
      <c r="A44" s="152"/>
      <c r="B44" s="153" t="s">
        <v>49</v>
      </c>
      <c r="C44" s="154" t="s">
        <v>19</v>
      </c>
      <c r="D44" s="88" t="s">
        <v>86</v>
      </c>
      <c r="E44" s="4">
        <v>256</v>
      </c>
      <c r="F44" s="4">
        <v>463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109">
        <f t="shared" si="1"/>
        <v>256</v>
      </c>
      <c r="P44" s="109">
        <f t="shared" si="2"/>
        <v>463</v>
      </c>
      <c r="Q44" s="109">
        <f t="shared" si="3"/>
        <v>719</v>
      </c>
    </row>
    <row r="45" spans="1:17" ht="30" customHeight="1">
      <c r="A45" s="152"/>
      <c r="B45" s="153"/>
      <c r="C45" s="154"/>
      <c r="D45" s="88" t="s">
        <v>87</v>
      </c>
      <c r="E45" s="4">
        <v>1331</v>
      </c>
      <c r="F45" s="4">
        <v>3026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109">
        <f t="shared" si="1"/>
        <v>1331</v>
      </c>
      <c r="P45" s="109">
        <f t="shared" si="2"/>
        <v>3026</v>
      </c>
      <c r="Q45" s="109">
        <f t="shared" si="3"/>
        <v>4357</v>
      </c>
    </row>
    <row r="46" spans="1:17" ht="30" customHeight="1">
      <c r="A46" s="152"/>
      <c r="B46" s="153" t="s">
        <v>50</v>
      </c>
      <c r="C46" s="154" t="s">
        <v>19</v>
      </c>
      <c r="D46" s="88" t="s">
        <v>86</v>
      </c>
      <c r="E46" s="4">
        <v>68</v>
      </c>
      <c r="F46" s="4">
        <v>311</v>
      </c>
      <c r="G46" s="4">
        <v>1</v>
      </c>
      <c r="H46" s="4">
        <v>1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109">
        <f t="shared" si="1"/>
        <v>69</v>
      </c>
      <c r="P46" s="109">
        <f t="shared" si="2"/>
        <v>313</v>
      </c>
      <c r="Q46" s="109">
        <f t="shared" si="3"/>
        <v>382</v>
      </c>
    </row>
    <row r="47" spans="1:17" ht="30" customHeight="1">
      <c r="A47" s="152"/>
      <c r="B47" s="153"/>
      <c r="C47" s="154"/>
      <c r="D47" s="88" t="s">
        <v>87</v>
      </c>
      <c r="E47" s="4">
        <v>456</v>
      </c>
      <c r="F47" s="4">
        <v>1598</v>
      </c>
      <c r="G47" s="4">
        <v>1</v>
      </c>
      <c r="H47" s="4">
        <v>1</v>
      </c>
      <c r="I47" s="4">
        <v>0</v>
      </c>
      <c r="J47" s="4">
        <v>1</v>
      </c>
      <c r="K47" s="4">
        <v>0</v>
      </c>
      <c r="L47" s="4">
        <v>13</v>
      </c>
      <c r="M47" s="4">
        <v>0</v>
      </c>
      <c r="N47" s="4">
        <v>0</v>
      </c>
      <c r="O47" s="109">
        <f t="shared" si="1"/>
        <v>457</v>
      </c>
      <c r="P47" s="109">
        <f t="shared" si="2"/>
        <v>1613</v>
      </c>
      <c r="Q47" s="109">
        <f t="shared" si="3"/>
        <v>2070</v>
      </c>
    </row>
    <row r="48" spans="1:17" ht="30" customHeight="1">
      <c r="A48" s="152"/>
      <c r="B48" s="153" t="s">
        <v>51</v>
      </c>
      <c r="C48" s="154" t="s">
        <v>19</v>
      </c>
      <c r="D48" s="88" t="s">
        <v>86</v>
      </c>
      <c r="E48" s="4">
        <v>168</v>
      </c>
      <c r="F48" s="4">
        <v>180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109">
        <f t="shared" si="1"/>
        <v>168</v>
      </c>
      <c r="P48" s="109">
        <f t="shared" si="2"/>
        <v>180</v>
      </c>
      <c r="Q48" s="109">
        <f t="shared" si="3"/>
        <v>348</v>
      </c>
    </row>
    <row r="49" spans="1:17" ht="30" customHeight="1">
      <c r="A49" s="152"/>
      <c r="B49" s="153"/>
      <c r="C49" s="154"/>
      <c r="D49" s="88" t="s">
        <v>87</v>
      </c>
      <c r="E49" s="4">
        <v>771</v>
      </c>
      <c r="F49" s="4">
        <v>960</v>
      </c>
      <c r="G49" s="4">
        <v>0</v>
      </c>
      <c r="H49" s="4">
        <v>0</v>
      </c>
      <c r="I49" s="4">
        <v>0</v>
      </c>
      <c r="J49" s="4">
        <v>0</v>
      </c>
      <c r="K49" s="4">
        <v>1</v>
      </c>
      <c r="L49" s="4">
        <v>0</v>
      </c>
      <c r="M49" s="4">
        <v>0</v>
      </c>
      <c r="N49" s="4">
        <v>0</v>
      </c>
      <c r="O49" s="109">
        <f t="shared" si="1"/>
        <v>772</v>
      </c>
      <c r="P49" s="109">
        <f t="shared" si="2"/>
        <v>960</v>
      </c>
      <c r="Q49" s="109">
        <f t="shared" si="3"/>
        <v>1732</v>
      </c>
    </row>
    <row r="50" spans="1:17" ht="30" customHeight="1">
      <c r="A50" s="152"/>
      <c r="B50" s="153" t="s">
        <v>52</v>
      </c>
      <c r="C50" s="154" t="s">
        <v>19</v>
      </c>
      <c r="D50" s="88" t="s">
        <v>86</v>
      </c>
      <c r="E50" s="4">
        <v>200</v>
      </c>
      <c r="F50" s="4">
        <v>211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109">
        <f t="shared" si="1"/>
        <v>200</v>
      </c>
      <c r="P50" s="109">
        <f t="shared" si="2"/>
        <v>211</v>
      </c>
      <c r="Q50" s="109">
        <f t="shared" si="3"/>
        <v>411</v>
      </c>
    </row>
    <row r="51" spans="1:17" ht="30" customHeight="1">
      <c r="A51" s="152"/>
      <c r="B51" s="153"/>
      <c r="C51" s="154"/>
      <c r="D51" s="88" t="s">
        <v>87</v>
      </c>
      <c r="E51" s="4">
        <v>727</v>
      </c>
      <c r="F51" s="4">
        <v>809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109">
        <f t="shared" si="1"/>
        <v>727</v>
      </c>
      <c r="P51" s="109">
        <f t="shared" si="2"/>
        <v>809</v>
      </c>
      <c r="Q51" s="109">
        <f t="shared" si="3"/>
        <v>1536</v>
      </c>
    </row>
    <row r="52" spans="1:17" ht="30" customHeight="1">
      <c r="A52" s="152"/>
      <c r="B52" s="153" t="s">
        <v>53</v>
      </c>
      <c r="C52" s="154" t="s">
        <v>19</v>
      </c>
      <c r="D52" s="88" t="s">
        <v>86</v>
      </c>
      <c r="E52" s="4">
        <v>151</v>
      </c>
      <c r="F52" s="4">
        <v>147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109">
        <f t="shared" si="1"/>
        <v>151</v>
      </c>
      <c r="P52" s="109">
        <f t="shared" si="2"/>
        <v>147</v>
      </c>
      <c r="Q52" s="109">
        <f t="shared" si="3"/>
        <v>298</v>
      </c>
    </row>
    <row r="53" spans="1:17" ht="30" customHeight="1">
      <c r="A53" s="152"/>
      <c r="B53" s="153"/>
      <c r="C53" s="154"/>
      <c r="D53" s="88" t="s">
        <v>87</v>
      </c>
      <c r="E53" s="4">
        <v>548</v>
      </c>
      <c r="F53" s="4">
        <v>531</v>
      </c>
      <c r="G53" s="4">
        <v>0</v>
      </c>
      <c r="H53" s="4">
        <v>0</v>
      </c>
      <c r="I53" s="4">
        <v>0</v>
      </c>
      <c r="J53" s="4">
        <v>0</v>
      </c>
      <c r="K53" s="4">
        <v>2</v>
      </c>
      <c r="L53" s="4">
        <v>2</v>
      </c>
      <c r="M53" s="4">
        <v>0</v>
      </c>
      <c r="N53" s="4">
        <v>0</v>
      </c>
      <c r="O53" s="109">
        <f t="shared" si="1"/>
        <v>550</v>
      </c>
      <c r="P53" s="109">
        <f t="shared" si="2"/>
        <v>533</v>
      </c>
      <c r="Q53" s="109">
        <f t="shared" si="3"/>
        <v>1083</v>
      </c>
    </row>
    <row r="54" spans="1:17" ht="30" customHeight="1">
      <c r="A54" s="152"/>
      <c r="B54" s="153" t="s">
        <v>54</v>
      </c>
      <c r="C54" s="154" t="s">
        <v>19</v>
      </c>
      <c r="D54" s="88" t="s">
        <v>86</v>
      </c>
      <c r="E54" s="4">
        <v>109</v>
      </c>
      <c r="F54" s="4">
        <v>205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109">
        <f t="shared" si="1"/>
        <v>109</v>
      </c>
      <c r="P54" s="109">
        <f t="shared" si="2"/>
        <v>205</v>
      </c>
      <c r="Q54" s="109">
        <f t="shared" si="3"/>
        <v>314</v>
      </c>
    </row>
    <row r="55" spans="1:17" ht="30" customHeight="1">
      <c r="A55" s="152"/>
      <c r="B55" s="153"/>
      <c r="C55" s="154"/>
      <c r="D55" s="88" t="s">
        <v>87</v>
      </c>
      <c r="E55" s="4">
        <v>344</v>
      </c>
      <c r="F55" s="4">
        <v>869</v>
      </c>
      <c r="G55" s="4">
        <v>0</v>
      </c>
      <c r="H55" s="4">
        <v>2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109">
        <f t="shared" si="1"/>
        <v>344</v>
      </c>
      <c r="P55" s="109">
        <f t="shared" si="2"/>
        <v>872</v>
      </c>
      <c r="Q55" s="109">
        <f t="shared" si="3"/>
        <v>1216</v>
      </c>
    </row>
    <row r="56" spans="1:17" ht="30" customHeight="1">
      <c r="A56" s="152"/>
      <c r="B56" s="153" t="s">
        <v>55</v>
      </c>
      <c r="C56" s="154" t="s">
        <v>19</v>
      </c>
      <c r="D56" s="88" t="s">
        <v>86</v>
      </c>
      <c r="E56" s="4">
        <v>48</v>
      </c>
      <c r="F56" s="4">
        <v>86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1</v>
      </c>
      <c r="M56" s="4">
        <v>0</v>
      </c>
      <c r="N56" s="4">
        <v>0</v>
      </c>
      <c r="O56" s="109">
        <f t="shared" si="1"/>
        <v>48</v>
      </c>
      <c r="P56" s="109">
        <f t="shared" si="2"/>
        <v>87</v>
      </c>
      <c r="Q56" s="109">
        <f t="shared" si="3"/>
        <v>135</v>
      </c>
    </row>
    <row r="57" spans="1:17" ht="30" customHeight="1">
      <c r="A57" s="152"/>
      <c r="B57" s="153"/>
      <c r="C57" s="154"/>
      <c r="D57" s="88" t="s">
        <v>87</v>
      </c>
      <c r="E57" s="4">
        <v>110</v>
      </c>
      <c r="F57" s="4">
        <v>195</v>
      </c>
      <c r="G57" s="4">
        <v>0</v>
      </c>
      <c r="H57" s="4">
        <v>1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109">
        <f t="shared" si="1"/>
        <v>110</v>
      </c>
      <c r="P57" s="109">
        <f t="shared" si="2"/>
        <v>197</v>
      </c>
      <c r="Q57" s="109">
        <f t="shared" si="3"/>
        <v>307</v>
      </c>
    </row>
    <row r="58" spans="1:17" ht="30" customHeight="1">
      <c r="A58" s="152"/>
      <c r="B58" s="155" t="s">
        <v>123</v>
      </c>
      <c r="C58" s="155" t="s">
        <v>19</v>
      </c>
      <c r="D58" s="90" t="s">
        <v>86</v>
      </c>
      <c r="E58" s="5">
        <f aca="true" t="shared" si="9" ref="E58:N58">E56+E54+E52+E50+E48+E46+E44+E42</f>
        <v>1344</v>
      </c>
      <c r="F58" s="5">
        <f t="shared" si="9"/>
        <v>1997</v>
      </c>
      <c r="G58" s="5">
        <f t="shared" si="9"/>
        <v>1</v>
      </c>
      <c r="H58" s="5">
        <f t="shared" si="9"/>
        <v>1</v>
      </c>
      <c r="I58" s="5">
        <f t="shared" si="9"/>
        <v>0</v>
      </c>
      <c r="J58" s="5">
        <f t="shared" si="9"/>
        <v>1</v>
      </c>
      <c r="K58" s="5">
        <f t="shared" si="9"/>
        <v>0</v>
      </c>
      <c r="L58" s="5">
        <f t="shared" si="9"/>
        <v>1</v>
      </c>
      <c r="M58" s="5">
        <f t="shared" si="9"/>
        <v>0</v>
      </c>
      <c r="N58" s="5">
        <f t="shared" si="9"/>
        <v>0</v>
      </c>
      <c r="O58" s="109">
        <f t="shared" si="1"/>
        <v>1345</v>
      </c>
      <c r="P58" s="109">
        <f>N58+L58+J58+H58+F58</f>
        <v>2000</v>
      </c>
      <c r="Q58" s="109">
        <f>SUM(O58:P58)</f>
        <v>3345</v>
      </c>
    </row>
    <row r="59" spans="1:17" ht="30" customHeight="1">
      <c r="A59" s="152"/>
      <c r="B59" s="155"/>
      <c r="C59" s="155"/>
      <c r="D59" s="90" t="s">
        <v>87</v>
      </c>
      <c r="E59" s="5">
        <f>E57+E55+E53+E51+E49+E47+E45+E43</f>
        <v>6253</v>
      </c>
      <c r="F59" s="5">
        <f aca="true" t="shared" si="10" ref="F59:N59">F57+F55+F53+F51+F49+F47+F45+F43</f>
        <v>10562</v>
      </c>
      <c r="G59" s="5">
        <f t="shared" si="10"/>
        <v>13</v>
      </c>
      <c r="H59" s="5">
        <f t="shared" si="10"/>
        <v>12</v>
      </c>
      <c r="I59" s="5">
        <f t="shared" si="10"/>
        <v>0</v>
      </c>
      <c r="J59" s="5">
        <f t="shared" si="10"/>
        <v>1</v>
      </c>
      <c r="K59" s="5">
        <f t="shared" si="10"/>
        <v>5</v>
      </c>
      <c r="L59" s="5">
        <f t="shared" si="10"/>
        <v>19</v>
      </c>
      <c r="M59" s="5">
        <f t="shared" si="10"/>
        <v>0</v>
      </c>
      <c r="N59" s="5">
        <f t="shared" si="10"/>
        <v>0</v>
      </c>
      <c r="O59" s="109">
        <f>M59+K59+I59+G59+E59</f>
        <v>6271</v>
      </c>
      <c r="P59" s="109">
        <f t="shared" si="2"/>
        <v>10594</v>
      </c>
      <c r="Q59" s="109">
        <f>SUM(O59:P59)</f>
        <v>16865</v>
      </c>
    </row>
    <row r="60" spans="1:17" ht="30" customHeight="1">
      <c r="A60" s="152" t="s">
        <v>57</v>
      </c>
      <c r="B60" s="153" t="s">
        <v>107</v>
      </c>
      <c r="C60" s="154" t="s">
        <v>20</v>
      </c>
      <c r="D60" s="88" t="s">
        <v>86</v>
      </c>
      <c r="E60" s="4">
        <v>61</v>
      </c>
      <c r="F60" s="4">
        <v>228</v>
      </c>
      <c r="G60" s="4">
        <v>1</v>
      </c>
      <c r="H60" s="4">
        <v>0</v>
      </c>
      <c r="I60" s="4">
        <v>0</v>
      </c>
      <c r="J60" s="4">
        <v>0</v>
      </c>
      <c r="K60" s="4">
        <v>0</v>
      </c>
      <c r="L60" s="4">
        <v>2</v>
      </c>
      <c r="M60" s="4">
        <v>0</v>
      </c>
      <c r="N60" s="4">
        <v>0</v>
      </c>
      <c r="O60" s="109">
        <f t="shared" si="1"/>
        <v>62</v>
      </c>
      <c r="P60" s="109">
        <f t="shared" si="2"/>
        <v>230</v>
      </c>
      <c r="Q60" s="109">
        <f t="shared" si="3"/>
        <v>292</v>
      </c>
    </row>
    <row r="61" spans="1:17" ht="30" customHeight="1">
      <c r="A61" s="152"/>
      <c r="B61" s="153"/>
      <c r="C61" s="154"/>
      <c r="D61" s="88" t="s">
        <v>87</v>
      </c>
      <c r="E61" s="4">
        <v>358</v>
      </c>
      <c r="F61" s="4">
        <v>942</v>
      </c>
      <c r="G61" s="4">
        <v>2</v>
      </c>
      <c r="H61" s="4">
        <v>1</v>
      </c>
      <c r="I61" s="4">
        <v>0</v>
      </c>
      <c r="J61" s="4">
        <v>0</v>
      </c>
      <c r="K61" s="4">
        <v>0</v>
      </c>
      <c r="L61" s="4">
        <v>4</v>
      </c>
      <c r="M61" s="4">
        <v>0</v>
      </c>
      <c r="N61" s="4">
        <v>0</v>
      </c>
      <c r="O61" s="109">
        <f t="shared" si="1"/>
        <v>360</v>
      </c>
      <c r="P61" s="109">
        <f t="shared" si="2"/>
        <v>947</v>
      </c>
      <c r="Q61" s="109">
        <f t="shared" si="3"/>
        <v>1307</v>
      </c>
    </row>
    <row r="62" spans="1:17" ht="30" customHeight="1">
      <c r="A62" s="152"/>
      <c r="B62" s="153" t="s">
        <v>49</v>
      </c>
      <c r="C62" s="154" t="s">
        <v>20</v>
      </c>
      <c r="D62" s="88" t="s">
        <v>86</v>
      </c>
      <c r="E62" s="4">
        <v>37</v>
      </c>
      <c r="F62" s="4">
        <v>147</v>
      </c>
      <c r="G62" s="4">
        <v>0</v>
      </c>
      <c r="H62" s="4">
        <v>1</v>
      </c>
      <c r="I62" s="4">
        <v>0</v>
      </c>
      <c r="J62" s="4">
        <v>0</v>
      </c>
      <c r="K62" s="4">
        <v>1</v>
      </c>
      <c r="L62" s="4">
        <v>2</v>
      </c>
      <c r="M62" s="4">
        <v>0</v>
      </c>
      <c r="N62" s="4">
        <v>0</v>
      </c>
      <c r="O62" s="109">
        <f t="shared" si="1"/>
        <v>38</v>
      </c>
      <c r="P62" s="109">
        <f t="shared" si="2"/>
        <v>150</v>
      </c>
      <c r="Q62" s="109">
        <f t="shared" si="3"/>
        <v>188</v>
      </c>
    </row>
    <row r="63" spans="1:17" ht="30" customHeight="1">
      <c r="A63" s="152"/>
      <c r="B63" s="153"/>
      <c r="C63" s="154"/>
      <c r="D63" s="88" t="s">
        <v>87</v>
      </c>
      <c r="E63" s="4">
        <v>125</v>
      </c>
      <c r="F63" s="4">
        <v>714</v>
      </c>
      <c r="G63" s="4">
        <v>0</v>
      </c>
      <c r="H63" s="4">
        <v>2</v>
      </c>
      <c r="I63" s="4">
        <v>0</v>
      </c>
      <c r="J63" s="4">
        <v>0</v>
      </c>
      <c r="K63" s="4">
        <v>2</v>
      </c>
      <c r="L63" s="4">
        <v>7</v>
      </c>
      <c r="M63" s="4">
        <v>0</v>
      </c>
      <c r="N63" s="4">
        <v>0</v>
      </c>
      <c r="O63" s="109">
        <f t="shared" si="1"/>
        <v>127</v>
      </c>
      <c r="P63" s="109">
        <f t="shared" si="2"/>
        <v>723</v>
      </c>
      <c r="Q63" s="109">
        <f t="shared" si="3"/>
        <v>850</v>
      </c>
    </row>
    <row r="64" spans="1:17" ht="30" customHeight="1">
      <c r="A64" s="152"/>
      <c r="B64" s="153" t="s">
        <v>50</v>
      </c>
      <c r="C64" s="154" t="s">
        <v>20</v>
      </c>
      <c r="D64" s="88" t="s">
        <v>86</v>
      </c>
      <c r="E64" s="4">
        <v>51</v>
      </c>
      <c r="F64" s="4">
        <v>150</v>
      </c>
      <c r="G64" s="4">
        <v>1</v>
      </c>
      <c r="H64" s="4">
        <v>0</v>
      </c>
      <c r="I64" s="4">
        <v>0</v>
      </c>
      <c r="J64" s="4">
        <v>0</v>
      </c>
      <c r="K64" s="4">
        <v>0</v>
      </c>
      <c r="L64" s="4">
        <v>1</v>
      </c>
      <c r="M64" s="4">
        <v>0</v>
      </c>
      <c r="N64" s="4">
        <v>0</v>
      </c>
      <c r="O64" s="109">
        <f t="shared" si="1"/>
        <v>52</v>
      </c>
      <c r="P64" s="109">
        <f t="shared" si="2"/>
        <v>151</v>
      </c>
      <c r="Q64" s="109">
        <f t="shared" si="3"/>
        <v>203</v>
      </c>
    </row>
    <row r="65" spans="1:17" ht="30" customHeight="1">
      <c r="A65" s="152"/>
      <c r="B65" s="153"/>
      <c r="C65" s="154"/>
      <c r="D65" s="88" t="s">
        <v>87</v>
      </c>
      <c r="E65" s="4">
        <v>121</v>
      </c>
      <c r="F65" s="4">
        <v>661</v>
      </c>
      <c r="G65" s="4">
        <v>1</v>
      </c>
      <c r="H65" s="4">
        <v>0</v>
      </c>
      <c r="I65" s="4">
        <v>0</v>
      </c>
      <c r="J65" s="4">
        <v>0</v>
      </c>
      <c r="K65" s="4">
        <v>0</v>
      </c>
      <c r="L65" s="4">
        <v>7</v>
      </c>
      <c r="M65" s="4">
        <v>0</v>
      </c>
      <c r="N65" s="4"/>
      <c r="O65" s="109">
        <f>M65+K65+I65+G65+E65</f>
        <v>122</v>
      </c>
      <c r="P65" s="109">
        <f aca="true" t="shared" si="11" ref="P65:P107">N65+L65+J65+H65+F65</f>
        <v>668</v>
      </c>
      <c r="Q65" s="109">
        <f aca="true" t="shared" si="12" ref="Q65:Q107">SUM(O65:P65)</f>
        <v>790</v>
      </c>
    </row>
    <row r="66" spans="1:17" s="50" customFormat="1" ht="30" customHeight="1">
      <c r="A66" s="152"/>
      <c r="B66" s="153" t="s">
        <v>145</v>
      </c>
      <c r="C66" s="154" t="s">
        <v>20</v>
      </c>
      <c r="D66" s="88" t="s">
        <v>86</v>
      </c>
      <c r="E66" s="4">
        <v>20</v>
      </c>
      <c r="F66" s="4">
        <v>43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1</v>
      </c>
      <c r="M66" s="4">
        <v>0</v>
      </c>
      <c r="N66" s="4">
        <v>0</v>
      </c>
      <c r="O66" s="109">
        <f>M66+K66+I66+G66+E66</f>
        <v>20</v>
      </c>
      <c r="P66" s="109">
        <f t="shared" si="11"/>
        <v>44</v>
      </c>
      <c r="Q66" s="109">
        <f t="shared" si="12"/>
        <v>64</v>
      </c>
    </row>
    <row r="67" spans="1:17" s="50" customFormat="1" ht="30" customHeight="1">
      <c r="A67" s="152"/>
      <c r="B67" s="153"/>
      <c r="C67" s="154"/>
      <c r="D67" s="88" t="s">
        <v>87</v>
      </c>
      <c r="E67" s="4">
        <v>20</v>
      </c>
      <c r="F67" s="4">
        <v>43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1</v>
      </c>
      <c r="M67" s="4">
        <v>0</v>
      </c>
      <c r="N67" s="4">
        <v>0</v>
      </c>
      <c r="O67" s="109">
        <f>M67+K67+I67+G67+E67</f>
        <v>20</v>
      </c>
      <c r="P67" s="109">
        <f t="shared" si="11"/>
        <v>44</v>
      </c>
      <c r="Q67" s="109">
        <f t="shared" si="12"/>
        <v>64</v>
      </c>
    </row>
    <row r="68" spans="1:17" ht="30" customHeight="1">
      <c r="A68" s="152"/>
      <c r="B68" s="155" t="s">
        <v>58</v>
      </c>
      <c r="C68" s="155" t="s">
        <v>20</v>
      </c>
      <c r="D68" s="90" t="s">
        <v>86</v>
      </c>
      <c r="E68" s="5">
        <f>E64+E62+E60+E66</f>
        <v>169</v>
      </c>
      <c r="F68" s="5">
        <f aca="true" t="shared" si="13" ref="F68:N68">F64+F62+F60+F66</f>
        <v>568</v>
      </c>
      <c r="G68" s="5">
        <f t="shared" si="13"/>
        <v>2</v>
      </c>
      <c r="H68" s="5">
        <f t="shared" si="13"/>
        <v>1</v>
      </c>
      <c r="I68" s="5">
        <f t="shared" si="13"/>
        <v>0</v>
      </c>
      <c r="J68" s="5">
        <f t="shared" si="13"/>
        <v>0</v>
      </c>
      <c r="K68" s="5">
        <f t="shared" si="13"/>
        <v>1</v>
      </c>
      <c r="L68" s="5">
        <f>L64+L62+L60+L66</f>
        <v>6</v>
      </c>
      <c r="M68" s="5">
        <f t="shared" si="13"/>
        <v>0</v>
      </c>
      <c r="N68" s="5">
        <f t="shared" si="13"/>
        <v>0</v>
      </c>
      <c r="O68" s="109">
        <f>M68+K68+I68+G68+E68</f>
        <v>172</v>
      </c>
      <c r="P68" s="109">
        <f>N68+L68+J68+H68+F68</f>
        <v>575</v>
      </c>
      <c r="Q68" s="109">
        <f t="shared" si="12"/>
        <v>747</v>
      </c>
    </row>
    <row r="69" spans="1:17" ht="30" customHeight="1">
      <c r="A69" s="152"/>
      <c r="B69" s="155"/>
      <c r="C69" s="155"/>
      <c r="D69" s="90" t="s">
        <v>87</v>
      </c>
      <c r="E69" s="5">
        <f>E65+E63+E61+E67</f>
        <v>624</v>
      </c>
      <c r="F69" s="5">
        <f aca="true" t="shared" si="14" ref="F69:N69">F65+F63+F61+F67</f>
        <v>2360</v>
      </c>
      <c r="G69" s="5">
        <f t="shared" si="14"/>
        <v>3</v>
      </c>
      <c r="H69" s="5">
        <f t="shared" si="14"/>
        <v>3</v>
      </c>
      <c r="I69" s="5">
        <f t="shared" si="14"/>
        <v>0</v>
      </c>
      <c r="J69" s="5">
        <f t="shared" si="14"/>
        <v>0</v>
      </c>
      <c r="K69" s="5">
        <f>K65+K63+K61+K67</f>
        <v>2</v>
      </c>
      <c r="L69" s="5">
        <f t="shared" si="14"/>
        <v>19</v>
      </c>
      <c r="M69" s="5">
        <f t="shared" si="14"/>
        <v>0</v>
      </c>
      <c r="N69" s="5">
        <f t="shared" si="14"/>
        <v>0</v>
      </c>
      <c r="O69" s="109">
        <f>M69+K69+I69+G69+E69</f>
        <v>629</v>
      </c>
      <c r="P69" s="109">
        <f>N69+L69+J69+H69+F69</f>
        <v>2382</v>
      </c>
      <c r="Q69" s="109">
        <f t="shared" si="12"/>
        <v>3011</v>
      </c>
    </row>
    <row r="70" spans="1:17" ht="30" customHeight="1">
      <c r="A70" s="152" t="s">
        <v>59</v>
      </c>
      <c r="B70" s="154" t="s">
        <v>60</v>
      </c>
      <c r="C70" s="154" t="s">
        <v>19</v>
      </c>
      <c r="D70" s="89" t="s">
        <v>86</v>
      </c>
      <c r="E70" s="41">
        <v>93</v>
      </c>
      <c r="F70" s="41">
        <v>44</v>
      </c>
      <c r="G70" s="41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09">
        <f>M70+K70+I70+G70+E70</f>
        <v>93</v>
      </c>
      <c r="P70" s="109">
        <f t="shared" si="11"/>
        <v>44</v>
      </c>
      <c r="Q70" s="109">
        <f t="shared" si="12"/>
        <v>137</v>
      </c>
    </row>
    <row r="71" spans="1:17" ht="30" customHeight="1">
      <c r="A71" s="152"/>
      <c r="B71" s="154"/>
      <c r="C71" s="154"/>
      <c r="D71" s="89" t="s">
        <v>87</v>
      </c>
      <c r="E71" s="14">
        <v>373</v>
      </c>
      <c r="F71" s="14">
        <v>266</v>
      </c>
      <c r="G71" s="14">
        <v>0</v>
      </c>
      <c r="H71" s="14">
        <v>0</v>
      </c>
      <c r="I71" s="14">
        <v>0</v>
      </c>
      <c r="J71" s="14">
        <v>0</v>
      </c>
      <c r="K71" s="14">
        <v>1</v>
      </c>
      <c r="L71" s="14">
        <v>0</v>
      </c>
      <c r="M71" s="14">
        <v>0</v>
      </c>
      <c r="N71" s="14">
        <v>0</v>
      </c>
      <c r="O71" s="109">
        <f>M71+K71+I71+G71+E71</f>
        <v>374</v>
      </c>
      <c r="P71" s="109">
        <f t="shared" si="11"/>
        <v>266</v>
      </c>
      <c r="Q71" s="109">
        <f t="shared" si="12"/>
        <v>640</v>
      </c>
    </row>
    <row r="72" spans="1:17" ht="30" customHeight="1">
      <c r="A72" s="152"/>
      <c r="B72" s="154" t="s">
        <v>44</v>
      </c>
      <c r="C72" s="154" t="s">
        <v>19</v>
      </c>
      <c r="D72" s="89" t="s">
        <v>86</v>
      </c>
      <c r="E72" s="14">
        <v>92</v>
      </c>
      <c r="F72" s="14">
        <v>77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09">
        <f>M72+K72+I72+G72+E72</f>
        <v>92</v>
      </c>
      <c r="P72" s="109">
        <f t="shared" si="11"/>
        <v>77</v>
      </c>
      <c r="Q72" s="109">
        <f t="shared" si="12"/>
        <v>169</v>
      </c>
    </row>
    <row r="73" spans="1:17" ht="30" customHeight="1">
      <c r="A73" s="152"/>
      <c r="B73" s="154"/>
      <c r="C73" s="154"/>
      <c r="D73" s="89" t="s">
        <v>87</v>
      </c>
      <c r="E73" s="14">
        <v>396</v>
      </c>
      <c r="F73" s="14">
        <v>328</v>
      </c>
      <c r="G73" s="14">
        <v>0</v>
      </c>
      <c r="H73" s="14">
        <v>0</v>
      </c>
      <c r="I73" s="14">
        <v>0</v>
      </c>
      <c r="J73" s="14">
        <v>0</v>
      </c>
      <c r="K73" s="14">
        <v>7</v>
      </c>
      <c r="L73" s="14">
        <v>1</v>
      </c>
      <c r="M73" s="14">
        <v>0</v>
      </c>
      <c r="N73" s="14">
        <v>0</v>
      </c>
      <c r="O73" s="109">
        <f>M73+K73+I73+G73+E73</f>
        <v>403</v>
      </c>
      <c r="P73" s="109">
        <f t="shared" si="11"/>
        <v>329</v>
      </c>
      <c r="Q73" s="109">
        <f t="shared" si="12"/>
        <v>732</v>
      </c>
    </row>
    <row r="74" spans="1:17" ht="30" customHeight="1">
      <c r="A74" s="152"/>
      <c r="B74" s="154" t="s">
        <v>61</v>
      </c>
      <c r="C74" s="154" t="s">
        <v>19</v>
      </c>
      <c r="D74" s="89" t="s">
        <v>86</v>
      </c>
      <c r="E74" s="14">
        <v>180</v>
      </c>
      <c r="F74" s="14">
        <v>104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09">
        <f>M74+K74+I74+G74+E74</f>
        <v>180</v>
      </c>
      <c r="P74" s="109">
        <f t="shared" si="11"/>
        <v>104</v>
      </c>
      <c r="Q74" s="109">
        <f t="shared" si="12"/>
        <v>284</v>
      </c>
    </row>
    <row r="75" spans="1:17" ht="30" customHeight="1">
      <c r="A75" s="152"/>
      <c r="B75" s="154"/>
      <c r="C75" s="154"/>
      <c r="D75" s="89" t="s">
        <v>87</v>
      </c>
      <c r="E75" s="14">
        <v>558</v>
      </c>
      <c r="F75" s="14">
        <v>393</v>
      </c>
      <c r="G75" s="14">
        <v>1</v>
      </c>
      <c r="H75" s="14">
        <v>1</v>
      </c>
      <c r="I75" s="14">
        <v>0</v>
      </c>
      <c r="J75" s="14">
        <v>1</v>
      </c>
      <c r="K75" s="14">
        <v>7</v>
      </c>
      <c r="L75" s="14">
        <v>0</v>
      </c>
      <c r="M75" s="14">
        <v>0</v>
      </c>
      <c r="N75" s="14">
        <v>0</v>
      </c>
      <c r="O75" s="109">
        <f>M75+K75+I75+G75+E75</f>
        <v>566</v>
      </c>
      <c r="P75" s="109">
        <f t="shared" si="11"/>
        <v>395</v>
      </c>
      <c r="Q75" s="109">
        <f t="shared" si="12"/>
        <v>961</v>
      </c>
    </row>
    <row r="76" spans="1:17" ht="30" customHeight="1">
      <c r="A76" s="152"/>
      <c r="B76" s="154" t="s">
        <v>62</v>
      </c>
      <c r="C76" s="154" t="s">
        <v>19</v>
      </c>
      <c r="D76" s="89" t="s">
        <v>86</v>
      </c>
      <c r="E76" s="14">
        <v>38</v>
      </c>
      <c r="F76" s="14">
        <v>38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09">
        <f>M76+K76+I76+G76+E76</f>
        <v>38</v>
      </c>
      <c r="P76" s="109">
        <f t="shared" si="11"/>
        <v>38</v>
      </c>
      <c r="Q76" s="109">
        <f t="shared" si="12"/>
        <v>76</v>
      </c>
    </row>
    <row r="77" spans="1:17" ht="30" customHeight="1">
      <c r="A77" s="152"/>
      <c r="B77" s="154"/>
      <c r="C77" s="154"/>
      <c r="D77" s="89" t="s">
        <v>87</v>
      </c>
      <c r="E77" s="14">
        <v>116</v>
      </c>
      <c r="F77" s="14">
        <v>141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09">
        <f>M77+K77+I77+G77+E77</f>
        <v>116</v>
      </c>
      <c r="P77" s="109">
        <f t="shared" si="11"/>
        <v>141</v>
      </c>
      <c r="Q77" s="109">
        <f t="shared" si="12"/>
        <v>257</v>
      </c>
    </row>
    <row r="78" spans="1:17" ht="30" customHeight="1">
      <c r="A78" s="152"/>
      <c r="B78" s="154" t="s">
        <v>63</v>
      </c>
      <c r="C78" s="154" t="s">
        <v>19</v>
      </c>
      <c r="D78" s="89" t="s">
        <v>86</v>
      </c>
      <c r="E78" s="14">
        <v>104</v>
      </c>
      <c r="F78" s="14">
        <v>57</v>
      </c>
      <c r="G78" s="14">
        <v>0</v>
      </c>
      <c r="H78" s="14">
        <v>0</v>
      </c>
      <c r="I78" s="14">
        <v>0</v>
      </c>
      <c r="J78" s="14">
        <v>0</v>
      </c>
      <c r="K78" s="14">
        <v>3</v>
      </c>
      <c r="L78" s="14">
        <v>0</v>
      </c>
      <c r="M78" s="14">
        <v>0</v>
      </c>
      <c r="N78" s="14">
        <v>0</v>
      </c>
      <c r="O78" s="109">
        <f>M78+K78+I78+G78+E78</f>
        <v>107</v>
      </c>
      <c r="P78" s="109">
        <f t="shared" si="11"/>
        <v>57</v>
      </c>
      <c r="Q78" s="109">
        <f t="shared" si="12"/>
        <v>164</v>
      </c>
    </row>
    <row r="79" spans="1:17" ht="30" customHeight="1">
      <c r="A79" s="152"/>
      <c r="B79" s="154"/>
      <c r="C79" s="154"/>
      <c r="D79" s="89" t="s">
        <v>87</v>
      </c>
      <c r="E79" s="14">
        <v>285</v>
      </c>
      <c r="F79" s="14">
        <v>167</v>
      </c>
      <c r="G79" s="14">
        <v>0</v>
      </c>
      <c r="H79" s="14">
        <v>0</v>
      </c>
      <c r="I79" s="14">
        <v>1</v>
      </c>
      <c r="J79" s="14">
        <v>0</v>
      </c>
      <c r="K79" s="14">
        <v>9</v>
      </c>
      <c r="L79" s="14">
        <v>0</v>
      </c>
      <c r="M79" s="14">
        <v>0</v>
      </c>
      <c r="N79" s="14">
        <v>0</v>
      </c>
      <c r="O79" s="109">
        <f>M79+K79+I79+G79+E79</f>
        <v>295</v>
      </c>
      <c r="P79" s="109">
        <f t="shared" si="11"/>
        <v>167</v>
      </c>
      <c r="Q79" s="109">
        <f t="shared" si="12"/>
        <v>462</v>
      </c>
    </row>
    <row r="80" spans="1:17" ht="30" customHeight="1">
      <c r="A80" s="152"/>
      <c r="B80" s="154" t="s">
        <v>64</v>
      </c>
      <c r="C80" s="154" t="s">
        <v>19</v>
      </c>
      <c r="D80" s="89" t="s">
        <v>86</v>
      </c>
      <c r="E80" s="14">
        <v>66</v>
      </c>
      <c r="F80" s="14">
        <v>143</v>
      </c>
      <c r="G80" s="14">
        <v>0</v>
      </c>
      <c r="H80" s="14">
        <v>0</v>
      </c>
      <c r="I80" s="14">
        <v>0</v>
      </c>
      <c r="J80" s="14">
        <v>0</v>
      </c>
      <c r="K80" s="14">
        <v>1</v>
      </c>
      <c r="L80" s="14">
        <v>0</v>
      </c>
      <c r="M80" s="14">
        <v>0</v>
      </c>
      <c r="N80" s="14">
        <v>0</v>
      </c>
      <c r="O80" s="109">
        <f>M80+K80+I80+G80+E80</f>
        <v>67</v>
      </c>
      <c r="P80" s="109">
        <f t="shared" si="11"/>
        <v>143</v>
      </c>
      <c r="Q80" s="109">
        <f t="shared" si="12"/>
        <v>210</v>
      </c>
    </row>
    <row r="81" spans="1:17" ht="30" customHeight="1">
      <c r="A81" s="152"/>
      <c r="B81" s="154"/>
      <c r="C81" s="154"/>
      <c r="D81" s="89" t="s">
        <v>87</v>
      </c>
      <c r="E81" s="14">
        <v>258</v>
      </c>
      <c r="F81" s="14">
        <v>534</v>
      </c>
      <c r="G81" s="14">
        <v>1</v>
      </c>
      <c r="H81" s="14">
        <v>1</v>
      </c>
      <c r="I81" s="14">
        <v>0</v>
      </c>
      <c r="J81" s="14">
        <v>0</v>
      </c>
      <c r="K81" s="14">
        <v>11</v>
      </c>
      <c r="L81" s="14">
        <v>2</v>
      </c>
      <c r="M81" s="14">
        <v>0</v>
      </c>
      <c r="N81" s="14">
        <v>0</v>
      </c>
      <c r="O81" s="109">
        <f>M81+K81+I81+G81+E81</f>
        <v>270</v>
      </c>
      <c r="P81" s="109">
        <f t="shared" si="11"/>
        <v>537</v>
      </c>
      <c r="Q81" s="109">
        <f t="shared" si="12"/>
        <v>807</v>
      </c>
    </row>
    <row r="82" spans="1:17" ht="30" customHeight="1">
      <c r="A82" s="152"/>
      <c r="B82" s="155" t="s">
        <v>42</v>
      </c>
      <c r="C82" s="155" t="s">
        <v>19</v>
      </c>
      <c r="D82" s="90" t="s">
        <v>86</v>
      </c>
      <c r="E82" s="5">
        <f>E80+E78+E76+E74+E72+E70</f>
        <v>573</v>
      </c>
      <c r="F82" s="5">
        <f aca="true" t="shared" si="15" ref="F82:N82">F80+F78+F76+F74+F72+F70</f>
        <v>463</v>
      </c>
      <c r="G82" s="5">
        <f t="shared" si="15"/>
        <v>0</v>
      </c>
      <c r="H82" s="5">
        <f t="shared" si="15"/>
        <v>0</v>
      </c>
      <c r="I82" s="5">
        <f t="shared" si="15"/>
        <v>0</v>
      </c>
      <c r="J82" s="5">
        <f t="shared" si="15"/>
        <v>0</v>
      </c>
      <c r="K82" s="5">
        <f t="shared" si="15"/>
        <v>4</v>
      </c>
      <c r="L82" s="5">
        <f t="shared" si="15"/>
        <v>0</v>
      </c>
      <c r="M82" s="5">
        <f t="shared" si="15"/>
        <v>0</v>
      </c>
      <c r="N82" s="5">
        <f t="shared" si="15"/>
        <v>0</v>
      </c>
      <c r="O82" s="109">
        <f>M82+K82+I82+G82+E82</f>
        <v>577</v>
      </c>
      <c r="P82" s="109">
        <f t="shared" si="11"/>
        <v>463</v>
      </c>
      <c r="Q82" s="109">
        <f t="shared" si="12"/>
        <v>1040</v>
      </c>
    </row>
    <row r="83" spans="1:17" ht="30" customHeight="1">
      <c r="A83" s="152"/>
      <c r="B83" s="155"/>
      <c r="C83" s="155"/>
      <c r="D83" s="90" t="s">
        <v>87</v>
      </c>
      <c r="E83" s="5">
        <f>E81+E79+E77+E75+E73+E71</f>
        <v>1986</v>
      </c>
      <c r="F83" s="5">
        <f aca="true" t="shared" si="16" ref="F83:N83">F81+F79+F77+F75+F73+F71</f>
        <v>1829</v>
      </c>
      <c r="G83" s="5">
        <f t="shared" si="16"/>
        <v>2</v>
      </c>
      <c r="H83" s="5">
        <f t="shared" si="16"/>
        <v>2</v>
      </c>
      <c r="I83" s="5">
        <f t="shared" si="16"/>
        <v>1</v>
      </c>
      <c r="J83" s="5">
        <f t="shared" si="16"/>
        <v>1</v>
      </c>
      <c r="K83" s="5">
        <f t="shared" si="16"/>
        <v>35</v>
      </c>
      <c r="L83" s="5">
        <f t="shared" si="16"/>
        <v>3</v>
      </c>
      <c r="M83" s="5">
        <f t="shared" si="16"/>
        <v>0</v>
      </c>
      <c r="N83" s="5">
        <f t="shared" si="16"/>
        <v>0</v>
      </c>
      <c r="O83" s="109">
        <f>M83+K83+I83+G83+E83</f>
        <v>2024</v>
      </c>
      <c r="P83" s="109">
        <f t="shared" si="11"/>
        <v>1835</v>
      </c>
      <c r="Q83" s="109">
        <f t="shared" si="12"/>
        <v>3859</v>
      </c>
    </row>
    <row r="84" spans="1:17" ht="30" customHeight="1">
      <c r="A84" s="152" t="s">
        <v>141</v>
      </c>
      <c r="B84" s="154" t="s">
        <v>60</v>
      </c>
      <c r="C84" s="154" t="s">
        <v>20</v>
      </c>
      <c r="D84" s="89" t="s">
        <v>86</v>
      </c>
      <c r="E84" s="41">
        <v>27</v>
      </c>
      <c r="F84" s="41">
        <v>18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09">
        <f aca="true" t="shared" si="17" ref="O84:O89">M84+K84+I84+G84+E84</f>
        <v>27</v>
      </c>
      <c r="P84" s="109">
        <f aca="true" t="shared" si="18" ref="P84:P89">N84+L84+J84+H84+F84</f>
        <v>18</v>
      </c>
      <c r="Q84" s="109">
        <f aca="true" t="shared" si="19" ref="Q84:Q89">SUM(O84:P84)</f>
        <v>45</v>
      </c>
    </row>
    <row r="85" spans="1:17" ht="30" customHeight="1">
      <c r="A85" s="152"/>
      <c r="B85" s="154"/>
      <c r="C85" s="154"/>
      <c r="D85" s="89" t="s">
        <v>87</v>
      </c>
      <c r="E85" s="14">
        <v>28</v>
      </c>
      <c r="F85" s="14">
        <v>18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09">
        <f t="shared" si="17"/>
        <v>28</v>
      </c>
      <c r="P85" s="109">
        <f t="shared" si="18"/>
        <v>18</v>
      </c>
      <c r="Q85" s="109">
        <f t="shared" si="19"/>
        <v>46</v>
      </c>
    </row>
    <row r="86" spans="1:17" ht="30" customHeight="1">
      <c r="A86" s="152"/>
      <c r="B86" s="154" t="s">
        <v>61</v>
      </c>
      <c r="C86" s="154" t="s">
        <v>20</v>
      </c>
      <c r="D86" s="89" t="s">
        <v>86</v>
      </c>
      <c r="E86" s="14">
        <v>23</v>
      </c>
      <c r="F86" s="14">
        <v>33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09">
        <f t="shared" si="17"/>
        <v>23</v>
      </c>
      <c r="P86" s="109">
        <f t="shared" si="18"/>
        <v>33</v>
      </c>
      <c r="Q86" s="109">
        <f t="shared" si="19"/>
        <v>56</v>
      </c>
    </row>
    <row r="87" spans="1:17" ht="30" customHeight="1">
      <c r="A87" s="152"/>
      <c r="B87" s="154"/>
      <c r="C87" s="154"/>
      <c r="D87" s="89" t="s">
        <v>87</v>
      </c>
      <c r="E87" s="14">
        <v>23</v>
      </c>
      <c r="F87" s="14">
        <v>35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09">
        <f t="shared" si="17"/>
        <v>23</v>
      </c>
      <c r="P87" s="109">
        <f t="shared" si="18"/>
        <v>35</v>
      </c>
      <c r="Q87" s="109">
        <f t="shared" si="19"/>
        <v>58</v>
      </c>
    </row>
    <row r="88" spans="1:17" ht="30" customHeight="1">
      <c r="A88" s="152"/>
      <c r="B88" s="155" t="s">
        <v>42</v>
      </c>
      <c r="C88" s="155" t="s">
        <v>19</v>
      </c>
      <c r="D88" s="90" t="s">
        <v>86</v>
      </c>
      <c r="E88" s="5">
        <f>E84+E86</f>
        <v>50</v>
      </c>
      <c r="F88" s="5">
        <f aca="true" t="shared" si="20" ref="F88:N88">F84+F86</f>
        <v>51</v>
      </c>
      <c r="G88" s="5">
        <f t="shared" si="20"/>
        <v>0</v>
      </c>
      <c r="H88" s="5">
        <f t="shared" si="20"/>
        <v>0</v>
      </c>
      <c r="I88" s="5">
        <f t="shared" si="20"/>
        <v>0</v>
      </c>
      <c r="J88" s="5">
        <f t="shared" si="20"/>
        <v>0</v>
      </c>
      <c r="K88" s="5">
        <f t="shared" si="20"/>
        <v>0</v>
      </c>
      <c r="L88" s="5">
        <f t="shared" si="20"/>
        <v>0</v>
      </c>
      <c r="M88" s="5">
        <f t="shared" si="20"/>
        <v>0</v>
      </c>
      <c r="N88" s="5">
        <f t="shared" si="20"/>
        <v>0</v>
      </c>
      <c r="O88" s="109">
        <f t="shared" si="17"/>
        <v>50</v>
      </c>
      <c r="P88" s="109">
        <f t="shared" si="18"/>
        <v>51</v>
      </c>
      <c r="Q88" s="109">
        <f t="shared" si="19"/>
        <v>101</v>
      </c>
    </row>
    <row r="89" spans="1:17" ht="30" customHeight="1">
      <c r="A89" s="152"/>
      <c r="B89" s="155"/>
      <c r="C89" s="155"/>
      <c r="D89" s="90" t="s">
        <v>87</v>
      </c>
      <c r="E89" s="5">
        <f>E85+E87</f>
        <v>51</v>
      </c>
      <c r="F89" s="5">
        <f aca="true" t="shared" si="21" ref="F89:N89">F85+F87</f>
        <v>53</v>
      </c>
      <c r="G89" s="5">
        <f t="shared" si="21"/>
        <v>0</v>
      </c>
      <c r="H89" s="5">
        <f t="shared" si="21"/>
        <v>0</v>
      </c>
      <c r="I89" s="5">
        <f t="shared" si="21"/>
        <v>0</v>
      </c>
      <c r="J89" s="5">
        <f t="shared" si="21"/>
        <v>0</v>
      </c>
      <c r="K89" s="5">
        <f t="shared" si="21"/>
        <v>0</v>
      </c>
      <c r="L89" s="5">
        <f t="shared" si="21"/>
        <v>0</v>
      </c>
      <c r="M89" s="5">
        <f t="shared" si="21"/>
        <v>0</v>
      </c>
      <c r="N89" s="5">
        <f t="shared" si="21"/>
        <v>0</v>
      </c>
      <c r="O89" s="109">
        <f t="shared" si="17"/>
        <v>51</v>
      </c>
      <c r="P89" s="109">
        <f t="shared" si="18"/>
        <v>53</v>
      </c>
      <c r="Q89" s="109">
        <f t="shared" si="19"/>
        <v>104</v>
      </c>
    </row>
    <row r="90" spans="1:17" ht="30" customHeight="1">
      <c r="A90" s="154" t="s">
        <v>65</v>
      </c>
      <c r="B90" s="154"/>
      <c r="C90" s="154" t="s">
        <v>19</v>
      </c>
      <c r="D90" s="89" t="s">
        <v>86</v>
      </c>
      <c r="E90" s="14">
        <v>300</v>
      </c>
      <c r="F90" s="14">
        <v>109</v>
      </c>
      <c r="G90" s="14">
        <v>0</v>
      </c>
      <c r="H90" s="14">
        <v>0</v>
      </c>
      <c r="I90" s="14">
        <v>0</v>
      </c>
      <c r="J90" s="14">
        <v>0</v>
      </c>
      <c r="K90" s="14">
        <v>1</v>
      </c>
      <c r="L90" s="14">
        <v>2</v>
      </c>
      <c r="M90" s="14">
        <v>0</v>
      </c>
      <c r="N90" s="14">
        <v>0</v>
      </c>
      <c r="O90" s="109">
        <f>M90+K90+I90+G90+E90</f>
        <v>301</v>
      </c>
      <c r="P90" s="109">
        <f t="shared" si="11"/>
        <v>111</v>
      </c>
      <c r="Q90" s="109">
        <f t="shared" si="12"/>
        <v>412</v>
      </c>
    </row>
    <row r="91" spans="1:17" ht="30" customHeight="1">
      <c r="A91" s="154"/>
      <c r="B91" s="154"/>
      <c r="C91" s="154"/>
      <c r="D91" s="89" t="s">
        <v>87</v>
      </c>
      <c r="E91" s="14">
        <v>1066</v>
      </c>
      <c r="F91" s="14">
        <v>484</v>
      </c>
      <c r="G91" s="14">
        <v>0</v>
      </c>
      <c r="H91" s="14">
        <v>0</v>
      </c>
      <c r="I91" s="14">
        <v>3</v>
      </c>
      <c r="J91" s="14">
        <v>1</v>
      </c>
      <c r="K91" s="14">
        <v>3</v>
      </c>
      <c r="L91" s="14">
        <v>2</v>
      </c>
      <c r="M91" s="14">
        <v>0</v>
      </c>
      <c r="N91" s="14">
        <v>0</v>
      </c>
      <c r="O91" s="109">
        <f>M91+K91+I91+G91+E91</f>
        <v>1072</v>
      </c>
      <c r="P91" s="109">
        <f t="shared" si="11"/>
        <v>487</v>
      </c>
      <c r="Q91" s="109">
        <f t="shared" si="12"/>
        <v>1559</v>
      </c>
    </row>
    <row r="92" spans="1:17" ht="30" customHeight="1">
      <c r="A92" s="152" t="s">
        <v>66</v>
      </c>
      <c r="B92" s="153" t="s">
        <v>104</v>
      </c>
      <c r="C92" s="154" t="s">
        <v>19</v>
      </c>
      <c r="D92" s="88" t="s">
        <v>86</v>
      </c>
      <c r="E92" s="4">
        <v>25</v>
      </c>
      <c r="F92" s="4">
        <v>105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109">
        <f>M92+K92+I92+G92+E92</f>
        <v>25</v>
      </c>
      <c r="P92" s="109">
        <f t="shared" si="11"/>
        <v>105</v>
      </c>
      <c r="Q92" s="109">
        <f t="shared" si="12"/>
        <v>130</v>
      </c>
    </row>
    <row r="93" spans="1:17" ht="30" customHeight="1">
      <c r="A93" s="152"/>
      <c r="B93" s="153"/>
      <c r="C93" s="154"/>
      <c r="D93" s="88" t="s">
        <v>87</v>
      </c>
      <c r="E93" s="4">
        <v>248</v>
      </c>
      <c r="F93" s="4">
        <v>1132</v>
      </c>
      <c r="G93" s="4">
        <v>1</v>
      </c>
      <c r="H93" s="4">
        <v>1</v>
      </c>
      <c r="I93" s="4">
        <v>0</v>
      </c>
      <c r="J93" s="4">
        <v>0</v>
      </c>
      <c r="K93" s="4">
        <v>0</v>
      </c>
      <c r="L93" s="4">
        <v>2</v>
      </c>
      <c r="M93" s="4">
        <v>0</v>
      </c>
      <c r="N93" s="4">
        <v>0</v>
      </c>
      <c r="O93" s="109">
        <f>M93+K93+I93+G93+E93</f>
        <v>249</v>
      </c>
      <c r="P93" s="109">
        <f t="shared" si="11"/>
        <v>1135</v>
      </c>
      <c r="Q93" s="109">
        <f t="shared" si="12"/>
        <v>1384</v>
      </c>
    </row>
    <row r="94" spans="1:17" ht="30" customHeight="1">
      <c r="A94" s="152"/>
      <c r="B94" s="153" t="s">
        <v>105</v>
      </c>
      <c r="C94" s="154" t="s">
        <v>19</v>
      </c>
      <c r="D94" s="88" t="s">
        <v>86</v>
      </c>
      <c r="E94" s="4">
        <v>3</v>
      </c>
      <c r="F94" s="4">
        <v>47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109">
        <f>M94+K94+I94+G94+E94</f>
        <v>3</v>
      </c>
      <c r="P94" s="109">
        <f t="shared" si="11"/>
        <v>47</v>
      </c>
      <c r="Q94" s="109">
        <f t="shared" si="12"/>
        <v>50</v>
      </c>
    </row>
    <row r="95" spans="1:17" ht="30" customHeight="1">
      <c r="A95" s="152"/>
      <c r="B95" s="153"/>
      <c r="C95" s="154"/>
      <c r="D95" s="88" t="s">
        <v>87</v>
      </c>
      <c r="E95" s="4">
        <v>15</v>
      </c>
      <c r="F95" s="4">
        <v>217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109">
        <f>M95+K95+I95+G95+E95</f>
        <v>15</v>
      </c>
      <c r="P95" s="109">
        <f t="shared" si="11"/>
        <v>217</v>
      </c>
      <c r="Q95" s="109">
        <f t="shared" si="12"/>
        <v>232</v>
      </c>
    </row>
    <row r="96" spans="1:17" ht="30" customHeight="1">
      <c r="A96" s="152"/>
      <c r="B96" s="153" t="s">
        <v>67</v>
      </c>
      <c r="C96" s="154" t="s">
        <v>19</v>
      </c>
      <c r="D96" s="88" t="s">
        <v>86</v>
      </c>
      <c r="E96" s="4">
        <v>14</v>
      </c>
      <c r="F96" s="4">
        <v>115</v>
      </c>
      <c r="G96" s="4">
        <v>1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109">
        <f>M96+K96+I96+G96+E96</f>
        <v>15</v>
      </c>
      <c r="P96" s="109">
        <f t="shared" si="11"/>
        <v>115</v>
      </c>
      <c r="Q96" s="109">
        <f t="shared" si="12"/>
        <v>130</v>
      </c>
    </row>
    <row r="97" spans="1:17" ht="30" customHeight="1">
      <c r="A97" s="152"/>
      <c r="B97" s="153"/>
      <c r="C97" s="154"/>
      <c r="D97" s="88" t="s">
        <v>87</v>
      </c>
      <c r="E97" s="4">
        <v>72</v>
      </c>
      <c r="F97" s="4">
        <v>557</v>
      </c>
      <c r="G97" s="4">
        <v>2</v>
      </c>
      <c r="H97" s="4">
        <v>3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109">
        <f>M97+K97+I97+G97+E97</f>
        <v>74</v>
      </c>
      <c r="P97" s="109">
        <f t="shared" si="11"/>
        <v>560</v>
      </c>
      <c r="Q97" s="109">
        <f t="shared" si="12"/>
        <v>634</v>
      </c>
    </row>
    <row r="98" spans="1:17" ht="30" customHeight="1">
      <c r="A98" s="152"/>
      <c r="B98" s="153" t="s">
        <v>68</v>
      </c>
      <c r="C98" s="154" t="s">
        <v>19</v>
      </c>
      <c r="D98" s="88" t="s">
        <v>86</v>
      </c>
      <c r="E98" s="4">
        <v>61</v>
      </c>
      <c r="F98" s="4">
        <v>650</v>
      </c>
      <c r="G98" s="4">
        <v>0</v>
      </c>
      <c r="H98" s="4">
        <v>3</v>
      </c>
      <c r="I98" s="4">
        <v>0</v>
      </c>
      <c r="J98" s="4">
        <v>0</v>
      </c>
      <c r="K98" s="4">
        <v>0</v>
      </c>
      <c r="L98" s="4">
        <v>1</v>
      </c>
      <c r="M98" s="4">
        <v>0</v>
      </c>
      <c r="N98" s="4">
        <v>0</v>
      </c>
      <c r="O98" s="109">
        <f>M98+K98+I98+G98+E98</f>
        <v>61</v>
      </c>
      <c r="P98" s="109">
        <f t="shared" si="11"/>
        <v>654</v>
      </c>
      <c r="Q98" s="109">
        <f t="shared" si="12"/>
        <v>715</v>
      </c>
    </row>
    <row r="99" spans="1:17" ht="30" customHeight="1">
      <c r="A99" s="152"/>
      <c r="B99" s="153"/>
      <c r="C99" s="154"/>
      <c r="D99" s="88" t="s">
        <v>87</v>
      </c>
      <c r="E99" s="4">
        <v>250</v>
      </c>
      <c r="F99" s="4">
        <v>2174</v>
      </c>
      <c r="G99" s="4">
        <v>0</v>
      </c>
      <c r="H99" s="4">
        <v>5</v>
      </c>
      <c r="I99" s="4">
        <v>0</v>
      </c>
      <c r="J99" s="4">
        <v>0</v>
      </c>
      <c r="K99" s="4">
        <v>0</v>
      </c>
      <c r="L99" s="4">
        <v>1</v>
      </c>
      <c r="M99" s="4">
        <v>0</v>
      </c>
      <c r="N99" s="4">
        <v>0</v>
      </c>
      <c r="O99" s="109">
        <f>M99+K99+I99+G99+E99</f>
        <v>250</v>
      </c>
      <c r="P99" s="109">
        <f t="shared" si="11"/>
        <v>2180</v>
      </c>
      <c r="Q99" s="109">
        <f t="shared" si="12"/>
        <v>2430</v>
      </c>
    </row>
    <row r="100" spans="1:17" ht="30" customHeight="1">
      <c r="A100" s="152"/>
      <c r="B100" s="155" t="s">
        <v>69</v>
      </c>
      <c r="C100" s="155" t="s">
        <v>19</v>
      </c>
      <c r="D100" s="90" t="s">
        <v>86</v>
      </c>
      <c r="E100" s="5">
        <f>E98+E96+E94+E92</f>
        <v>103</v>
      </c>
      <c r="F100" s="5">
        <f aca="true" t="shared" si="22" ref="F100:N100">F98+F96+F94+F92</f>
        <v>917</v>
      </c>
      <c r="G100" s="5">
        <f t="shared" si="22"/>
        <v>1</v>
      </c>
      <c r="H100" s="5">
        <f t="shared" si="22"/>
        <v>3</v>
      </c>
      <c r="I100" s="5">
        <f t="shared" si="22"/>
        <v>0</v>
      </c>
      <c r="J100" s="5">
        <f t="shared" si="22"/>
        <v>0</v>
      </c>
      <c r="K100" s="5">
        <f t="shared" si="22"/>
        <v>0</v>
      </c>
      <c r="L100" s="5">
        <f t="shared" si="22"/>
        <v>1</v>
      </c>
      <c r="M100" s="5">
        <f t="shared" si="22"/>
        <v>0</v>
      </c>
      <c r="N100" s="5">
        <f t="shared" si="22"/>
        <v>0</v>
      </c>
      <c r="O100" s="109">
        <f>M100+K100+I100+G100+E100</f>
        <v>104</v>
      </c>
      <c r="P100" s="109">
        <f t="shared" si="11"/>
        <v>921</v>
      </c>
      <c r="Q100" s="109">
        <f t="shared" si="12"/>
        <v>1025</v>
      </c>
    </row>
    <row r="101" spans="1:17" ht="30" customHeight="1">
      <c r="A101" s="152"/>
      <c r="B101" s="155"/>
      <c r="C101" s="155"/>
      <c r="D101" s="90" t="s">
        <v>87</v>
      </c>
      <c r="E101" s="5">
        <f>E99+E97+E95+E93</f>
        <v>585</v>
      </c>
      <c r="F101" s="5">
        <f aca="true" t="shared" si="23" ref="F101:N101">F99+F97+F95+F93</f>
        <v>4080</v>
      </c>
      <c r="G101" s="5">
        <f t="shared" si="23"/>
        <v>3</v>
      </c>
      <c r="H101" s="5">
        <f t="shared" si="23"/>
        <v>9</v>
      </c>
      <c r="I101" s="5">
        <f t="shared" si="23"/>
        <v>0</v>
      </c>
      <c r="J101" s="5">
        <f t="shared" si="23"/>
        <v>0</v>
      </c>
      <c r="K101" s="5">
        <f t="shared" si="23"/>
        <v>0</v>
      </c>
      <c r="L101" s="5">
        <f t="shared" si="23"/>
        <v>3</v>
      </c>
      <c r="M101" s="5">
        <f t="shared" si="23"/>
        <v>0</v>
      </c>
      <c r="N101" s="5">
        <f t="shared" si="23"/>
        <v>0</v>
      </c>
      <c r="O101" s="109">
        <f>M101+K101+I101+G101+E101</f>
        <v>588</v>
      </c>
      <c r="P101" s="109">
        <f t="shared" si="11"/>
        <v>4092</v>
      </c>
      <c r="Q101" s="109">
        <f t="shared" si="12"/>
        <v>4680</v>
      </c>
    </row>
    <row r="102" spans="1:17" s="23" customFormat="1" ht="30" customHeight="1">
      <c r="A102" s="153" t="s">
        <v>68</v>
      </c>
      <c r="B102" s="153"/>
      <c r="C102" s="153" t="s">
        <v>20</v>
      </c>
      <c r="D102" s="88" t="s">
        <v>86</v>
      </c>
      <c r="E102" s="4">
        <v>6</v>
      </c>
      <c r="F102" s="4">
        <v>135</v>
      </c>
      <c r="G102" s="4">
        <v>0</v>
      </c>
      <c r="H102" s="4">
        <v>0</v>
      </c>
      <c r="I102" s="4">
        <v>0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  <c r="O102" s="109">
        <f>M102+K102+I102+G102+E102</f>
        <v>6</v>
      </c>
      <c r="P102" s="109">
        <f t="shared" si="11"/>
        <v>136</v>
      </c>
      <c r="Q102" s="109">
        <f t="shared" si="12"/>
        <v>142</v>
      </c>
    </row>
    <row r="103" spans="1:17" ht="30" customHeight="1">
      <c r="A103" s="153"/>
      <c r="B103" s="153"/>
      <c r="C103" s="153"/>
      <c r="D103" s="88" t="s">
        <v>87</v>
      </c>
      <c r="E103" s="4">
        <v>98</v>
      </c>
      <c r="F103" s="4">
        <v>1020</v>
      </c>
      <c r="G103" s="4">
        <v>0</v>
      </c>
      <c r="H103" s="4">
        <v>1</v>
      </c>
      <c r="I103" s="4">
        <v>0</v>
      </c>
      <c r="J103" s="4">
        <v>0</v>
      </c>
      <c r="K103" s="4">
        <v>0</v>
      </c>
      <c r="L103" s="4">
        <v>4</v>
      </c>
      <c r="M103" s="4">
        <v>0</v>
      </c>
      <c r="N103" s="4">
        <v>0</v>
      </c>
      <c r="O103" s="109">
        <f>M103+K103+I103+G103+E103</f>
        <v>98</v>
      </c>
      <c r="P103" s="109">
        <f t="shared" si="11"/>
        <v>1025</v>
      </c>
      <c r="Q103" s="109">
        <f t="shared" si="12"/>
        <v>1123</v>
      </c>
    </row>
    <row r="104" spans="1:17" ht="30" customHeight="1">
      <c r="A104" s="154" t="s">
        <v>95</v>
      </c>
      <c r="B104" s="154"/>
      <c r="C104" s="154" t="s">
        <v>19</v>
      </c>
      <c r="D104" s="89" t="s">
        <v>86</v>
      </c>
      <c r="E104" s="14">
        <v>102</v>
      </c>
      <c r="F104" s="14">
        <v>91</v>
      </c>
      <c r="G104" s="14">
        <v>3</v>
      </c>
      <c r="H104" s="14">
        <v>0</v>
      </c>
      <c r="I104" s="14">
        <v>0</v>
      </c>
      <c r="J104" s="14">
        <v>0</v>
      </c>
      <c r="K104" s="14">
        <v>1</v>
      </c>
      <c r="L104" s="14">
        <v>0</v>
      </c>
      <c r="M104" s="14">
        <v>0</v>
      </c>
      <c r="N104" s="14">
        <v>0</v>
      </c>
      <c r="O104" s="109">
        <f>M104+K104+I104+G104+E104</f>
        <v>106</v>
      </c>
      <c r="P104" s="109">
        <f t="shared" si="11"/>
        <v>91</v>
      </c>
      <c r="Q104" s="109">
        <f t="shared" si="12"/>
        <v>197</v>
      </c>
    </row>
    <row r="105" spans="1:17" ht="30" customHeight="1">
      <c r="A105" s="154"/>
      <c r="B105" s="154"/>
      <c r="C105" s="154"/>
      <c r="D105" s="89" t="s">
        <v>87</v>
      </c>
      <c r="E105" s="14">
        <v>243</v>
      </c>
      <c r="F105" s="14">
        <v>198</v>
      </c>
      <c r="G105" s="14">
        <v>4</v>
      </c>
      <c r="H105" s="14">
        <v>1</v>
      </c>
      <c r="I105" s="14">
        <v>0</v>
      </c>
      <c r="J105" s="14">
        <v>0</v>
      </c>
      <c r="K105" s="14">
        <v>12</v>
      </c>
      <c r="L105" s="14">
        <v>1</v>
      </c>
      <c r="M105" s="14">
        <v>0</v>
      </c>
      <c r="N105" s="14">
        <v>0</v>
      </c>
      <c r="O105" s="109">
        <f>M105+K105+I105+G105+E105</f>
        <v>259</v>
      </c>
      <c r="P105" s="109">
        <f t="shared" si="11"/>
        <v>200</v>
      </c>
      <c r="Q105" s="109">
        <f t="shared" si="12"/>
        <v>459</v>
      </c>
    </row>
    <row r="106" spans="1:17" ht="30" customHeight="1">
      <c r="A106" s="154" t="s">
        <v>106</v>
      </c>
      <c r="B106" s="154"/>
      <c r="C106" s="154" t="s">
        <v>19</v>
      </c>
      <c r="D106" s="89" t="s">
        <v>86</v>
      </c>
      <c r="E106" s="14">
        <v>138</v>
      </c>
      <c r="F106" s="14">
        <v>72</v>
      </c>
      <c r="G106" s="14">
        <v>2</v>
      </c>
      <c r="H106" s="14">
        <v>0</v>
      </c>
      <c r="I106" s="14">
        <v>0</v>
      </c>
      <c r="J106" s="14">
        <v>0</v>
      </c>
      <c r="K106" s="14">
        <v>1</v>
      </c>
      <c r="L106" s="14">
        <v>0</v>
      </c>
      <c r="M106" s="14">
        <v>0</v>
      </c>
      <c r="N106" s="14">
        <v>0</v>
      </c>
      <c r="O106" s="109">
        <f>M106+K106+I106+G106+E106</f>
        <v>141</v>
      </c>
      <c r="P106" s="109">
        <f t="shared" si="11"/>
        <v>72</v>
      </c>
      <c r="Q106" s="109">
        <f t="shared" si="12"/>
        <v>213</v>
      </c>
    </row>
    <row r="107" spans="1:17" ht="30" customHeight="1">
      <c r="A107" s="154"/>
      <c r="B107" s="154"/>
      <c r="C107" s="154"/>
      <c r="D107" s="89" t="s">
        <v>87</v>
      </c>
      <c r="E107" s="14">
        <v>399</v>
      </c>
      <c r="F107" s="14">
        <v>209</v>
      </c>
      <c r="G107" s="14">
        <v>6</v>
      </c>
      <c r="H107" s="14">
        <v>0</v>
      </c>
      <c r="I107" s="14">
        <v>0</v>
      </c>
      <c r="J107" s="14">
        <v>0</v>
      </c>
      <c r="K107" s="14">
        <v>1</v>
      </c>
      <c r="L107" s="14">
        <v>1</v>
      </c>
      <c r="M107" s="14">
        <v>0</v>
      </c>
      <c r="N107" s="14">
        <v>0</v>
      </c>
      <c r="O107" s="109">
        <f>M107+K107+I107+G107+E107</f>
        <v>406</v>
      </c>
      <c r="P107" s="109">
        <f t="shared" si="11"/>
        <v>210</v>
      </c>
      <c r="Q107" s="109">
        <f t="shared" si="12"/>
        <v>616</v>
      </c>
    </row>
    <row r="108" spans="1:17" ht="30" customHeight="1">
      <c r="A108" s="155" t="s">
        <v>0</v>
      </c>
      <c r="B108" s="155"/>
      <c r="C108" s="155" t="s">
        <v>19</v>
      </c>
      <c r="D108" s="90" t="s">
        <v>86</v>
      </c>
      <c r="E108" s="5">
        <f aca="true" t="shared" si="24" ref="E108:N108">E106+E104+E100+E90+E82+E58+E38+E32+E30+E28+E12+E10+E8+E6+E4</f>
        <v>4685</v>
      </c>
      <c r="F108" s="5">
        <f t="shared" si="24"/>
        <v>4983</v>
      </c>
      <c r="G108" s="5">
        <f t="shared" si="24"/>
        <v>42</v>
      </c>
      <c r="H108" s="5">
        <f t="shared" si="24"/>
        <v>14</v>
      </c>
      <c r="I108" s="5">
        <f t="shared" si="24"/>
        <v>3</v>
      </c>
      <c r="J108" s="5">
        <f t="shared" si="24"/>
        <v>4</v>
      </c>
      <c r="K108" s="5">
        <f t="shared" si="24"/>
        <v>56</v>
      </c>
      <c r="L108" s="5">
        <f t="shared" si="24"/>
        <v>19</v>
      </c>
      <c r="M108" s="5">
        <f t="shared" si="24"/>
        <v>4</v>
      </c>
      <c r="N108" s="5">
        <f t="shared" si="24"/>
        <v>2</v>
      </c>
      <c r="O108" s="109">
        <f aca="true" t="shared" si="25" ref="O108:P113">M108+K108+I108+G108+E108</f>
        <v>4790</v>
      </c>
      <c r="P108" s="109">
        <f t="shared" si="25"/>
        <v>5022</v>
      </c>
      <c r="Q108" s="109">
        <f aca="true" t="shared" si="26" ref="Q108:Q113">SUM(O108:P108)</f>
        <v>9812</v>
      </c>
    </row>
    <row r="109" spans="1:17" ht="30" customHeight="1">
      <c r="A109" s="155"/>
      <c r="B109" s="155"/>
      <c r="C109" s="155"/>
      <c r="D109" s="90" t="s">
        <v>87</v>
      </c>
      <c r="E109" s="5">
        <f aca="true" t="shared" si="27" ref="E109:N109">E107+E105+E101+E91+E83+E59+E39+E33+E31+E29+E13+E11+E9+E7+E5</f>
        <v>18406</v>
      </c>
      <c r="F109" s="5">
        <f t="shared" si="27"/>
        <v>22351</v>
      </c>
      <c r="G109" s="5">
        <f t="shared" si="27"/>
        <v>91</v>
      </c>
      <c r="H109" s="5">
        <f t="shared" si="27"/>
        <v>47</v>
      </c>
      <c r="I109" s="5">
        <f t="shared" si="27"/>
        <v>20</v>
      </c>
      <c r="J109" s="5">
        <f t="shared" si="27"/>
        <v>8</v>
      </c>
      <c r="K109" s="5">
        <f t="shared" si="27"/>
        <v>316</v>
      </c>
      <c r="L109" s="5">
        <f t="shared" si="27"/>
        <v>86</v>
      </c>
      <c r="M109" s="5">
        <f t="shared" si="27"/>
        <v>5</v>
      </c>
      <c r="N109" s="5">
        <f t="shared" si="27"/>
        <v>2</v>
      </c>
      <c r="O109" s="109">
        <f t="shared" si="25"/>
        <v>18838</v>
      </c>
      <c r="P109" s="109">
        <f t="shared" si="25"/>
        <v>22494</v>
      </c>
      <c r="Q109" s="109">
        <f t="shared" si="26"/>
        <v>41332</v>
      </c>
    </row>
    <row r="110" spans="1:17" ht="30" customHeight="1">
      <c r="A110" s="155"/>
      <c r="B110" s="155"/>
      <c r="C110" s="155" t="s">
        <v>20</v>
      </c>
      <c r="D110" s="90" t="s">
        <v>86</v>
      </c>
      <c r="E110" s="5">
        <f>E102+E68+E40+E36+E34+E88</f>
        <v>590</v>
      </c>
      <c r="F110" s="5">
        <f aca="true" t="shared" si="28" ref="F110:N110">F102+F68+F40+F36+F34+F88</f>
        <v>1036</v>
      </c>
      <c r="G110" s="5">
        <f t="shared" si="28"/>
        <v>3</v>
      </c>
      <c r="H110" s="5">
        <f t="shared" si="28"/>
        <v>3</v>
      </c>
      <c r="I110" s="5">
        <f t="shared" si="28"/>
        <v>0</v>
      </c>
      <c r="J110" s="5">
        <f t="shared" si="28"/>
        <v>1</v>
      </c>
      <c r="K110" s="5">
        <f t="shared" si="28"/>
        <v>1</v>
      </c>
      <c r="L110" s="5">
        <f t="shared" si="28"/>
        <v>6</v>
      </c>
      <c r="M110" s="5">
        <f t="shared" si="28"/>
        <v>0</v>
      </c>
      <c r="N110" s="5">
        <f t="shared" si="28"/>
        <v>0</v>
      </c>
      <c r="O110" s="109">
        <f t="shared" si="25"/>
        <v>594</v>
      </c>
      <c r="P110" s="109">
        <f t="shared" si="25"/>
        <v>1046</v>
      </c>
      <c r="Q110" s="109">
        <f t="shared" si="26"/>
        <v>1640</v>
      </c>
    </row>
    <row r="111" spans="1:17" ht="30" customHeight="1">
      <c r="A111" s="155"/>
      <c r="B111" s="155"/>
      <c r="C111" s="155"/>
      <c r="D111" s="90" t="s">
        <v>87</v>
      </c>
      <c r="E111" s="5">
        <f>E103+E69+E41+E37+E35+E89</f>
        <v>2311</v>
      </c>
      <c r="F111" s="5">
        <f aca="true" t="shared" si="29" ref="F111:N111">F103+F69+F41+F37+F35+F89</f>
        <v>4226</v>
      </c>
      <c r="G111" s="5">
        <f t="shared" si="29"/>
        <v>13</v>
      </c>
      <c r="H111" s="5">
        <f t="shared" si="29"/>
        <v>9</v>
      </c>
      <c r="I111" s="5">
        <f t="shared" si="29"/>
        <v>0</v>
      </c>
      <c r="J111" s="5">
        <f t="shared" si="29"/>
        <v>1</v>
      </c>
      <c r="K111" s="5">
        <f t="shared" si="29"/>
        <v>14</v>
      </c>
      <c r="L111" s="5">
        <f t="shared" si="29"/>
        <v>24</v>
      </c>
      <c r="M111" s="5">
        <f t="shared" si="29"/>
        <v>0</v>
      </c>
      <c r="N111" s="5">
        <f t="shared" si="29"/>
        <v>0</v>
      </c>
      <c r="O111" s="109">
        <f t="shared" si="25"/>
        <v>2338</v>
      </c>
      <c r="P111" s="109">
        <f t="shared" si="25"/>
        <v>4260</v>
      </c>
      <c r="Q111" s="109">
        <f t="shared" si="26"/>
        <v>6598</v>
      </c>
    </row>
    <row r="112" spans="1:17" ht="30" customHeight="1">
      <c r="A112" s="156" t="s">
        <v>124</v>
      </c>
      <c r="B112" s="156"/>
      <c r="C112" s="156"/>
      <c r="D112" s="108" t="s">
        <v>86</v>
      </c>
      <c r="E112" s="109">
        <f>E110+E108</f>
        <v>5275</v>
      </c>
      <c r="F112" s="109">
        <f aca="true" t="shared" si="30" ref="F112:N112">F110+F108</f>
        <v>6019</v>
      </c>
      <c r="G112" s="109">
        <f t="shared" si="30"/>
        <v>45</v>
      </c>
      <c r="H112" s="109">
        <f t="shared" si="30"/>
        <v>17</v>
      </c>
      <c r="I112" s="109">
        <f t="shared" si="30"/>
        <v>3</v>
      </c>
      <c r="J112" s="109">
        <f t="shared" si="30"/>
        <v>5</v>
      </c>
      <c r="K112" s="109">
        <f t="shared" si="30"/>
        <v>57</v>
      </c>
      <c r="L112" s="109">
        <f t="shared" si="30"/>
        <v>25</v>
      </c>
      <c r="M112" s="109">
        <f t="shared" si="30"/>
        <v>4</v>
      </c>
      <c r="N112" s="109">
        <f t="shared" si="30"/>
        <v>2</v>
      </c>
      <c r="O112" s="109">
        <f t="shared" si="25"/>
        <v>5384</v>
      </c>
      <c r="P112" s="109">
        <f t="shared" si="25"/>
        <v>6068</v>
      </c>
      <c r="Q112" s="109">
        <f t="shared" si="26"/>
        <v>11452</v>
      </c>
    </row>
    <row r="113" spans="1:17" ht="30" customHeight="1">
      <c r="A113" s="156"/>
      <c r="B113" s="156"/>
      <c r="C113" s="156"/>
      <c r="D113" s="108" t="s">
        <v>87</v>
      </c>
      <c r="E113" s="109">
        <f>E111+E109</f>
        <v>20717</v>
      </c>
      <c r="F113" s="109">
        <f aca="true" t="shared" si="31" ref="F113:N113">F111+F109</f>
        <v>26577</v>
      </c>
      <c r="G113" s="109">
        <f t="shared" si="31"/>
        <v>104</v>
      </c>
      <c r="H113" s="109">
        <f t="shared" si="31"/>
        <v>56</v>
      </c>
      <c r="I113" s="109">
        <f t="shared" si="31"/>
        <v>20</v>
      </c>
      <c r="J113" s="109">
        <f t="shared" si="31"/>
        <v>9</v>
      </c>
      <c r="K113" s="109">
        <f t="shared" si="31"/>
        <v>330</v>
      </c>
      <c r="L113" s="109">
        <f t="shared" si="31"/>
        <v>110</v>
      </c>
      <c r="M113" s="109">
        <f t="shared" si="31"/>
        <v>5</v>
      </c>
      <c r="N113" s="109">
        <f t="shared" si="31"/>
        <v>2</v>
      </c>
      <c r="O113" s="109">
        <f t="shared" si="25"/>
        <v>21176</v>
      </c>
      <c r="P113" s="109">
        <f t="shared" si="25"/>
        <v>26754</v>
      </c>
      <c r="Q113" s="109">
        <f t="shared" si="26"/>
        <v>47930</v>
      </c>
    </row>
    <row r="114" ht="30" customHeight="1"/>
    <row r="115" ht="30" customHeight="1"/>
    <row r="116" spans="1:17" ht="30" customHeight="1">
      <c r="A116" s="160" t="s">
        <v>170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</row>
    <row r="117" spans="1:17" ht="30" customHeight="1">
      <c r="A117" s="156" t="s">
        <v>5</v>
      </c>
      <c r="B117" s="161"/>
      <c r="C117" s="156" t="s">
        <v>119</v>
      </c>
      <c r="D117" s="156" t="s">
        <v>14</v>
      </c>
      <c r="E117" s="156" t="s">
        <v>8</v>
      </c>
      <c r="F117" s="156"/>
      <c r="G117" s="156" t="s">
        <v>9</v>
      </c>
      <c r="H117" s="156"/>
      <c r="I117" s="156" t="s">
        <v>10</v>
      </c>
      <c r="J117" s="156"/>
      <c r="K117" s="156" t="s">
        <v>11</v>
      </c>
      <c r="L117" s="156"/>
      <c r="M117" s="156" t="s">
        <v>12</v>
      </c>
      <c r="N117" s="156"/>
      <c r="O117" s="156" t="s">
        <v>0</v>
      </c>
      <c r="P117" s="158"/>
      <c r="Q117" s="158"/>
    </row>
    <row r="118" spans="1:17" ht="30" customHeight="1">
      <c r="A118" s="161"/>
      <c r="B118" s="161"/>
      <c r="C118" s="156"/>
      <c r="D118" s="158"/>
      <c r="E118" s="108" t="s">
        <v>13</v>
      </c>
      <c r="F118" s="108" t="s">
        <v>4</v>
      </c>
      <c r="G118" s="108" t="s">
        <v>13</v>
      </c>
      <c r="H118" s="108" t="s">
        <v>4</v>
      </c>
      <c r="I118" s="108" t="s">
        <v>13</v>
      </c>
      <c r="J118" s="108" t="s">
        <v>4</v>
      </c>
      <c r="K118" s="108" t="s">
        <v>13</v>
      </c>
      <c r="L118" s="108" t="s">
        <v>4</v>
      </c>
      <c r="M118" s="108" t="s">
        <v>13</v>
      </c>
      <c r="N118" s="108" t="s">
        <v>4</v>
      </c>
      <c r="O118" s="108" t="s">
        <v>13</v>
      </c>
      <c r="P118" s="108" t="s">
        <v>4</v>
      </c>
      <c r="Q118" s="108" t="s">
        <v>0</v>
      </c>
    </row>
    <row r="119" spans="1:17" ht="30" customHeight="1">
      <c r="A119" s="154" t="s">
        <v>37</v>
      </c>
      <c r="B119" s="154"/>
      <c r="C119" s="154" t="s">
        <v>19</v>
      </c>
      <c r="D119" s="89" t="s">
        <v>86</v>
      </c>
      <c r="E119" s="89">
        <v>60</v>
      </c>
      <c r="F119" s="89">
        <v>22</v>
      </c>
      <c r="G119" s="89">
        <v>1</v>
      </c>
      <c r="H119" s="89">
        <v>0</v>
      </c>
      <c r="I119" s="89">
        <v>2</v>
      </c>
      <c r="J119" s="89">
        <v>3</v>
      </c>
      <c r="K119" s="89">
        <v>3</v>
      </c>
      <c r="L119" s="89">
        <v>0</v>
      </c>
      <c r="M119" s="89">
        <v>0</v>
      </c>
      <c r="N119" s="89">
        <v>0</v>
      </c>
      <c r="O119" s="109">
        <f aca="true" t="shared" si="32" ref="O119:O184">M119+K119+I119+G119+E119</f>
        <v>66</v>
      </c>
      <c r="P119" s="109">
        <f aca="true" t="shared" si="33" ref="P119:P184">N119+L119+J119+H119+F119</f>
        <v>25</v>
      </c>
      <c r="Q119" s="109">
        <f>SUM(O119:P119)</f>
        <v>91</v>
      </c>
    </row>
    <row r="120" spans="1:17" ht="30" customHeight="1">
      <c r="A120" s="154"/>
      <c r="B120" s="154"/>
      <c r="C120" s="154"/>
      <c r="D120" s="89" t="s">
        <v>87</v>
      </c>
      <c r="E120" s="89">
        <v>193</v>
      </c>
      <c r="F120" s="89">
        <v>50</v>
      </c>
      <c r="G120" s="89">
        <v>2</v>
      </c>
      <c r="H120" s="89">
        <v>2</v>
      </c>
      <c r="I120" s="89">
        <v>3</v>
      </c>
      <c r="J120" s="89">
        <v>7</v>
      </c>
      <c r="K120" s="89">
        <v>27</v>
      </c>
      <c r="L120" s="89">
        <v>8</v>
      </c>
      <c r="M120" s="89">
        <v>0</v>
      </c>
      <c r="N120" s="89">
        <v>0</v>
      </c>
      <c r="O120" s="109">
        <f t="shared" si="32"/>
        <v>225</v>
      </c>
      <c r="P120" s="109">
        <f t="shared" si="33"/>
        <v>67</v>
      </c>
      <c r="Q120" s="109">
        <f>SUM(O120:P120)</f>
        <v>292</v>
      </c>
    </row>
    <row r="121" spans="1:17" ht="30" customHeight="1">
      <c r="A121" s="154" t="s">
        <v>38</v>
      </c>
      <c r="B121" s="154"/>
      <c r="C121" s="154" t="s">
        <v>19</v>
      </c>
      <c r="D121" s="89" t="s">
        <v>86</v>
      </c>
      <c r="E121" s="14">
        <v>24</v>
      </c>
      <c r="F121" s="14">
        <v>4</v>
      </c>
      <c r="G121" s="14">
        <v>0</v>
      </c>
      <c r="H121" s="14">
        <v>0</v>
      </c>
      <c r="I121" s="14">
        <v>1</v>
      </c>
      <c r="J121" s="14">
        <v>0</v>
      </c>
      <c r="K121" s="14">
        <v>2</v>
      </c>
      <c r="L121" s="14">
        <v>2</v>
      </c>
      <c r="M121" s="14">
        <v>0</v>
      </c>
      <c r="N121" s="14">
        <v>0</v>
      </c>
      <c r="O121" s="109">
        <f t="shared" si="32"/>
        <v>27</v>
      </c>
      <c r="P121" s="109">
        <f t="shared" si="33"/>
        <v>6</v>
      </c>
      <c r="Q121" s="109">
        <f>SUM(O121:P121)</f>
        <v>33</v>
      </c>
    </row>
    <row r="122" spans="1:17" ht="30" customHeight="1">
      <c r="A122" s="154"/>
      <c r="B122" s="154"/>
      <c r="C122" s="154"/>
      <c r="D122" s="89" t="s">
        <v>87</v>
      </c>
      <c r="E122" s="14">
        <v>101</v>
      </c>
      <c r="F122" s="14">
        <v>22</v>
      </c>
      <c r="G122" s="14">
        <v>2</v>
      </c>
      <c r="H122" s="14">
        <v>0</v>
      </c>
      <c r="I122" s="14">
        <v>1</v>
      </c>
      <c r="J122" s="14">
        <v>0</v>
      </c>
      <c r="K122" s="14">
        <v>6</v>
      </c>
      <c r="L122" s="14">
        <v>3</v>
      </c>
      <c r="M122" s="14">
        <v>0</v>
      </c>
      <c r="N122" s="14">
        <v>0</v>
      </c>
      <c r="O122" s="109">
        <f t="shared" si="32"/>
        <v>110</v>
      </c>
      <c r="P122" s="109">
        <f t="shared" si="33"/>
        <v>25</v>
      </c>
      <c r="Q122" s="109">
        <f aca="true" t="shared" si="34" ref="Q122:Q187">SUM(O122:P122)</f>
        <v>135</v>
      </c>
    </row>
    <row r="123" spans="1:17" ht="30" customHeight="1">
      <c r="A123" s="154" t="s">
        <v>39</v>
      </c>
      <c r="B123" s="154"/>
      <c r="C123" s="154" t="s">
        <v>19</v>
      </c>
      <c r="D123" s="89" t="s">
        <v>86</v>
      </c>
      <c r="E123" s="14">
        <v>14</v>
      </c>
      <c r="F123" s="14">
        <v>33</v>
      </c>
      <c r="G123" s="14">
        <v>0</v>
      </c>
      <c r="H123" s="14">
        <v>0</v>
      </c>
      <c r="I123" s="14">
        <v>0</v>
      </c>
      <c r="J123" s="14">
        <v>0</v>
      </c>
      <c r="K123" s="14">
        <v>2</v>
      </c>
      <c r="L123" s="14">
        <v>0</v>
      </c>
      <c r="M123" s="14">
        <v>0</v>
      </c>
      <c r="N123" s="14">
        <v>0</v>
      </c>
      <c r="O123" s="109">
        <f t="shared" si="32"/>
        <v>16</v>
      </c>
      <c r="P123" s="109">
        <f t="shared" si="33"/>
        <v>33</v>
      </c>
      <c r="Q123" s="109">
        <f t="shared" si="34"/>
        <v>49</v>
      </c>
    </row>
    <row r="124" spans="1:17" ht="30" customHeight="1">
      <c r="A124" s="154"/>
      <c r="B124" s="154"/>
      <c r="C124" s="154"/>
      <c r="D124" s="89" t="s">
        <v>87</v>
      </c>
      <c r="E124" s="14">
        <v>36</v>
      </c>
      <c r="F124" s="14">
        <v>93</v>
      </c>
      <c r="G124" s="14">
        <v>0</v>
      </c>
      <c r="H124" s="14">
        <v>0</v>
      </c>
      <c r="I124" s="14">
        <v>2</v>
      </c>
      <c r="J124" s="14">
        <v>1</v>
      </c>
      <c r="K124" s="14">
        <v>6</v>
      </c>
      <c r="L124" s="14">
        <v>6</v>
      </c>
      <c r="M124" s="14">
        <v>0</v>
      </c>
      <c r="N124" s="14">
        <v>0</v>
      </c>
      <c r="O124" s="109">
        <f t="shared" si="32"/>
        <v>44</v>
      </c>
      <c r="P124" s="109">
        <f t="shared" si="33"/>
        <v>100</v>
      </c>
      <c r="Q124" s="109">
        <f t="shared" si="34"/>
        <v>144</v>
      </c>
    </row>
    <row r="125" spans="1:17" ht="30" customHeight="1">
      <c r="A125" s="154" t="s">
        <v>40</v>
      </c>
      <c r="B125" s="154"/>
      <c r="C125" s="154" t="s">
        <v>19</v>
      </c>
      <c r="D125" s="89" t="s">
        <v>86</v>
      </c>
      <c r="E125" s="14">
        <v>70</v>
      </c>
      <c r="F125" s="14">
        <v>32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09">
        <f t="shared" si="32"/>
        <v>70</v>
      </c>
      <c r="P125" s="109">
        <f t="shared" si="33"/>
        <v>32</v>
      </c>
      <c r="Q125" s="109">
        <f t="shared" si="34"/>
        <v>102</v>
      </c>
    </row>
    <row r="126" spans="1:17" ht="30" customHeight="1">
      <c r="A126" s="154"/>
      <c r="B126" s="154"/>
      <c r="C126" s="154"/>
      <c r="D126" s="89" t="s">
        <v>87</v>
      </c>
      <c r="E126" s="14">
        <v>271</v>
      </c>
      <c r="F126" s="14">
        <v>101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09">
        <f t="shared" si="32"/>
        <v>271</v>
      </c>
      <c r="P126" s="109">
        <f t="shared" si="33"/>
        <v>101</v>
      </c>
      <c r="Q126" s="109">
        <f t="shared" si="34"/>
        <v>372</v>
      </c>
    </row>
    <row r="127" spans="1:17" ht="30" customHeight="1">
      <c r="A127" s="154" t="s">
        <v>41</v>
      </c>
      <c r="B127" s="154"/>
      <c r="C127" s="154" t="s">
        <v>19</v>
      </c>
      <c r="D127" s="89" t="s">
        <v>86</v>
      </c>
      <c r="E127" s="14">
        <v>4</v>
      </c>
      <c r="F127" s="14">
        <v>5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09">
        <f t="shared" si="32"/>
        <v>4</v>
      </c>
      <c r="P127" s="109">
        <f t="shared" si="33"/>
        <v>5</v>
      </c>
      <c r="Q127" s="109">
        <f t="shared" si="34"/>
        <v>9</v>
      </c>
    </row>
    <row r="128" spans="1:17" ht="30" customHeight="1">
      <c r="A128" s="154"/>
      <c r="B128" s="154"/>
      <c r="C128" s="154"/>
      <c r="D128" s="89" t="s">
        <v>87</v>
      </c>
      <c r="E128" s="14">
        <v>46</v>
      </c>
      <c r="F128" s="14">
        <v>40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09">
        <f t="shared" si="32"/>
        <v>46</v>
      </c>
      <c r="P128" s="109">
        <f t="shared" si="33"/>
        <v>40</v>
      </c>
      <c r="Q128" s="109">
        <f t="shared" si="34"/>
        <v>86</v>
      </c>
    </row>
    <row r="129" spans="1:17" ht="30" customHeight="1">
      <c r="A129" s="152" t="s">
        <v>85</v>
      </c>
      <c r="B129" s="154" t="s">
        <v>96</v>
      </c>
      <c r="C129" s="154" t="s">
        <v>19</v>
      </c>
      <c r="D129" s="88" t="s">
        <v>86</v>
      </c>
      <c r="E129" s="4">
        <v>6</v>
      </c>
      <c r="F129" s="4">
        <v>1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109">
        <f t="shared" si="32"/>
        <v>6</v>
      </c>
      <c r="P129" s="109">
        <f t="shared" si="33"/>
        <v>1</v>
      </c>
      <c r="Q129" s="109">
        <f t="shared" si="34"/>
        <v>7</v>
      </c>
    </row>
    <row r="130" spans="1:17" ht="30" customHeight="1">
      <c r="A130" s="152"/>
      <c r="B130" s="154"/>
      <c r="C130" s="154"/>
      <c r="D130" s="88" t="s">
        <v>87</v>
      </c>
      <c r="E130" s="4">
        <v>28</v>
      </c>
      <c r="F130" s="4">
        <v>3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109">
        <f t="shared" si="32"/>
        <v>28</v>
      </c>
      <c r="P130" s="109">
        <f t="shared" si="33"/>
        <v>3</v>
      </c>
      <c r="Q130" s="109">
        <f t="shared" si="34"/>
        <v>31</v>
      </c>
    </row>
    <row r="131" spans="1:17" ht="30" customHeight="1">
      <c r="A131" s="152"/>
      <c r="B131" s="154" t="s">
        <v>89</v>
      </c>
      <c r="C131" s="154" t="s">
        <v>19</v>
      </c>
      <c r="D131" s="88" t="s">
        <v>86</v>
      </c>
      <c r="E131" s="4">
        <v>5</v>
      </c>
      <c r="F131" s="4">
        <v>4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109">
        <f t="shared" si="32"/>
        <v>5</v>
      </c>
      <c r="P131" s="109">
        <f t="shared" si="33"/>
        <v>4</v>
      </c>
      <c r="Q131" s="109">
        <f t="shared" si="34"/>
        <v>9</v>
      </c>
    </row>
    <row r="132" spans="1:17" ht="30" customHeight="1">
      <c r="A132" s="152"/>
      <c r="B132" s="154"/>
      <c r="C132" s="154"/>
      <c r="D132" s="88" t="s">
        <v>87</v>
      </c>
      <c r="E132" s="4">
        <v>19</v>
      </c>
      <c r="F132" s="4">
        <v>6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109">
        <f t="shared" si="32"/>
        <v>19</v>
      </c>
      <c r="P132" s="109">
        <f t="shared" si="33"/>
        <v>6</v>
      </c>
      <c r="Q132" s="109">
        <f t="shared" si="34"/>
        <v>25</v>
      </c>
    </row>
    <row r="133" spans="1:17" ht="30" customHeight="1">
      <c r="A133" s="152" t="s">
        <v>85</v>
      </c>
      <c r="B133" s="154" t="s">
        <v>90</v>
      </c>
      <c r="C133" s="154" t="s">
        <v>19</v>
      </c>
      <c r="D133" s="88" t="s">
        <v>86</v>
      </c>
      <c r="E133" s="4">
        <v>24</v>
      </c>
      <c r="F133" s="4">
        <v>2</v>
      </c>
      <c r="G133" s="4">
        <v>1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109">
        <f t="shared" si="32"/>
        <v>25</v>
      </c>
      <c r="P133" s="109">
        <f t="shared" si="33"/>
        <v>2</v>
      </c>
      <c r="Q133" s="109">
        <f t="shared" si="34"/>
        <v>27</v>
      </c>
    </row>
    <row r="134" spans="1:17" ht="30" customHeight="1">
      <c r="A134" s="152"/>
      <c r="B134" s="154"/>
      <c r="C134" s="154"/>
      <c r="D134" s="88" t="s">
        <v>87</v>
      </c>
      <c r="E134" s="4">
        <v>64</v>
      </c>
      <c r="F134" s="4">
        <v>7</v>
      </c>
      <c r="G134" s="4">
        <v>1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109">
        <f t="shared" si="32"/>
        <v>65</v>
      </c>
      <c r="P134" s="109">
        <f t="shared" si="33"/>
        <v>7</v>
      </c>
      <c r="Q134" s="109">
        <f t="shared" si="34"/>
        <v>72</v>
      </c>
    </row>
    <row r="135" spans="1:17" ht="30" customHeight="1">
      <c r="A135" s="152"/>
      <c r="B135" s="154" t="s">
        <v>91</v>
      </c>
      <c r="C135" s="154" t="s">
        <v>19</v>
      </c>
      <c r="D135" s="88" t="s">
        <v>86</v>
      </c>
      <c r="E135" s="4">
        <v>18</v>
      </c>
      <c r="F135" s="4">
        <v>4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109">
        <f t="shared" si="32"/>
        <v>18</v>
      </c>
      <c r="P135" s="109">
        <f t="shared" si="33"/>
        <v>4</v>
      </c>
      <c r="Q135" s="109">
        <f t="shared" si="34"/>
        <v>22</v>
      </c>
    </row>
    <row r="136" spans="1:17" ht="30" customHeight="1">
      <c r="A136" s="152"/>
      <c r="B136" s="154"/>
      <c r="C136" s="154"/>
      <c r="D136" s="88" t="s">
        <v>87</v>
      </c>
      <c r="E136" s="4">
        <v>81</v>
      </c>
      <c r="F136" s="4">
        <v>21</v>
      </c>
      <c r="G136" s="4">
        <v>1</v>
      </c>
      <c r="H136" s="4">
        <v>0</v>
      </c>
      <c r="I136" s="4">
        <v>1</v>
      </c>
      <c r="J136" s="4">
        <v>0</v>
      </c>
      <c r="K136" s="4">
        <v>1</v>
      </c>
      <c r="L136" s="4">
        <v>1</v>
      </c>
      <c r="M136" s="4">
        <v>0</v>
      </c>
      <c r="N136" s="4">
        <v>0</v>
      </c>
      <c r="O136" s="109">
        <f t="shared" si="32"/>
        <v>84</v>
      </c>
      <c r="P136" s="109">
        <f t="shared" si="33"/>
        <v>22</v>
      </c>
      <c r="Q136" s="109">
        <f t="shared" si="34"/>
        <v>106</v>
      </c>
    </row>
    <row r="137" spans="1:17" ht="30" customHeight="1">
      <c r="A137" s="152"/>
      <c r="B137" s="154" t="s">
        <v>101</v>
      </c>
      <c r="C137" s="154" t="s">
        <v>19</v>
      </c>
      <c r="D137" s="88" t="s">
        <v>86</v>
      </c>
      <c r="E137" s="4">
        <v>4</v>
      </c>
      <c r="F137" s="4">
        <v>3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109">
        <f t="shared" si="32"/>
        <v>4</v>
      </c>
      <c r="P137" s="109">
        <f t="shared" si="33"/>
        <v>3</v>
      </c>
      <c r="Q137" s="109">
        <f t="shared" si="34"/>
        <v>7</v>
      </c>
    </row>
    <row r="138" spans="1:17" ht="30" customHeight="1">
      <c r="A138" s="152"/>
      <c r="B138" s="154"/>
      <c r="C138" s="154"/>
      <c r="D138" s="88" t="s">
        <v>87</v>
      </c>
      <c r="E138" s="4">
        <v>69</v>
      </c>
      <c r="F138" s="4">
        <v>17</v>
      </c>
      <c r="G138" s="4">
        <v>0</v>
      </c>
      <c r="H138" s="4">
        <v>1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109">
        <f t="shared" si="32"/>
        <v>69</v>
      </c>
      <c r="P138" s="109">
        <f t="shared" si="33"/>
        <v>18</v>
      </c>
      <c r="Q138" s="109">
        <f t="shared" si="34"/>
        <v>87</v>
      </c>
    </row>
    <row r="139" spans="1:17" ht="30" customHeight="1">
      <c r="A139" s="152"/>
      <c r="B139" s="154" t="s">
        <v>100</v>
      </c>
      <c r="C139" s="154" t="s">
        <v>19</v>
      </c>
      <c r="D139" s="88" t="s">
        <v>86</v>
      </c>
      <c r="E139" s="4">
        <v>18</v>
      </c>
      <c r="F139" s="4">
        <v>2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109">
        <f t="shared" si="32"/>
        <v>18</v>
      </c>
      <c r="P139" s="109">
        <f t="shared" si="33"/>
        <v>2</v>
      </c>
      <c r="Q139" s="109">
        <f t="shared" si="34"/>
        <v>20</v>
      </c>
    </row>
    <row r="140" spans="1:17" ht="30" customHeight="1">
      <c r="A140" s="152"/>
      <c r="B140" s="154"/>
      <c r="C140" s="154"/>
      <c r="D140" s="88" t="s">
        <v>87</v>
      </c>
      <c r="E140" s="4">
        <v>92</v>
      </c>
      <c r="F140" s="4">
        <v>11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109">
        <f t="shared" si="32"/>
        <v>92</v>
      </c>
      <c r="P140" s="109">
        <f t="shared" si="33"/>
        <v>11</v>
      </c>
      <c r="Q140" s="109">
        <f t="shared" si="34"/>
        <v>103</v>
      </c>
    </row>
    <row r="141" spans="1:17" ht="30" customHeight="1">
      <c r="A141" s="152"/>
      <c r="B141" s="154" t="s">
        <v>98</v>
      </c>
      <c r="C141" s="154" t="s">
        <v>19</v>
      </c>
      <c r="D141" s="88" t="s">
        <v>86</v>
      </c>
      <c r="E141" s="4">
        <v>8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109">
        <f t="shared" si="32"/>
        <v>8</v>
      </c>
      <c r="P141" s="109">
        <f t="shared" si="33"/>
        <v>0</v>
      </c>
      <c r="Q141" s="109">
        <f t="shared" si="34"/>
        <v>8</v>
      </c>
    </row>
    <row r="142" spans="1:17" ht="30" customHeight="1">
      <c r="A142" s="152"/>
      <c r="B142" s="154"/>
      <c r="C142" s="154"/>
      <c r="D142" s="88" t="s">
        <v>87</v>
      </c>
      <c r="E142" s="4">
        <v>34</v>
      </c>
      <c r="F142" s="4">
        <v>2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109">
        <f t="shared" si="32"/>
        <v>34</v>
      </c>
      <c r="P142" s="109">
        <f t="shared" si="33"/>
        <v>2</v>
      </c>
      <c r="Q142" s="109">
        <f t="shared" si="34"/>
        <v>36</v>
      </c>
    </row>
    <row r="143" spans="1:17" ht="30" customHeight="1">
      <c r="A143" s="152"/>
      <c r="B143" s="155" t="s">
        <v>70</v>
      </c>
      <c r="C143" s="155" t="s">
        <v>19</v>
      </c>
      <c r="D143" s="90" t="s">
        <v>86</v>
      </c>
      <c r="E143" s="5">
        <f>E141+E139+E137+E135+E133+E131+E129</f>
        <v>83</v>
      </c>
      <c r="F143" s="5">
        <f>F141+F139+F137+F135+F133+F131+F129</f>
        <v>16</v>
      </c>
      <c r="G143" s="5">
        <f aca="true" t="shared" si="35" ref="G143:N143">G141+G139+G137+G135+G133+G131+G129</f>
        <v>1</v>
      </c>
      <c r="H143" s="5">
        <f t="shared" si="35"/>
        <v>0</v>
      </c>
      <c r="I143" s="5">
        <f t="shared" si="35"/>
        <v>0</v>
      </c>
      <c r="J143" s="5">
        <f t="shared" si="35"/>
        <v>0</v>
      </c>
      <c r="K143" s="5">
        <f t="shared" si="35"/>
        <v>0</v>
      </c>
      <c r="L143" s="5">
        <f t="shared" si="35"/>
        <v>0</v>
      </c>
      <c r="M143" s="5">
        <f t="shared" si="35"/>
        <v>0</v>
      </c>
      <c r="N143" s="5">
        <f t="shared" si="35"/>
        <v>0</v>
      </c>
      <c r="O143" s="109">
        <f t="shared" si="32"/>
        <v>84</v>
      </c>
      <c r="P143" s="109">
        <f t="shared" si="33"/>
        <v>16</v>
      </c>
      <c r="Q143" s="109">
        <f t="shared" si="34"/>
        <v>100</v>
      </c>
    </row>
    <row r="144" spans="1:17" ht="30" customHeight="1">
      <c r="A144" s="152"/>
      <c r="B144" s="155"/>
      <c r="C144" s="155"/>
      <c r="D144" s="90" t="s">
        <v>87</v>
      </c>
      <c r="E144" s="5">
        <f>E142+E140+E138+E136+E134+E132+E130</f>
        <v>387</v>
      </c>
      <c r="F144" s="5">
        <f>F142+F140+F138+F136+F134+F132+F130</f>
        <v>67</v>
      </c>
      <c r="G144" s="5">
        <f aca="true" t="shared" si="36" ref="G144:N144">G142+G140+G138+G136+G134+G132+G130</f>
        <v>2</v>
      </c>
      <c r="H144" s="5">
        <f t="shared" si="36"/>
        <v>1</v>
      </c>
      <c r="I144" s="5">
        <f t="shared" si="36"/>
        <v>1</v>
      </c>
      <c r="J144" s="5">
        <f t="shared" si="36"/>
        <v>0</v>
      </c>
      <c r="K144" s="5">
        <f t="shared" si="36"/>
        <v>1</v>
      </c>
      <c r="L144" s="5">
        <f t="shared" si="36"/>
        <v>1</v>
      </c>
      <c r="M144" s="5">
        <f t="shared" si="36"/>
        <v>0</v>
      </c>
      <c r="N144" s="5">
        <f t="shared" si="36"/>
        <v>0</v>
      </c>
      <c r="O144" s="109">
        <f t="shared" si="32"/>
        <v>391</v>
      </c>
      <c r="P144" s="109">
        <f t="shared" si="33"/>
        <v>69</v>
      </c>
      <c r="Q144" s="109">
        <f t="shared" si="34"/>
        <v>460</v>
      </c>
    </row>
    <row r="145" spans="1:17" ht="30" customHeight="1">
      <c r="A145" s="154" t="s">
        <v>43</v>
      </c>
      <c r="B145" s="154"/>
      <c r="C145" s="154" t="s">
        <v>19</v>
      </c>
      <c r="D145" s="89" t="s">
        <v>86</v>
      </c>
      <c r="E145" s="14">
        <v>3</v>
      </c>
      <c r="F145" s="14">
        <v>2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09">
        <f t="shared" si="32"/>
        <v>3</v>
      </c>
      <c r="P145" s="109">
        <f t="shared" si="33"/>
        <v>2</v>
      </c>
      <c r="Q145" s="109">
        <f t="shared" si="34"/>
        <v>5</v>
      </c>
    </row>
    <row r="146" spans="1:17" ht="30" customHeight="1">
      <c r="A146" s="154"/>
      <c r="B146" s="154"/>
      <c r="C146" s="154"/>
      <c r="D146" s="89" t="s">
        <v>87</v>
      </c>
      <c r="E146" s="14">
        <v>35</v>
      </c>
      <c r="F146" s="14">
        <v>27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09">
        <f t="shared" si="32"/>
        <v>35</v>
      </c>
      <c r="P146" s="109">
        <f t="shared" si="33"/>
        <v>27</v>
      </c>
      <c r="Q146" s="109">
        <f t="shared" si="34"/>
        <v>62</v>
      </c>
    </row>
    <row r="147" spans="1:17" ht="30" customHeight="1">
      <c r="A147" s="154" t="s">
        <v>45</v>
      </c>
      <c r="B147" s="154"/>
      <c r="C147" s="154" t="s">
        <v>19</v>
      </c>
      <c r="D147" s="89" t="s">
        <v>86</v>
      </c>
      <c r="E147" s="14">
        <v>14</v>
      </c>
      <c r="F147" s="14">
        <v>13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09">
        <f t="shared" si="32"/>
        <v>14</v>
      </c>
      <c r="P147" s="109">
        <f t="shared" si="33"/>
        <v>13</v>
      </c>
      <c r="Q147" s="109">
        <f t="shared" si="34"/>
        <v>27</v>
      </c>
    </row>
    <row r="148" spans="1:17" ht="30" customHeight="1">
      <c r="A148" s="154"/>
      <c r="B148" s="154"/>
      <c r="C148" s="154"/>
      <c r="D148" s="89" t="s">
        <v>87</v>
      </c>
      <c r="E148" s="14">
        <v>110</v>
      </c>
      <c r="F148" s="14">
        <v>73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09">
        <f t="shared" si="32"/>
        <v>110</v>
      </c>
      <c r="P148" s="109">
        <f t="shared" si="33"/>
        <v>73</v>
      </c>
      <c r="Q148" s="109">
        <f t="shared" si="34"/>
        <v>183</v>
      </c>
    </row>
    <row r="149" spans="1:17" ht="30" customHeight="1">
      <c r="A149" s="154" t="s">
        <v>121</v>
      </c>
      <c r="B149" s="154"/>
      <c r="C149" s="154" t="s">
        <v>20</v>
      </c>
      <c r="D149" s="89" t="s">
        <v>86</v>
      </c>
      <c r="E149" s="14">
        <v>8</v>
      </c>
      <c r="F149" s="14">
        <v>3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09">
        <f t="shared" si="32"/>
        <v>8</v>
      </c>
      <c r="P149" s="109">
        <f t="shared" si="33"/>
        <v>3</v>
      </c>
      <c r="Q149" s="109">
        <f t="shared" si="34"/>
        <v>11</v>
      </c>
    </row>
    <row r="150" spans="1:17" ht="30" customHeight="1">
      <c r="A150" s="154"/>
      <c r="B150" s="154"/>
      <c r="C150" s="154"/>
      <c r="D150" s="89" t="s">
        <v>87</v>
      </c>
      <c r="E150" s="14">
        <v>19</v>
      </c>
      <c r="F150" s="14">
        <v>6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09">
        <f t="shared" si="32"/>
        <v>19</v>
      </c>
      <c r="P150" s="109">
        <f t="shared" si="33"/>
        <v>6</v>
      </c>
      <c r="Q150" s="109">
        <f t="shared" si="34"/>
        <v>25</v>
      </c>
    </row>
    <row r="151" spans="1:17" ht="30" customHeight="1">
      <c r="A151" s="159" t="s">
        <v>103</v>
      </c>
      <c r="B151" s="159"/>
      <c r="C151" s="154" t="s">
        <v>20</v>
      </c>
      <c r="D151" s="89" t="s">
        <v>86</v>
      </c>
      <c r="E151" s="14">
        <v>25</v>
      </c>
      <c r="F151" s="14">
        <v>6</v>
      </c>
      <c r="G151" s="14">
        <v>1</v>
      </c>
      <c r="H151" s="14">
        <v>0</v>
      </c>
      <c r="I151" s="14">
        <v>0</v>
      </c>
      <c r="J151" s="14">
        <v>0</v>
      </c>
      <c r="K151" s="14">
        <v>0</v>
      </c>
      <c r="L151" s="14">
        <v>1</v>
      </c>
      <c r="M151" s="14">
        <v>0</v>
      </c>
      <c r="N151" s="14">
        <v>0</v>
      </c>
      <c r="O151" s="109">
        <f t="shared" si="32"/>
        <v>26</v>
      </c>
      <c r="P151" s="109">
        <f t="shared" si="33"/>
        <v>7</v>
      </c>
      <c r="Q151" s="109">
        <f t="shared" si="34"/>
        <v>33</v>
      </c>
    </row>
    <row r="152" spans="1:17" ht="30" customHeight="1">
      <c r="A152" s="159"/>
      <c r="B152" s="159"/>
      <c r="C152" s="154"/>
      <c r="D152" s="89" t="s">
        <v>87</v>
      </c>
      <c r="E152" s="14">
        <v>78</v>
      </c>
      <c r="F152" s="14">
        <v>28</v>
      </c>
      <c r="G152" s="14">
        <v>3</v>
      </c>
      <c r="H152" s="14">
        <v>0</v>
      </c>
      <c r="I152" s="14">
        <v>0</v>
      </c>
      <c r="J152" s="14">
        <v>0</v>
      </c>
      <c r="K152" s="14">
        <v>0</v>
      </c>
      <c r="L152" s="14">
        <v>1</v>
      </c>
      <c r="M152" s="14">
        <v>0</v>
      </c>
      <c r="N152" s="14">
        <v>0</v>
      </c>
      <c r="O152" s="109">
        <f t="shared" si="32"/>
        <v>81</v>
      </c>
      <c r="P152" s="109">
        <f t="shared" si="33"/>
        <v>29</v>
      </c>
      <c r="Q152" s="109">
        <f t="shared" si="34"/>
        <v>110</v>
      </c>
    </row>
    <row r="153" spans="1:17" ht="30" customHeight="1">
      <c r="A153" s="154" t="s">
        <v>46</v>
      </c>
      <c r="B153" s="154"/>
      <c r="C153" s="154" t="s">
        <v>19</v>
      </c>
      <c r="D153" s="89" t="s">
        <v>86</v>
      </c>
      <c r="E153" s="14">
        <v>151</v>
      </c>
      <c r="F153" s="14">
        <v>40</v>
      </c>
      <c r="G153" s="14">
        <v>2</v>
      </c>
      <c r="H153" s="14">
        <v>2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09">
        <f t="shared" si="32"/>
        <v>153</v>
      </c>
      <c r="P153" s="109">
        <f t="shared" si="33"/>
        <v>42</v>
      </c>
      <c r="Q153" s="109">
        <f t="shared" si="34"/>
        <v>195</v>
      </c>
    </row>
    <row r="154" spans="1:17" ht="30" customHeight="1">
      <c r="A154" s="154"/>
      <c r="B154" s="154"/>
      <c r="C154" s="154"/>
      <c r="D154" s="89" t="s">
        <v>87</v>
      </c>
      <c r="E154" s="14">
        <v>575</v>
      </c>
      <c r="F154" s="14">
        <v>196</v>
      </c>
      <c r="G154" s="14">
        <v>7</v>
      </c>
      <c r="H154" s="14">
        <v>2</v>
      </c>
      <c r="I154" s="14">
        <v>0</v>
      </c>
      <c r="J154" s="14">
        <v>0</v>
      </c>
      <c r="K154" s="14">
        <v>8</v>
      </c>
      <c r="L154" s="14">
        <v>2</v>
      </c>
      <c r="M154" s="14">
        <v>0</v>
      </c>
      <c r="N154" s="14">
        <v>0</v>
      </c>
      <c r="O154" s="109">
        <f t="shared" si="32"/>
        <v>590</v>
      </c>
      <c r="P154" s="109">
        <f t="shared" si="33"/>
        <v>200</v>
      </c>
      <c r="Q154" s="109">
        <f t="shared" si="34"/>
        <v>790</v>
      </c>
    </row>
    <row r="155" spans="1:17" ht="30" customHeight="1">
      <c r="A155" s="154" t="s">
        <v>120</v>
      </c>
      <c r="B155" s="154"/>
      <c r="C155" s="154" t="s">
        <v>20</v>
      </c>
      <c r="D155" s="89" t="s">
        <v>86</v>
      </c>
      <c r="E155" s="14">
        <v>23</v>
      </c>
      <c r="F155" s="14">
        <v>14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09">
        <f t="shared" si="32"/>
        <v>23</v>
      </c>
      <c r="P155" s="109">
        <f t="shared" si="33"/>
        <v>14</v>
      </c>
      <c r="Q155" s="109">
        <f t="shared" si="34"/>
        <v>37</v>
      </c>
    </row>
    <row r="156" spans="1:17" ht="30" customHeight="1">
      <c r="A156" s="154"/>
      <c r="B156" s="154"/>
      <c r="C156" s="154"/>
      <c r="D156" s="89" t="s">
        <v>87</v>
      </c>
      <c r="E156" s="14">
        <v>127</v>
      </c>
      <c r="F156" s="14">
        <v>89</v>
      </c>
      <c r="G156" s="14">
        <v>0</v>
      </c>
      <c r="H156" s="14">
        <v>1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/>
      <c r="O156" s="109">
        <f t="shared" si="32"/>
        <v>127</v>
      </c>
      <c r="P156" s="109">
        <f t="shared" si="33"/>
        <v>90</v>
      </c>
      <c r="Q156" s="109">
        <f t="shared" si="34"/>
        <v>217</v>
      </c>
    </row>
    <row r="157" spans="1:17" ht="30" customHeight="1">
      <c r="A157" s="152" t="s">
        <v>122</v>
      </c>
      <c r="B157" s="153" t="s">
        <v>48</v>
      </c>
      <c r="C157" s="154" t="s">
        <v>19</v>
      </c>
      <c r="D157" s="88" t="s">
        <v>86</v>
      </c>
      <c r="E157" s="4">
        <v>89</v>
      </c>
      <c r="F157" s="4">
        <v>69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109">
        <f t="shared" si="32"/>
        <v>89</v>
      </c>
      <c r="P157" s="109">
        <f t="shared" si="33"/>
        <v>69</v>
      </c>
      <c r="Q157" s="109">
        <f t="shared" si="34"/>
        <v>158</v>
      </c>
    </row>
    <row r="158" spans="1:17" ht="30" customHeight="1">
      <c r="A158" s="152"/>
      <c r="B158" s="153"/>
      <c r="C158" s="154"/>
      <c r="D158" s="88" t="s">
        <v>87</v>
      </c>
      <c r="E158" s="4">
        <v>293</v>
      </c>
      <c r="F158" s="4">
        <v>300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109">
        <f t="shared" si="32"/>
        <v>293</v>
      </c>
      <c r="P158" s="109">
        <f t="shared" si="33"/>
        <v>300</v>
      </c>
      <c r="Q158" s="109">
        <f t="shared" si="34"/>
        <v>593</v>
      </c>
    </row>
    <row r="159" spans="1:17" ht="30" customHeight="1">
      <c r="A159" s="152"/>
      <c r="B159" s="153" t="s">
        <v>49</v>
      </c>
      <c r="C159" s="154" t="s">
        <v>19</v>
      </c>
      <c r="D159" s="88" t="s">
        <v>86</v>
      </c>
      <c r="E159" s="4">
        <v>61</v>
      </c>
      <c r="F159" s="4">
        <v>94</v>
      </c>
      <c r="G159" s="4">
        <v>1</v>
      </c>
      <c r="H159" s="4">
        <v>0</v>
      </c>
      <c r="I159" s="4">
        <v>1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109">
        <f t="shared" si="32"/>
        <v>63</v>
      </c>
      <c r="P159" s="109">
        <f t="shared" si="33"/>
        <v>94</v>
      </c>
      <c r="Q159" s="109">
        <f t="shared" si="34"/>
        <v>157</v>
      </c>
    </row>
    <row r="160" spans="1:17" ht="30" customHeight="1">
      <c r="A160" s="152"/>
      <c r="B160" s="153"/>
      <c r="C160" s="154"/>
      <c r="D160" s="88" t="s">
        <v>87</v>
      </c>
      <c r="E160" s="4">
        <v>248</v>
      </c>
      <c r="F160" s="4">
        <v>411</v>
      </c>
      <c r="G160" s="4">
        <v>5</v>
      </c>
      <c r="H160" s="4">
        <v>5</v>
      </c>
      <c r="I160" s="4">
        <v>1</v>
      </c>
      <c r="J160" s="4">
        <v>1</v>
      </c>
      <c r="K160" s="4">
        <v>2</v>
      </c>
      <c r="L160" s="4">
        <v>6</v>
      </c>
      <c r="M160" s="4">
        <v>0</v>
      </c>
      <c r="N160" s="4">
        <v>0</v>
      </c>
      <c r="O160" s="109">
        <f t="shared" si="32"/>
        <v>256</v>
      </c>
      <c r="P160" s="109">
        <f t="shared" si="33"/>
        <v>423</v>
      </c>
      <c r="Q160" s="109">
        <f t="shared" si="34"/>
        <v>679</v>
      </c>
    </row>
    <row r="161" spans="1:17" ht="30" customHeight="1">
      <c r="A161" s="152"/>
      <c r="B161" s="153" t="s">
        <v>50</v>
      </c>
      <c r="C161" s="154" t="s">
        <v>19</v>
      </c>
      <c r="D161" s="88" t="s">
        <v>86</v>
      </c>
      <c r="E161" s="4">
        <v>22</v>
      </c>
      <c r="F161" s="4">
        <v>55</v>
      </c>
      <c r="G161" s="4">
        <v>1</v>
      </c>
      <c r="H161" s="4">
        <v>1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109">
        <f t="shared" si="32"/>
        <v>23</v>
      </c>
      <c r="P161" s="109">
        <f t="shared" si="33"/>
        <v>56</v>
      </c>
      <c r="Q161" s="109">
        <f t="shared" si="34"/>
        <v>79</v>
      </c>
    </row>
    <row r="162" spans="1:17" ht="30" customHeight="1">
      <c r="A162" s="152"/>
      <c r="B162" s="153"/>
      <c r="C162" s="154"/>
      <c r="D162" s="88" t="s">
        <v>87</v>
      </c>
      <c r="E162" s="4">
        <v>53</v>
      </c>
      <c r="F162" s="4">
        <v>94</v>
      </c>
      <c r="G162" s="4">
        <v>1</v>
      </c>
      <c r="H162" s="4">
        <v>1</v>
      </c>
      <c r="I162" s="4">
        <v>0</v>
      </c>
      <c r="J162" s="4">
        <v>0</v>
      </c>
      <c r="K162" s="4">
        <v>0</v>
      </c>
      <c r="L162" s="4">
        <v>3</v>
      </c>
      <c r="M162" s="4">
        <v>0</v>
      </c>
      <c r="N162" s="4">
        <v>0</v>
      </c>
      <c r="O162" s="109">
        <f t="shared" si="32"/>
        <v>54</v>
      </c>
      <c r="P162" s="109">
        <f t="shared" si="33"/>
        <v>98</v>
      </c>
      <c r="Q162" s="109">
        <f t="shared" si="34"/>
        <v>152</v>
      </c>
    </row>
    <row r="163" spans="1:17" ht="30" customHeight="1">
      <c r="A163" s="152"/>
      <c r="B163" s="153" t="s">
        <v>51</v>
      </c>
      <c r="C163" s="154" t="s">
        <v>19</v>
      </c>
      <c r="D163" s="88" t="s">
        <v>86</v>
      </c>
      <c r="E163" s="4">
        <v>38</v>
      </c>
      <c r="F163" s="4">
        <v>36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109">
        <f t="shared" si="32"/>
        <v>38</v>
      </c>
      <c r="P163" s="109">
        <f t="shared" si="33"/>
        <v>36</v>
      </c>
      <c r="Q163" s="109">
        <f t="shared" si="34"/>
        <v>74</v>
      </c>
    </row>
    <row r="164" spans="1:17" ht="30" customHeight="1">
      <c r="A164" s="152"/>
      <c r="B164" s="153"/>
      <c r="C164" s="154"/>
      <c r="D164" s="88" t="s">
        <v>87</v>
      </c>
      <c r="E164" s="4">
        <v>219</v>
      </c>
      <c r="F164" s="4">
        <v>156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109">
        <f t="shared" si="32"/>
        <v>219</v>
      </c>
      <c r="P164" s="109">
        <f t="shared" si="33"/>
        <v>156</v>
      </c>
      <c r="Q164" s="109">
        <f t="shared" si="34"/>
        <v>375</v>
      </c>
    </row>
    <row r="165" spans="1:17" ht="30" customHeight="1">
      <c r="A165" s="152"/>
      <c r="B165" s="153" t="s">
        <v>52</v>
      </c>
      <c r="C165" s="154" t="s">
        <v>19</v>
      </c>
      <c r="D165" s="88" t="s">
        <v>86</v>
      </c>
      <c r="E165" s="4">
        <v>44</v>
      </c>
      <c r="F165" s="4">
        <v>50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109">
        <f t="shared" si="32"/>
        <v>44</v>
      </c>
      <c r="P165" s="109">
        <f t="shared" si="33"/>
        <v>50</v>
      </c>
      <c r="Q165" s="109">
        <f t="shared" si="34"/>
        <v>94</v>
      </c>
    </row>
    <row r="166" spans="1:17" ht="30" customHeight="1">
      <c r="A166" s="152"/>
      <c r="B166" s="153"/>
      <c r="C166" s="154"/>
      <c r="D166" s="88" t="s">
        <v>87</v>
      </c>
      <c r="E166" s="4">
        <v>173</v>
      </c>
      <c r="F166" s="4">
        <v>133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109">
        <f t="shared" si="32"/>
        <v>173</v>
      </c>
      <c r="P166" s="109">
        <f t="shared" si="33"/>
        <v>133</v>
      </c>
      <c r="Q166" s="109">
        <f t="shared" si="34"/>
        <v>306</v>
      </c>
    </row>
    <row r="167" spans="1:17" ht="30" customHeight="1">
      <c r="A167" s="152"/>
      <c r="B167" s="153" t="s">
        <v>53</v>
      </c>
      <c r="C167" s="154" t="s">
        <v>19</v>
      </c>
      <c r="D167" s="88" t="s">
        <v>86</v>
      </c>
      <c r="E167" s="4">
        <v>37</v>
      </c>
      <c r="F167" s="4">
        <v>22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1</v>
      </c>
      <c r="M167" s="4">
        <v>0</v>
      </c>
      <c r="N167" s="4">
        <v>0</v>
      </c>
      <c r="O167" s="109">
        <f t="shared" si="32"/>
        <v>37</v>
      </c>
      <c r="P167" s="109">
        <f t="shared" si="33"/>
        <v>23</v>
      </c>
      <c r="Q167" s="109">
        <f t="shared" si="34"/>
        <v>60</v>
      </c>
    </row>
    <row r="168" spans="1:17" ht="30" customHeight="1">
      <c r="A168" s="152"/>
      <c r="B168" s="153"/>
      <c r="C168" s="154"/>
      <c r="D168" s="88" t="s">
        <v>87</v>
      </c>
      <c r="E168" s="4">
        <v>131</v>
      </c>
      <c r="F168" s="4">
        <v>76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1</v>
      </c>
      <c r="M168" s="4">
        <v>0</v>
      </c>
      <c r="N168" s="4">
        <v>0</v>
      </c>
      <c r="O168" s="109">
        <f t="shared" si="32"/>
        <v>131</v>
      </c>
      <c r="P168" s="109">
        <f t="shared" si="33"/>
        <v>77</v>
      </c>
      <c r="Q168" s="109">
        <f t="shared" si="34"/>
        <v>208</v>
      </c>
    </row>
    <row r="169" spans="1:17" ht="30" customHeight="1">
      <c r="A169" s="152"/>
      <c r="B169" s="153" t="s">
        <v>54</v>
      </c>
      <c r="C169" s="154" t="s">
        <v>19</v>
      </c>
      <c r="D169" s="88" t="s">
        <v>86</v>
      </c>
      <c r="E169" s="4">
        <v>16</v>
      </c>
      <c r="F169" s="4">
        <v>53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109">
        <f t="shared" si="32"/>
        <v>16</v>
      </c>
      <c r="P169" s="109">
        <f t="shared" si="33"/>
        <v>53</v>
      </c>
      <c r="Q169" s="109">
        <f t="shared" si="34"/>
        <v>69</v>
      </c>
    </row>
    <row r="170" spans="1:17" ht="30" customHeight="1">
      <c r="A170" s="152"/>
      <c r="B170" s="153"/>
      <c r="C170" s="154"/>
      <c r="D170" s="88" t="s">
        <v>87</v>
      </c>
      <c r="E170" s="4">
        <v>54</v>
      </c>
      <c r="F170" s="4">
        <v>141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109">
        <f t="shared" si="32"/>
        <v>54</v>
      </c>
      <c r="P170" s="109">
        <f t="shared" si="33"/>
        <v>141</v>
      </c>
      <c r="Q170" s="109">
        <f t="shared" si="34"/>
        <v>195</v>
      </c>
    </row>
    <row r="171" spans="1:17" ht="30" customHeight="1">
      <c r="A171" s="152" t="s">
        <v>47</v>
      </c>
      <c r="B171" s="153" t="s">
        <v>55</v>
      </c>
      <c r="C171" s="154" t="s">
        <v>19</v>
      </c>
      <c r="D171" s="88" t="s">
        <v>86</v>
      </c>
      <c r="E171" s="4">
        <v>20</v>
      </c>
      <c r="F171" s="4">
        <v>17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109">
        <f t="shared" si="32"/>
        <v>20</v>
      </c>
      <c r="P171" s="109">
        <f t="shared" si="33"/>
        <v>17</v>
      </c>
      <c r="Q171" s="109">
        <f t="shared" si="34"/>
        <v>37</v>
      </c>
    </row>
    <row r="172" spans="1:17" ht="30" customHeight="1">
      <c r="A172" s="152"/>
      <c r="B172" s="153"/>
      <c r="C172" s="154"/>
      <c r="D172" s="88" t="s">
        <v>87</v>
      </c>
      <c r="E172" s="4">
        <v>28</v>
      </c>
      <c r="F172" s="4">
        <v>48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109">
        <f t="shared" si="32"/>
        <v>28</v>
      </c>
      <c r="P172" s="109">
        <f t="shared" si="33"/>
        <v>48</v>
      </c>
      <c r="Q172" s="109">
        <f t="shared" si="34"/>
        <v>76</v>
      </c>
    </row>
    <row r="173" spans="1:17" ht="30" customHeight="1">
      <c r="A173" s="152"/>
      <c r="B173" s="155" t="s">
        <v>123</v>
      </c>
      <c r="C173" s="155" t="s">
        <v>19</v>
      </c>
      <c r="D173" s="90" t="s">
        <v>86</v>
      </c>
      <c r="E173" s="5">
        <f>E171+E169+E167+E165+E163+E161+E159+E157</f>
        <v>327</v>
      </c>
      <c r="F173" s="5">
        <f aca="true" t="shared" si="37" ref="F173:N173">F171+F169+F167+F165+F163+F161+F159+F157</f>
        <v>396</v>
      </c>
      <c r="G173" s="5">
        <f t="shared" si="37"/>
        <v>2</v>
      </c>
      <c r="H173" s="5">
        <f t="shared" si="37"/>
        <v>1</v>
      </c>
      <c r="I173" s="5">
        <f t="shared" si="37"/>
        <v>1</v>
      </c>
      <c r="J173" s="5">
        <f t="shared" si="37"/>
        <v>0</v>
      </c>
      <c r="K173" s="5">
        <f t="shared" si="37"/>
        <v>0</v>
      </c>
      <c r="L173" s="5">
        <f t="shared" si="37"/>
        <v>1</v>
      </c>
      <c r="M173" s="5">
        <f t="shared" si="37"/>
        <v>0</v>
      </c>
      <c r="N173" s="5">
        <f t="shared" si="37"/>
        <v>0</v>
      </c>
      <c r="O173" s="109">
        <f t="shared" si="32"/>
        <v>330</v>
      </c>
      <c r="P173" s="109">
        <f t="shared" si="33"/>
        <v>398</v>
      </c>
      <c r="Q173" s="109">
        <f t="shared" si="34"/>
        <v>728</v>
      </c>
    </row>
    <row r="174" spans="1:17" ht="30" customHeight="1">
      <c r="A174" s="152"/>
      <c r="B174" s="155"/>
      <c r="C174" s="155"/>
      <c r="D174" s="90" t="s">
        <v>87</v>
      </c>
      <c r="E174" s="5">
        <f>E172+E170+E168+E166+E164+E162+E160+E158</f>
        <v>1199</v>
      </c>
      <c r="F174" s="5">
        <f aca="true" t="shared" si="38" ref="F174:N174">F172+F170+F168+F166+F164+F162+F160+F158</f>
        <v>1359</v>
      </c>
      <c r="G174" s="5">
        <f t="shared" si="38"/>
        <v>6</v>
      </c>
      <c r="H174" s="5">
        <f t="shared" si="38"/>
        <v>6</v>
      </c>
      <c r="I174" s="5">
        <f t="shared" si="38"/>
        <v>1</v>
      </c>
      <c r="J174" s="5">
        <f t="shared" si="38"/>
        <v>1</v>
      </c>
      <c r="K174" s="5">
        <f t="shared" si="38"/>
        <v>2</v>
      </c>
      <c r="L174" s="5">
        <f t="shared" si="38"/>
        <v>10</v>
      </c>
      <c r="M174" s="5">
        <f t="shared" si="38"/>
        <v>0</v>
      </c>
      <c r="N174" s="5">
        <f t="shared" si="38"/>
        <v>0</v>
      </c>
      <c r="O174" s="109">
        <f t="shared" si="32"/>
        <v>1208</v>
      </c>
      <c r="P174" s="109">
        <f t="shared" si="33"/>
        <v>1376</v>
      </c>
      <c r="Q174" s="109">
        <f t="shared" si="34"/>
        <v>2584</v>
      </c>
    </row>
    <row r="175" spans="1:17" ht="30" customHeight="1">
      <c r="A175" s="152" t="s">
        <v>57</v>
      </c>
      <c r="B175" s="153" t="s">
        <v>107</v>
      </c>
      <c r="C175" s="154" t="s">
        <v>20</v>
      </c>
      <c r="D175" s="88" t="s">
        <v>86</v>
      </c>
      <c r="E175" s="4">
        <v>20</v>
      </c>
      <c r="F175" s="4">
        <v>41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109">
        <f t="shared" si="32"/>
        <v>20</v>
      </c>
      <c r="P175" s="109">
        <f t="shared" si="33"/>
        <v>41</v>
      </c>
      <c r="Q175" s="109">
        <f t="shared" si="34"/>
        <v>61</v>
      </c>
    </row>
    <row r="176" spans="1:17" ht="30" customHeight="1">
      <c r="A176" s="152"/>
      <c r="B176" s="153"/>
      <c r="C176" s="154"/>
      <c r="D176" s="88" t="s">
        <v>87</v>
      </c>
      <c r="E176" s="4">
        <v>78</v>
      </c>
      <c r="F176" s="4">
        <v>192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1</v>
      </c>
      <c r="M176" s="4">
        <v>0</v>
      </c>
      <c r="N176" s="4">
        <v>0</v>
      </c>
      <c r="O176" s="109">
        <f t="shared" si="32"/>
        <v>78</v>
      </c>
      <c r="P176" s="109">
        <f t="shared" si="33"/>
        <v>193</v>
      </c>
      <c r="Q176" s="109">
        <f t="shared" si="34"/>
        <v>271</v>
      </c>
    </row>
    <row r="177" spans="1:17" ht="30" customHeight="1">
      <c r="A177" s="152"/>
      <c r="B177" s="153" t="s">
        <v>49</v>
      </c>
      <c r="C177" s="154" t="s">
        <v>20</v>
      </c>
      <c r="D177" s="88" t="s">
        <v>86</v>
      </c>
      <c r="E177" s="4">
        <v>16</v>
      </c>
      <c r="F177" s="4">
        <v>22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109">
        <f t="shared" si="32"/>
        <v>16</v>
      </c>
      <c r="P177" s="109">
        <f t="shared" si="33"/>
        <v>22</v>
      </c>
      <c r="Q177" s="109">
        <f t="shared" si="34"/>
        <v>38</v>
      </c>
    </row>
    <row r="178" spans="1:17" ht="30" customHeight="1">
      <c r="A178" s="152"/>
      <c r="B178" s="153"/>
      <c r="C178" s="154"/>
      <c r="D178" s="88" t="s">
        <v>87</v>
      </c>
      <c r="E178" s="4">
        <v>38</v>
      </c>
      <c r="F178" s="4">
        <v>133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109">
        <f t="shared" si="32"/>
        <v>38</v>
      </c>
      <c r="P178" s="109">
        <f t="shared" si="33"/>
        <v>133</v>
      </c>
      <c r="Q178" s="109">
        <f t="shared" si="34"/>
        <v>171</v>
      </c>
    </row>
    <row r="179" spans="1:17" ht="30" customHeight="1">
      <c r="A179" s="152"/>
      <c r="B179" s="153" t="s">
        <v>50</v>
      </c>
      <c r="C179" s="154" t="s">
        <v>20</v>
      </c>
      <c r="D179" s="88" t="s">
        <v>86</v>
      </c>
      <c r="E179" s="4">
        <v>11</v>
      </c>
      <c r="F179" s="4">
        <v>33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109">
        <f t="shared" si="32"/>
        <v>11</v>
      </c>
      <c r="P179" s="109">
        <f t="shared" si="33"/>
        <v>33</v>
      </c>
      <c r="Q179" s="109">
        <f t="shared" si="34"/>
        <v>44</v>
      </c>
    </row>
    <row r="180" spans="1:17" ht="30" customHeight="1">
      <c r="A180" s="152"/>
      <c r="B180" s="153"/>
      <c r="C180" s="154"/>
      <c r="D180" s="88" t="s">
        <v>87</v>
      </c>
      <c r="E180" s="4">
        <v>19</v>
      </c>
      <c r="F180" s="4">
        <v>69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109">
        <f t="shared" si="32"/>
        <v>19</v>
      </c>
      <c r="P180" s="109">
        <f t="shared" si="33"/>
        <v>69</v>
      </c>
      <c r="Q180" s="109">
        <f t="shared" si="34"/>
        <v>88</v>
      </c>
    </row>
    <row r="181" spans="1:17" s="51" customFormat="1" ht="30" customHeight="1">
      <c r="A181" s="152"/>
      <c r="B181" s="153" t="s">
        <v>145</v>
      </c>
      <c r="C181" s="154" t="s">
        <v>20</v>
      </c>
      <c r="D181" s="88" t="s">
        <v>86</v>
      </c>
      <c r="E181" s="4">
        <v>3</v>
      </c>
      <c r="F181" s="4">
        <v>10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109">
        <f>M181+K181+I181+G181+E181</f>
        <v>3</v>
      </c>
      <c r="P181" s="109">
        <f>N181+L181+J181+H181+F181</f>
        <v>10</v>
      </c>
      <c r="Q181" s="109">
        <f>SUM(O181:P181)</f>
        <v>13</v>
      </c>
    </row>
    <row r="182" spans="1:17" s="51" customFormat="1" ht="30" customHeight="1">
      <c r="A182" s="152"/>
      <c r="B182" s="153"/>
      <c r="C182" s="154"/>
      <c r="D182" s="88" t="s">
        <v>87</v>
      </c>
      <c r="E182" s="4">
        <v>3</v>
      </c>
      <c r="F182" s="4">
        <v>10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109">
        <f>M182+K182+I182+G182+E182</f>
        <v>3</v>
      </c>
      <c r="P182" s="109">
        <f>N182+L182+J182+H182+F182</f>
        <v>10</v>
      </c>
      <c r="Q182" s="109">
        <f>SUM(O182:P182)</f>
        <v>13</v>
      </c>
    </row>
    <row r="183" spans="1:17" s="51" customFormat="1" ht="30" customHeight="1">
      <c r="A183" s="152"/>
      <c r="B183" s="155" t="s">
        <v>58</v>
      </c>
      <c r="C183" s="155" t="s">
        <v>20</v>
      </c>
      <c r="D183" s="90" t="s">
        <v>86</v>
      </c>
      <c r="E183" s="5">
        <f>E179+E177+E175+E181</f>
        <v>50</v>
      </c>
      <c r="F183" s="5">
        <f aca="true" t="shared" si="39" ref="F183:N183">F179+F177+F175+F181</f>
        <v>106</v>
      </c>
      <c r="G183" s="5">
        <f t="shared" si="39"/>
        <v>0</v>
      </c>
      <c r="H183" s="5">
        <f t="shared" si="39"/>
        <v>0</v>
      </c>
      <c r="I183" s="5">
        <f t="shared" si="39"/>
        <v>0</v>
      </c>
      <c r="J183" s="5">
        <f t="shared" si="39"/>
        <v>0</v>
      </c>
      <c r="K183" s="5">
        <f t="shared" si="39"/>
        <v>0</v>
      </c>
      <c r="L183" s="5">
        <f t="shared" si="39"/>
        <v>0</v>
      </c>
      <c r="M183" s="5">
        <f t="shared" si="39"/>
        <v>0</v>
      </c>
      <c r="N183" s="5">
        <f t="shared" si="39"/>
        <v>0</v>
      </c>
      <c r="O183" s="109">
        <f t="shared" si="32"/>
        <v>50</v>
      </c>
      <c r="P183" s="109">
        <f t="shared" si="33"/>
        <v>106</v>
      </c>
      <c r="Q183" s="109">
        <f t="shared" si="34"/>
        <v>156</v>
      </c>
    </row>
    <row r="184" spans="1:17" s="51" customFormat="1" ht="30" customHeight="1">
      <c r="A184" s="152"/>
      <c r="B184" s="155"/>
      <c r="C184" s="155"/>
      <c r="D184" s="90" t="s">
        <v>87</v>
      </c>
      <c r="E184" s="5">
        <f>E180+E178+E176+E182</f>
        <v>138</v>
      </c>
      <c r="F184" s="5">
        <f aca="true" t="shared" si="40" ref="F184:N184">F180+F178+F176+F182</f>
        <v>404</v>
      </c>
      <c r="G184" s="5">
        <f t="shared" si="40"/>
        <v>0</v>
      </c>
      <c r="H184" s="5">
        <f t="shared" si="40"/>
        <v>0</v>
      </c>
      <c r="I184" s="5">
        <f t="shared" si="40"/>
        <v>0</v>
      </c>
      <c r="J184" s="5">
        <f t="shared" si="40"/>
        <v>0</v>
      </c>
      <c r="K184" s="5">
        <f t="shared" si="40"/>
        <v>0</v>
      </c>
      <c r="L184" s="5">
        <f t="shared" si="40"/>
        <v>1</v>
      </c>
      <c r="M184" s="5">
        <f t="shared" si="40"/>
        <v>0</v>
      </c>
      <c r="N184" s="5">
        <f t="shared" si="40"/>
        <v>0</v>
      </c>
      <c r="O184" s="109">
        <f t="shared" si="32"/>
        <v>138</v>
      </c>
      <c r="P184" s="109">
        <f t="shared" si="33"/>
        <v>405</v>
      </c>
      <c r="Q184" s="109">
        <f t="shared" si="34"/>
        <v>543</v>
      </c>
    </row>
    <row r="185" spans="1:17" ht="30" customHeight="1">
      <c r="A185" s="152" t="s">
        <v>59</v>
      </c>
      <c r="B185" s="154" t="s">
        <v>60</v>
      </c>
      <c r="C185" s="154" t="s">
        <v>19</v>
      </c>
      <c r="D185" s="89" t="s">
        <v>86</v>
      </c>
      <c r="E185" s="41">
        <v>4</v>
      </c>
      <c r="F185" s="41">
        <v>1</v>
      </c>
      <c r="G185" s="41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09">
        <f aca="true" t="shared" si="41" ref="O185:O222">M185+K185+I185+G185+E185</f>
        <v>4</v>
      </c>
      <c r="P185" s="109">
        <f aca="true" t="shared" si="42" ref="P185:P222">N185+L185+J185+H185+F185</f>
        <v>1</v>
      </c>
      <c r="Q185" s="109">
        <f t="shared" si="34"/>
        <v>5</v>
      </c>
    </row>
    <row r="186" spans="1:17" ht="30" customHeight="1">
      <c r="A186" s="152"/>
      <c r="B186" s="154"/>
      <c r="C186" s="154"/>
      <c r="D186" s="89" t="s">
        <v>87</v>
      </c>
      <c r="E186" s="14">
        <v>44</v>
      </c>
      <c r="F186" s="14">
        <v>17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09">
        <f t="shared" si="41"/>
        <v>44</v>
      </c>
      <c r="P186" s="109">
        <f t="shared" si="42"/>
        <v>17</v>
      </c>
      <c r="Q186" s="109">
        <f t="shared" si="34"/>
        <v>61</v>
      </c>
    </row>
    <row r="187" spans="1:17" ht="30" customHeight="1">
      <c r="A187" s="152"/>
      <c r="B187" s="154" t="s">
        <v>44</v>
      </c>
      <c r="C187" s="154" t="s">
        <v>19</v>
      </c>
      <c r="D187" s="89" t="s">
        <v>86</v>
      </c>
      <c r="E187" s="14">
        <v>32</v>
      </c>
      <c r="F187" s="14">
        <v>8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09">
        <f t="shared" si="41"/>
        <v>32</v>
      </c>
      <c r="P187" s="109">
        <f t="shared" si="42"/>
        <v>8</v>
      </c>
      <c r="Q187" s="109">
        <f t="shared" si="34"/>
        <v>40</v>
      </c>
    </row>
    <row r="188" spans="1:17" ht="30" customHeight="1">
      <c r="A188" s="152"/>
      <c r="B188" s="154"/>
      <c r="C188" s="154"/>
      <c r="D188" s="89" t="s">
        <v>87</v>
      </c>
      <c r="E188" s="14">
        <v>85</v>
      </c>
      <c r="F188" s="14">
        <v>51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09">
        <f t="shared" si="41"/>
        <v>85</v>
      </c>
      <c r="P188" s="109">
        <f t="shared" si="42"/>
        <v>51</v>
      </c>
      <c r="Q188" s="109">
        <f aca="true" t="shared" si="43" ref="Q188:Q222">SUM(O188:P188)</f>
        <v>136</v>
      </c>
    </row>
    <row r="189" spans="1:17" ht="30" customHeight="1">
      <c r="A189" s="152"/>
      <c r="B189" s="154" t="s">
        <v>61</v>
      </c>
      <c r="C189" s="154" t="s">
        <v>19</v>
      </c>
      <c r="D189" s="89" t="s">
        <v>86</v>
      </c>
      <c r="E189" s="14">
        <v>35</v>
      </c>
      <c r="F189" s="14">
        <v>5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09">
        <f t="shared" si="41"/>
        <v>35</v>
      </c>
      <c r="P189" s="109">
        <f t="shared" si="42"/>
        <v>5</v>
      </c>
      <c r="Q189" s="109">
        <f t="shared" si="43"/>
        <v>40</v>
      </c>
    </row>
    <row r="190" spans="1:17" ht="30" customHeight="1">
      <c r="A190" s="152"/>
      <c r="B190" s="154"/>
      <c r="C190" s="154"/>
      <c r="D190" s="89" t="s">
        <v>87</v>
      </c>
      <c r="E190" s="14">
        <v>102</v>
      </c>
      <c r="F190" s="14">
        <v>48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09">
        <f t="shared" si="41"/>
        <v>102</v>
      </c>
      <c r="P190" s="109">
        <f t="shared" si="42"/>
        <v>48</v>
      </c>
      <c r="Q190" s="109">
        <f t="shared" si="43"/>
        <v>150</v>
      </c>
    </row>
    <row r="191" spans="1:17" ht="30" customHeight="1">
      <c r="A191" s="152"/>
      <c r="B191" s="154" t="s">
        <v>62</v>
      </c>
      <c r="C191" s="154" t="s">
        <v>19</v>
      </c>
      <c r="D191" s="89" t="s">
        <v>86</v>
      </c>
      <c r="E191" s="14">
        <v>11</v>
      </c>
      <c r="F191" s="14">
        <v>6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09">
        <f t="shared" si="41"/>
        <v>11</v>
      </c>
      <c r="P191" s="109">
        <f t="shared" si="42"/>
        <v>6</v>
      </c>
      <c r="Q191" s="109">
        <f t="shared" si="43"/>
        <v>17</v>
      </c>
    </row>
    <row r="192" spans="1:17" ht="30" customHeight="1">
      <c r="A192" s="152"/>
      <c r="B192" s="154"/>
      <c r="C192" s="154"/>
      <c r="D192" s="89" t="s">
        <v>87</v>
      </c>
      <c r="E192" s="14">
        <v>15</v>
      </c>
      <c r="F192" s="14">
        <v>11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09">
        <f t="shared" si="41"/>
        <v>15</v>
      </c>
      <c r="P192" s="109">
        <f t="shared" si="42"/>
        <v>11</v>
      </c>
      <c r="Q192" s="109">
        <f t="shared" si="43"/>
        <v>26</v>
      </c>
    </row>
    <row r="193" spans="1:17" ht="30" customHeight="1">
      <c r="A193" s="152"/>
      <c r="B193" s="154" t="s">
        <v>63</v>
      </c>
      <c r="C193" s="154" t="s">
        <v>19</v>
      </c>
      <c r="D193" s="89" t="s">
        <v>86</v>
      </c>
      <c r="E193" s="14">
        <v>23</v>
      </c>
      <c r="F193" s="14">
        <v>10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09">
        <f t="shared" si="41"/>
        <v>23</v>
      </c>
      <c r="P193" s="109">
        <f t="shared" si="42"/>
        <v>10</v>
      </c>
      <c r="Q193" s="109">
        <f t="shared" si="43"/>
        <v>33</v>
      </c>
    </row>
    <row r="194" spans="1:17" ht="30" customHeight="1">
      <c r="A194" s="152"/>
      <c r="B194" s="154"/>
      <c r="C194" s="154"/>
      <c r="D194" s="89" t="s">
        <v>87</v>
      </c>
      <c r="E194" s="14">
        <v>48</v>
      </c>
      <c r="F194" s="14">
        <v>17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09">
        <f t="shared" si="41"/>
        <v>48</v>
      </c>
      <c r="P194" s="109">
        <f t="shared" si="42"/>
        <v>17</v>
      </c>
      <c r="Q194" s="109">
        <f t="shared" si="43"/>
        <v>65</v>
      </c>
    </row>
    <row r="195" spans="1:17" ht="30" customHeight="1">
      <c r="A195" s="152"/>
      <c r="B195" s="154" t="s">
        <v>64</v>
      </c>
      <c r="C195" s="154" t="s">
        <v>19</v>
      </c>
      <c r="D195" s="89" t="s">
        <v>86</v>
      </c>
      <c r="E195" s="14">
        <v>11</v>
      </c>
      <c r="F195" s="14">
        <v>23</v>
      </c>
      <c r="G195" s="14">
        <v>0</v>
      </c>
      <c r="H195" s="14">
        <v>0</v>
      </c>
      <c r="I195" s="14">
        <v>0</v>
      </c>
      <c r="J195" s="14">
        <v>0</v>
      </c>
      <c r="K195" s="14">
        <v>1</v>
      </c>
      <c r="L195" s="14">
        <v>2</v>
      </c>
      <c r="M195" s="14">
        <v>0</v>
      </c>
      <c r="N195" s="14">
        <v>0</v>
      </c>
      <c r="O195" s="109">
        <f t="shared" si="41"/>
        <v>12</v>
      </c>
      <c r="P195" s="109">
        <f t="shared" si="42"/>
        <v>25</v>
      </c>
      <c r="Q195" s="109">
        <f t="shared" si="43"/>
        <v>37</v>
      </c>
    </row>
    <row r="196" spans="1:17" ht="30" customHeight="1">
      <c r="A196" s="152"/>
      <c r="B196" s="154"/>
      <c r="C196" s="154"/>
      <c r="D196" s="89" t="s">
        <v>87</v>
      </c>
      <c r="E196" s="14">
        <v>44</v>
      </c>
      <c r="F196" s="14">
        <v>88</v>
      </c>
      <c r="G196" s="14">
        <v>0</v>
      </c>
      <c r="H196" s="14">
        <v>0</v>
      </c>
      <c r="I196" s="14">
        <v>0</v>
      </c>
      <c r="J196" s="14">
        <v>0</v>
      </c>
      <c r="K196" s="14">
        <v>1</v>
      </c>
      <c r="L196" s="14">
        <v>3</v>
      </c>
      <c r="M196" s="14">
        <v>0</v>
      </c>
      <c r="N196" s="14">
        <v>0</v>
      </c>
      <c r="O196" s="109">
        <f t="shared" si="41"/>
        <v>45</v>
      </c>
      <c r="P196" s="109">
        <f t="shared" si="42"/>
        <v>91</v>
      </c>
      <c r="Q196" s="109">
        <f t="shared" si="43"/>
        <v>136</v>
      </c>
    </row>
    <row r="197" spans="1:17" ht="30" customHeight="1">
      <c r="A197" s="152"/>
      <c r="B197" s="155" t="s">
        <v>42</v>
      </c>
      <c r="C197" s="155" t="s">
        <v>19</v>
      </c>
      <c r="D197" s="90" t="s">
        <v>86</v>
      </c>
      <c r="E197" s="5">
        <f>E195+E193+E191+E189+E187+E185</f>
        <v>116</v>
      </c>
      <c r="F197" s="5">
        <f aca="true" t="shared" si="44" ref="F197:N197">F195+F193+F191+F189+F187+F185</f>
        <v>53</v>
      </c>
      <c r="G197" s="5">
        <f t="shared" si="44"/>
        <v>0</v>
      </c>
      <c r="H197" s="5">
        <f t="shared" si="44"/>
        <v>0</v>
      </c>
      <c r="I197" s="5">
        <f t="shared" si="44"/>
        <v>0</v>
      </c>
      <c r="J197" s="5">
        <f t="shared" si="44"/>
        <v>0</v>
      </c>
      <c r="K197" s="5">
        <f t="shared" si="44"/>
        <v>1</v>
      </c>
      <c r="L197" s="5">
        <f t="shared" si="44"/>
        <v>2</v>
      </c>
      <c r="M197" s="5">
        <f t="shared" si="44"/>
        <v>0</v>
      </c>
      <c r="N197" s="5">
        <f t="shared" si="44"/>
        <v>0</v>
      </c>
      <c r="O197" s="109">
        <f t="shared" si="41"/>
        <v>117</v>
      </c>
      <c r="P197" s="109">
        <f t="shared" si="42"/>
        <v>55</v>
      </c>
      <c r="Q197" s="109">
        <f t="shared" si="43"/>
        <v>172</v>
      </c>
    </row>
    <row r="198" spans="1:17" ht="30" customHeight="1">
      <c r="A198" s="152"/>
      <c r="B198" s="155"/>
      <c r="C198" s="155"/>
      <c r="D198" s="90" t="s">
        <v>87</v>
      </c>
      <c r="E198" s="5">
        <f>E196+E194+E192+E190+E188+E186</f>
        <v>338</v>
      </c>
      <c r="F198" s="5">
        <f aca="true" t="shared" si="45" ref="F198:N198">F196+F194+F192+F190+F188+F186</f>
        <v>232</v>
      </c>
      <c r="G198" s="5">
        <f t="shared" si="45"/>
        <v>0</v>
      </c>
      <c r="H198" s="5">
        <f t="shared" si="45"/>
        <v>0</v>
      </c>
      <c r="I198" s="5">
        <f t="shared" si="45"/>
        <v>0</v>
      </c>
      <c r="J198" s="5">
        <f t="shared" si="45"/>
        <v>0</v>
      </c>
      <c r="K198" s="5">
        <f t="shared" si="45"/>
        <v>1</v>
      </c>
      <c r="L198" s="5">
        <f t="shared" si="45"/>
        <v>3</v>
      </c>
      <c r="M198" s="5">
        <f t="shared" si="45"/>
        <v>0</v>
      </c>
      <c r="N198" s="5">
        <f t="shared" si="45"/>
        <v>0</v>
      </c>
      <c r="O198" s="109">
        <f t="shared" si="41"/>
        <v>339</v>
      </c>
      <c r="P198" s="109">
        <f t="shared" si="42"/>
        <v>235</v>
      </c>
      <c r="Q198" s="109">
        <f t="shared" si="43"/>
        <v>574</v>
      </c>
    </row>
    <row r="199" spans="1:17" s="51" customFormat="1" ht="30" customHeight="1">
      <c r="A199" s="152" t="s">
        <v>148</v>
      </c>
      <c r="B199" s="154" t="s">
        <v>60</v>
      </c>
      <c r="C199" s="154" t="s">
        <v>20</v>
      </c>
      <c r="D199" s="89" t="s">
        <v>86</v>
      </c>
      <c r="E199" s="41">
        <v>7</v>
      </c>
      <c r="F199" s="41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09">
        <f aca="true" t="shared" si="46" ref="O199:O204">M199+K199+I199+G199+E199</f>
        <v>7</v>
      </c>
      <c r="P199" s="109">
        <f aca="true" t="shared" si="47" ref="P199:P204">N199+L199+J199+H199+F199</f>
        <v>0</v>
      </c>
      <c r="Q199" s="109">
        <f aca="true" t="shared" si="48" ref="Q199:Q204">SUM(O199:P199)</f>
        <v>7</v>
      </c>
    </row>
    <row r="200" spans="1:17" s="51" customFormat="1" ht="30" customHeight="1">
      <c r="A200" s="152"/>
      <c r="B200" s="154"/>
      <c r="C200" s="154"/>
      <c r="D200" s="89" t="s">
        <v>87</v>
      </c>
      <c r="E200" s="14">
        <v>9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09">
        <f t="shared" si="46"/>
        <v>9</v>
      </c>
      <c r="P200" s="109">
        <f t="shared" si="47"/>
        <v>0</v>
      </c>
      <c r="Q200" s="109">
        <f t="shared" si="48"/>
        <v>9</v>
      </c>
    </row>
    <row r="201" spans="1:17" s="51" customFormat="1" ht="30" customHeight="1">
      <c r="A201" s="152"/>
      <c r="B201" s="154" t="s">
        <v>142</v>
      </c>
      <c r="C201" s="154" t="s">
        <v>20</v>
      </c>
      <c r="D201" s="89" t="s">
        <v>86</v>
      </c>
      <c r="E201" s="14">
        <v>5</v>
      </c>
      <c r="F201" s="14">
        <v>6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09">
        <f t="shared" si="46"/>
        <v>5</v>
      </c>
      <c r="P201" s="109">
        <f t="shared" si="47"/>
        <v>6</v>
      </c>
      <c r="Q201" s="109">
        <f t="shared" si="48"/>
        <v>11</v>
      </c>
    </row>
    <row r="202" spans="1:17" s="51" customFormat="1" ht="30" customHeight="1">
      <c r="A202" s="152"/>
      <c r="B202" s="154"/>
      <c r="C202" s="154"/>
      <c r="D202" s="89" t="s">
        <v>87</v>
      </c>
      <c r="E202" s="14">
        <v>5</v>
      </c>
      <c r="F202" s="14">
        <v>6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09">
        <f t="shared" si="46"/>
        <v>5</v>
      </c>
      <c r="P202" s="109">
        <f t="shared" si="47"/>
        <v>6</v>
      </c>
      <c r="Q202" s="109">
        <f t="shared" si="48"/>
        <v>11</v>
      </c>
    </row>
    <row r="203" spans="1:17" s="51" customFormat="1" ht="30" customHeight="1">
      <c r="A203" s="152"/>
      <c r="B203" s="155" t="s">
        <v>149</v>
      </c>
      <c r="C203" s="155" t="s">
        <v>20</v>
      </c>
      <c r="D203" s="90" t="s">
        <v>86</v>
      </c>
      <c r="E203" s="5">
        <f>E199+E201</f>
        <v>12</v>
      </c>
      <c r="F203" s="5">
        <f aca="true" t="shared" si="49" ref="F203:N203">F199+F201</f>
        <v>6</v>
      </c>
      <c r="G203" s="5">
        <f t="shared" si="49"/>
        <v>0</v>
      </c>
      <c r="H203" s="5">
        <f t="shared" si="49"/>
        <v>0</v>
      </c>
      <c r="I203" s="5">
        <f t="shared" si="49"/>
        <v>0</v>
      </c>
      <c r="J203" s="5">
        <f t="shared" si="49"/>
        <v>0</v>
      </c>
      <c r="K203" s="5">
        <f t="shared" si="49"/>
        <v>0</v>
      </c>
      <c r="L203" s="5">
        <f t="shared" si="49"/>
        <v>0</v>
      </c>
      <c r="M203" s="5">
        <f t="shared" si="49"/>
        <v>0</v>
      </c>
      <c r="N203" s="5">
        <f t="shared" si="49"/>
        <v>0</v>
      </c>
      <c r="O203" s="109">
        <f t="shared" si="46"/>
        <v>12</v>
      </c>
      <c r="P203" s="109">
        <f t="shared" si="47"/>
        <v>6</v>
      </c>
      <c r="Q203" s="109">
        <f t="shared" si="48"/>
        <v>18</v>
      </c>
    </row>
    <row r="204" spans="1:17" s="51" customFormat="1" ht="30" customHeight="1">
      <c r="A204" s="152"/>
      <c r="B204" s="155"/>
      <c r="C204" s="155"/>
      <c r="D204" s="90" t="s">
        <v>87</v>
      </c>
      <c r="E204" s="5">
        <f>E200+E202</f>
        <v>14</v>
      </c>
      <c r="F204" s="5">
        <f aca="true" t="shared" si="50" ref="F204:N204">F200+F202</f>
        <v>6</v>
      </c>
      <c r="G204" s="5">
        <f t="shared" si="50"/>
        <v>0</v>
      </c>
      <c r="H204" s="5">
        <f t="shared" si="50"/>
        <v>0</v>
      </c>
      <c r="I204" s="5">
        <f t="shared" si="50"/>
        <v>0</v>
      </c>
      <c r="J204" s="5">
        <f t="shared" si="50"/>
        <v>0</v>
      </c>
      <c r="K204" s="5">
        <f t="shared" si="50"/>
        <v>0</v>
      </c>
      <c r="L204" s="5">
        <f t="shared" si="50"/>
        <v>0</v>
      </c>
      <c r="M204" s="5">
        <f t="shared" si="50"/>
        <v>0</v>
      </c>
      <c r="N204" s="5">
        <f t="shared" si="50"/>
        <v>0</v>
      </c>
      <c r="O204" s="109">
        <f t="shared" si="46"/>
        <v>14</v>
      </c>
      <c r="P204" s="109">
        <f t="shared" si="47"/>
        <v>6</v>
      </c>
      <c r="Q204" s="109">
        <f t="shared" si="48"/>
        <v>20</v>
      </c>
    </row>
    <row r="205" spans="1:17" ht="30" customHeight="1">
      <c r="A205" s="154" t="s">
        <v>65</v>
      </c>
      <c r="B205" s="154"/>
      <c r="C205" s="154" t="s">
        <v>19</v>
      </c>
      <c r="D205" s="89" t="s">
        <v>86</v>
      </c>
      <c r="E205" s="14">
        <v>62</v>
      </c>
      <c r="F205" s="14">
        <v>21</v>
      </c>
      <c r="G205" s="14">
        <v>0</v>
      </c>
      <c r="H205" s="14">
        <v>0</v>
      </c>
      <c r="I205" s="14">
        <v>2</v>
      </c>
      <c r="J205" s="14">
        <v>0</v>
      </c>
      <c r="K205" s="14">
        <v>2</v>
      </c>
      <c r="L205" s="14">
        <v>1</v>
      </c>
      <c r="M205" s="14">
        <v>0</v>
      </c>
      <c r="N205" s="14">
        <v>0</v>
      </c>
      <c r="O205" s="109">
        <f t="shared" si="41"/>
        <v>66</v>
      </c>
      <c r="P205" s="109">
        <f t="shared" si="42"/>
        <v>22</v>
      </c>
      <c r="Q205" s="109">
        <f t="shared" si="43"/>
        <v>88</v>
      </c>
    </row>
    <row r="206" spans="1:17" ht="30" customHeight="1">
      <c r="A206" s="154"/>
      <c r="B206" s="154"/>
      <c r="C206" s="154"/>
      <c r="D206" s="89" t="s">
        <v>87</v>
      </c>
      <c r="E206" s="14">
        <v>261</v>
      </c>
      <c r="F206" s="14">
        <v>64</v>
      </c>
      <c r="G206" s="14">
        <v>0</v>
      </c>
      <c r="H206" s="14">
        <v>0</v>
      </c>
      <c r="I206" s="14">
        <v>3</v>
      </c>
      <c r="J206" s="14">
        <v>0</v>
      </c>
      <c r="K206" s="14">
        <v>8</v>
      </c>
      <c r="L206" s="14">
        <v>4</v>
      </c>
      <c r="M206" s="14">
        <v>0</v>
      </c>
      <c r="N206" s="14">
        <v>0</v>
      </c>
      <c r="O206" s="109">
        <f t="shared" si="41"/>
        <v>272</v>
      </c>
      <c r="P206" s="109">
        <f t="shared" si="42"/>
        <v>68</v>
      </c>
      <c r="Q206" s="109">
        <f t="shared" si="43"/>
        <v>340</v>
      </c>
    </row>
    <row r="207" spans="1:17" ht="30" customHeight="1">
      <c r="A207" s="152" t="s">
        <v>66</v>
      </c>
      <c r="B207" s="153" t="s">
        <v>104</v>
      </c>
      <c r="C207" s="154" t="s">
        <v>19</v>
      </c>
      <c r="D207" s="88" t="s">
        <v>86</v>
      </c>
      <c r="E207" s="4">
        <v>16</v>
      </c>
      <c r="F207" s="4">
        <v>16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109">
        <f t="shared" si="41"/>
        <v>16</v>
      </c>
      <c r="P207" s="109">
        <f t="shared" si="42"/>
        <v>16</v>
      </c>
      <c r="Q207" s="109">
        <f t="shared" si="43"/>
        <v>32</v>
      </c>
    </row>
    <row r="208" spans="1:17" ht="30" customHeight="1">
      <c r="A208" s="152"/>
      <c r="B208" s="153"/>
      <c r="C208" s="154"/>
      <c r="D208" s="88" t="s">
        <v>87</v>
      </c>
      <c r="E208" s="4">
        <v>55</v>
      </c>
      <c r="F208" s="4">
        <v>139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109">
        <f t="shared" si="41"/>
        <v>55</v>
      </c>
      <c r="P208" s="109">
        <f t="shared" si="42"/>
        <v>139</v>
      </c>
      <c r="Q208" s="109">
        <f t="shared" si="43"/>
        <v>194</v>
      </c>
    </row>
    <row r="209" spans="1:17" ht="30" customHeight="1">
      <c r="A209" s="152"/>
      <c r="B209" s="153" t="s">
        <v>105</v>
      </c>
      <c r="C209" s="154" t="s">
        <v>19</v>
      </c>
      <c r="D209" s="88" t="s">
        <v>86</v>
      </c>
      <c r="E209" s="4">
        <v>0</v>
      </c>
      <c r="F209" s="4">
        <v>4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109">
        <f t="shared" si="41"/>
        <v>0</v>
      </c>
      <c r="P209" s="109">
        <f t="shared" si="42"/>
        <v>4</v>
      </c>
      <c r="Q209" s="109">
        <f t="shared" si="43"/>
        <v>4</v>
      </c>
    </row>
    <row r="210" spans="1:17" ht="30" customHeight="1">
      <c r="A210" s="152"/>
      <c r="B210" s="153"/>
      <c r="C210" s="154"/>
      <c r="D210" s="88" t="s">
        <v>87</v>
      </c>
      <c r="E210" s="4">
        <v>4</v>
      </c>
      <c r="F210" s="4">
        <v>25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109">
        <f t="shared" si="41"/>
        <v>4</v>
      </c>
      <c r="P210" s="109">
        <f t="shared" si="42"/>
        <v>25</v>
      </c>
      <c r="Q210" s="109">
        <f t="shared" si="43"/>
        <v>29</v>
      </c>
    </row>
    <row r="211" spans="1:17" ht="30" customHeight="1">
      <c r="A211" s="152"/>
      <c r="B211" s="153" t="s">
        <v>67</v>
      </c>
      <c r="C211" s="154" t="s">
        <v>19</v>
      </c>
      <c r="D211" s="88" t="s">
        <v>86</v>
      </c>
      <c r="E211" s="4">
        <v>7</v>
      </c>
      <c r="F211" s="4">
        <v>23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109">
        <f t="shared" si="41"/>
        <v>7</v>
      </c>
      <c r="P211" s="109">
        <f t="shared" si="42"/>
        <v>23</v>
      </c>
      <c r="Q211" s="109">
        <f t="shared" si="43"/>
        <v>30</v>
      </c>
    </row>
    <row r="212" spans="1:17" ht="30" customHeight="1">
      <c r="A212" s="152"/>
      <c r="B212" s="153"/>
      <c r="C212" s="154"/>
      <c r="D212" s="88" t="s">
        <v>87</v>
      </c>
      <c r="E212" s="4">
        <v>23</v>
      </c>
      <c r="F212" s="4">
        <v>125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109">
        <f t="shared" si="41"/>
        <v>23</v>
      </c>
      <c r="P212" s="109">
        <f t="shared" si="42"/>
        <v>125</v>
      </c>
      <c r="Q212" s="109">
        <f t="shared" si="43"/>
        <v>148</v>
      </c>
    </row>
    <row r="213" spans="1:17" ht="30" customHeight="1">
      <c r="A213" s="152"/>
      <c r="B213" s="153" t="s">
        <v>68</v>
      </c>
      <c r="C213" s="154" t="s">
        <v>19</v>
      </c>
      <c r="D213" s="88" t="s">
        <v>86</v>
      </c>
      <c r="E213" s="4">
        <v>19</v>
      </c>
      <c r="F213" s="4">
        <v>124</v>
      </c>
      <c r="G213" s="4">
        <v>0</v>
      </c>
      <c r="H213" s="4">
        <v>3</v>
      </c>
      <c r="I213" s="4">
        <v>1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109">
        <f t="shared" si="41"/>
        <v>20</v>
      </c>
      <c r="P213" s="109">
        <f t="shared" si="42"/>
        <v>127</v>
      </c>
      <c r="Q213" s="109">
        <f t="shared" si="43"/>
        <v>147</v>
      </c>
    </row>
    <row r="214" spans="1:17" ht="30" customHeight="1">
      <c r="A214" s="152"/>
      <c r="B214" s="153"/>
      <c r="C214" s="154"/>
      <c r="D214" s="88" t="s">
        <v>87</v>
      </c>
      <c r="E214" s="4">
        <v>66</v>
      </c>
      <c r="F214" s="4">
        <v>476</v>
      </c>
      <c r="G214" s="4">
        <v>0</v>
      </c>
      <c r="H214" s="4">
        <v>3</v>
      </c>
      <c r="I214" s="4">
        <v>1</v>
      </c>
      <c r="J214" s="4">
        <v>0</v>
      </c>
      <c r="K214" s="4">
        <v>1</v>
      </c>
      <c r="L214" s="4">
        <v>2</v>
      </c>
      <c r="M214" s="4">
        <v>0</v>
      </c>
      <c r="N214" s="4">
        <v>0</v>
      </c>
      <c r="O214" s="109">
        <f t="shared" si="41"/>
        <v>68</v>
      </c>
      <c r="P214" s="109">
        <f t="shared" si="42"/>
        <v>481</v>
      </c>
      <c r="Q214" s="109">
        <f t="shared" si="43"/>
        <v>549</v>
      </c>
    </row>
    <row r="215" spans="1:17" s="23" customFormat="1" ht="30" customHeight="1">
      <c r="A215" s="152"/>
      <c r="B215" s="155" t="s">
        <v>69</v>
      </c>
      <c r="C215" s="155" t="s">
        <v>19</v>
      </c>
      <c r="D215" s="90" t="s">
        <v>86</v>
      </c>
      <c r="E215" s="5">
        <f>E213+E211+E209+E207</f>
        <v>42</v>
      </c>
      <c r="F215" s="5">
        <f aca="true" t="shared" si="51" ref="F215:N215">F213+F211+F209+F207</f>
        <v>167</v>
      </c>
      <c r="G215" s="5">
        <f t="shared" si="51"/>
        <v>0</v>
      </c>
      <c r="H215" s="5">
        <f t="shared" si="51"/>
        <v>3</v>
      </c>
      <c r="I215" s="5">
        <f t="shared" si="51"/>
        <v>1</v>
      </c>
      <c r="J215" s="5">
        <f t="shared" si="51"/>
        <v>0</v>
      </c>
      <c r="K215" s="5">
        <f t="shared" si="51"/>
        <v>0</v>
      </c>
      <c r="L215" s="5">
        <f t="shared" si="51"/>
        <v>0</v>
      </c>
      <c r="M215" s="5">
        <f t="shared" si="51"/>
        <v>0</v>
      </c>
      <c r="N215" s="5">
        <f t="shared" si="51"/>
        <v>0</v>
      </c>
      <c r="O215" s="109">
        <f t="shared" si="41"/>
        <v>43</v>
      </c>
      <c r="P215" s="109">
        <f t="shared" si="42"/>
        <v>170</v>
      </c>
      <c r="Q215" s="109">
        <f t="shared" si="43"/>
        <v>213</v>
      </c>
    </row>
    <row r="216" spans="1:17" ht="30" customHeight="1">
      <c r="A216" s="152"/>
      <c r="B216" s="155"/>
      <c r="C216" s="155"/>
      <c r="D216" s="90" t="s">
        <v>87</v>
      </c>
      <c r="E216" s="5">
        <f>E214+E212+E210+E208</f>
        <v>148</v>
      </c>
      <c r="F216" s="5">
        <f aca="true" t="shared" si="52" ref="F216:N216">F214+F212+F210+F208</f>
        <v>765</v>
      </c>
      <c r="G216" s="5">
        <f t="shared" si="52"/>
        <v>0</v>
      </c>
      <c r="H216" s="5">
        <f t="shared" si="52"/>
        <v>3</v>
      </c>
      <c r="I216" s="5">
        <f t="shared" si="52"/>
        <v>1</v>
      </c>
      <c r="J216" s="5">
        <f t="shared" si="52"/>
        <v>0</v>
      </c>
      <c r="K216" s="5">
        <f t="shared" si="52"/>
        <v>1</v>
      </c>
      <c r="L216" s="5">
        <f t="shared" si="52"/>
        <v>2</v>
      </c>
      <c r="M216" s="5">
        <f t="shared" si="52"/>
        <v>0</v>
      </c>
      <c r="N216" s="5">
        <f t="shared" si="52"/>
        <v>0</v>
      </c>
      <c r="O216" s="109">
        <f t="shared" si="41"/>
        <v>150</v>
      </c>
      <c r="P216" s="109">
        <f t="shared" si="42"/>
        <v>770</v>
      </c>
      <c r="Q216" s="109">
        <f t="shared" si="43"/>
        <v>920</v>
      </c>
    </row>
    <row r="217" spans="1:17" ht="30" customHeight="1">
      <c r="A217" s="153" t="s">
        <v>68</v>
      </c>
      <c r="B217" s="153"/>
      <c r="C217" s="153" t="s">
        <v>20</v>
      </c>
      <c r="D217" s="88" t="s">
        <v>86</v>
      </c>
      <c r="E217" s="4">
        <v>0</v>
      </c>
      <c r="F217" s="4">
        <v>26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109">
        <f t="shared" si="41"/>
        <v>0</v>
      </c>
      <c r="P217" s="109">
        <f t="shared" si="42"/>
        <v>26</v>
      </c>
      <c r="Q217" s="109">
        <f t="shared" si="43"/>
        <v>26</v>
      </c>
    </row>
    <row r="218" spans="1:17" ht="30" customHeight="1">
      <c r="A218" s="153"/>
      <c r="B218" s="153"/>
      <c r="C218" s="153"/>
      <c r="D218" s="88" t="s">
        <v>87</v>
      </c>
      <c r="E218" s="4">
        <v>12</v>
      </c>
      <c r="F218" s="4">
        <v>204</v>
      </c>
      <c r="G218" s="4">
        <v>0</v>
      </c>
      <c r="H218" s="4">
        <v>1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109">
        <f t="shared" si="41"/>
        <v>12</v>
      </c>
      <c r="P218" s="109">
        <f t="shared" si="42"/>
        <v>205</v>
      </c>
      <c r="Q218" s="109">
        <f t="shared" si="43"/>
        <v>217</v>
      </c>
    </row>
    <row r="219" spans="1:17" ht="30" customHeight="1">
      <c r="A219" s="154" t="s">
        <v>95</v>
      </c>
      <c r="B219" s="154"/>
      <c r="C219" s="154" t="s">
        <v>19</v>
      </c>
      <c r="D219" s="89" t="s">
        <v>86</v>
      </c>
      <c r="E219" s="14">
        <v>26</v>
      </c>
      <c r="F219" s="14">
        <v>4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09">
        <f t="shared" si="41"/>
        <v>26</v>
      </c>
      <c r="P219" s="109">
        <f t="shared" si="42"/>
        <v>4</v>
      </c>
      <c r="Q219" s="109">
        <f t="shared" si="43"/>
        <v>30</v>
      </c>
    </row>
    <row r="220" spans="1:17" ht="30" customHeight="1">
      <c r="A220" s="154"/>
      <c r="B220" s="154"/>
      <c r="C220" s="154"/>
      <c r="D220" s="89" t="s">
        <v>87</v>
      </c>
      <c r="E220" s="14">
        <v>29</v>
      </c>
      <c r="F220" s="14">
        <v>7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09">
        <f t="shared" si="41"/>
        <v>29</v>
      </c>
      <c r="P220" s="109">
        <f t="shared" si="42"/>
        <v>7</v>
      </c>
      <c r="Q220" s="109">
        <f t="shared" si="43"/>
        <v>36</v>
      </c>
    </row>
    <row r="221" spans="1:17" ht="30" customHeight="1">
      <c r="A221" s="154" t="s">
        <v>106</v>
      </c>
      <c r="B221" s="154"/>
      <c r="C221" s="154" t="s">
        <v>19</v>
      </c>
      <c r="D221" s="89" t="s">
        <v>86</v>
      </c>
      <c r="E221" s="14">
        <v>10</v>
      </c>
      <c r="F221" s="14">
        <v>7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09">
        <f t="shared" si="41"/>
        <v>10</v>
      </c>
      <c r="P221" s="109">
        <f t="shared" si="42"/>
        <v>7</v>
      </c>
      <c r="Q221" s="109">
        <f t="shared" si="43"/>
        <v>17</v>
      </c>
    </row>
    <row r="222" spans="1:17" ht="30" customHeight="1">
      <c r="A222" s="154"/>
      <c r="B222" s="154"/>
      <c r="C222" s="154"/>
      <c r="D222" s="89" t="s">
        <v>87</v>
      </c>
      <c r="E222" s="14">
        <v>30</v>
      </c>
      <c r="F222" s="14">
        <v>24</v>
      </c>
      <c r="G222" s="14">
        <v>1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09">
        <f t="shared" si="41"/>
        <v>31</v>
      </c>
      <c r="P222" s="109">
        <f t="shared" si="42"/>
        <v>24</v>
      </c>
      <c r="Q222" s="109">
        <f t="shared" si="43"/>
        <v>55</v>
      </c>
    </row>
    <row r="223" spans="1:17" ht="30" customHeight="1">
      <c r="A223" s="155" t="s">
        <v>0</v>
      </c>
      <c r="B223" s="155"/>
      <c r="C223" s="155" t="s">
        <v>19</v>
      </c>
      <c r="D223" s="90" t="s">
        <v>86</v>
      </c>
      <c r="E223" s="5">
        <f aca="true" t="shared" si="53" ref="E223:N223">E221+E219+E215+E205+E197+E173+E153+E147+E145+E143+E127+E125+E123+E121+E119</f>
        <v>1006</v>
      </c>
      <c r="F223" s="5">
        <f t="shared" si="53"/>
        <v>815</v>
      </c>
      <c r="G223" s="5">
        <f t="shared" si="53"/>
        <v>6</v>
      </c>
      <c r="H223" s="5">
        <f t="shared" si="53"/>
        <v>6</v>
      </c>
      <c r="I223" s="5">
        <f t="shared" si="53"/>
        <v>7</v>
      </c>
      <c r="J223" s="5">
        <f t="shared" si="53"/>
        <v>3</v>
      </c>
      <c r="K223" s="5">
        <f t="shared" si="53"/>
        <v>10</v>
      </c>
      <c r="L223" s="5">
        <f t="shared" si="53"/>
        <v>6</v>
      </c>
      <c r="M223" s="5">
        <f t="shared" si="53"/>
        <v>0</v>
      </c>
      <c r="N223" s="5">
        <f t="shared" si="53"/>
        <v>0</v>
      </c>
      <c r="O223" s="109">
        <f aca="true" t="shared" si="54" ref="O223:P228">M223+K223+I223+G223+E223</f>
        <v>1029</v>
      </c>
      <c r="P223" s="109">
        <f t="shared" si="54"/>
        <v>830</v>
      </c>
      <c r="Q223" s="109">
        <f aca="true" t="shared" si="55" ref="Q223:Q228">SUM(O223:P223)</f>
        <v>1859</v>
      </c>
    </row>
    <row r="224" spans="1:17" ht="30" customHeight="1">
      <c r="A224" s="155"/>
      <c r="B224" s="155"/>
      <c r="C224" s="155"/>
      <c r="D224" s="90" t="s">
        <v>87</v>
      </c>
      <c r="E224" s="5">
        <f aca="true" t="shared" si="56" ref="E224:N224">E222+E220+E216+E206+E198+E174+E154+E148+E146+E144+E128+E126+E124+E122+E120</f>
        <v>3759</v>
      </c>
      <c r="F224" s="5">
        <f t="shared" si="56"/>
        <v>3120</v>
      </c>
      <c r="G224" s="5">
        <f t="shared" si="56"/>
        <v>20</v>
      </c>
      <c r="H224" s="5">
        <f t="shared" si="56"/>
        <v>14</v>
      </c>
      <c r="I224" s="5">
        <f t="shared" si="56"/>
        <v>12</v>
      </c>
      <c r="J224" s="5">
        <f t="shared" si="56"/>
        <v>9</v>
      </c>
      <c r="K224" s="5">
        <f t="shared" si="56"/>
        <v>60</v>
      </c>
      <c r="L224" s="5">
        <f t="shared" si="56"/>
        <v>39</v>
      </c>
      <c r="M224" s="5">
        <f t="shared" si="56"/>
        <v>0</v>
      </c>
      <c r="N224" s="5">
        <f t="shared" si="56"/>
        <v>0</v>
      </c>
      <c r="O224" s="109">
        <f t="shared" si="54"/>
        <v>3851</v>
      </c>
      <c r="P224" s="109">
        <f t="shared" si="54"/>
        <v>3182</v>
      </c>
      <c r="Q224" s="109">
        <f t="shared" si="55"/>
        <v>7033</v>
      </c>
    </row>
    <row r="225" spans="1:17" ht="30" customHeight="1">
      <c r="A225" s="155"/>
      <c r="B225" s="155"/>
      <c r="C225" s="155" t="s">
        <v>20</v>
      </c>
      <c r="D225" s="90" t="s">
        <v>86</v>
      </c>
      <c r="E225" s="5">
        <f>E217+E183+E155+E151+E149+E203</f>
        <v>118</v>
      </c>
      <c r="F225" s="5">
        <f aca="true" t="shared" si="57" ref="F225:N225">F217+F183+F155+F151+F149+F203</f>
        <v>161</v>
      </c>
      <c r="G225" s="5">
        <f t="shared" si="57"/>
        <v>1</v>
      </c>
      <c r="H225" s="5">
        <f t="shared" si="57"/>
        <v>0</v>
      </c>
      <c r="I225" s="5">
        <f t="shared" si="57"/>
        <v>0</v>
      </c>
      <c r="J225" s="5">
        <f t="shared" si="57"/>
        <v>0</v>
      </c>
      <c r="K225" s="5">
        <f t="shared" si="57"/>
        <v>0</v>
      </c>
      <c r="L225" s="5">
        <f t="shared" si="57"/>
        <v>1</v>
      </c>
      <c r="M225" s="5">
        <f t="shared" si="57"/>
        <v>0</v>
      </c>
      <c r="N225" s="5">
        <f t="shared" si="57"/>
        <v>0</v>
      </c>
      <c r="O225" s="109">
        <f t="shared" si="54"/>
        <v>119</v>
      </c>
      <c r="P225" s="109">
        <f t="shared" si="54"/>
        <v>162</v>
      </c>
      <c r="Q225" s="109">
        <f t="shared" si="55"/>
        <v>281</v>
      </c>
    </row>
    <row r="226" spans="1:17" ht="30" customHeight="1">
      <c r="A226" s="155"/>
      <c r="B226" s="155"/>
      <c r="C226" s="155"/>
      <c r="D226" s="90" t="s">
        <v>87</v>
      </c>
      <c r="E226" s="5">
        <f>E218+E184+E156+E152+E150+E204</f>
        <v>388</v>
      </c>
      <c r="F226" s="5">
        <f aca="true" t="shared" si="58" ref="F226:N226">F218+F184+F156+F152+F150+F204</f>
        <v>737</v>
      </c>
      <c r="G226" s="5">
        <f t="shared" si="58"/>
        <v>3</v>
      </c>
      <c r="H226" s="5">
        <f t="shared" si="58"/>
        <v>2</v>
      </c>
      <c r="I226" s="5">
        <f t="shared" si="58"/>
        <v>0</v>
      </c>
      <c r="J226" s="5">
        <f t="shared" si="58"/>
        <v>0</v>
      </c>
      <c r="K226" s="5">
        <f t="shared" si="58"/>
        <v>0</v>
      </c>
      <c r="L226" s="5">
        <f t="shared" si="58"/>
        <v>2</v>
      </c>
      <c r="M226" s="5">
        <f t="shared" si="58"/>
        <v>0</v>
      </c>
      <c r="N226" s="5">
        <f t="shared" si="58"/>
        <v>0</v>
      </c>
      <c r="O226" s="109">
        <f t="shared" si="54"/>
        <v>391</v>
      </c>
      <c r="P226" s="109">
        <f t="shared" si="54"/>
        <v>741</v>
      </c>
      <c r="Q226" s="109">
        <f t="shared" si="55"/>
        <v>1132</v>
      </c>
    </row>
    <row r="227" spans="1:17" ht="30" customHeight="1">
      <c r="A227" s="156" t="s">
        <v>124</v>
      </c>
      <c r="B227" s="156"/>
      <c r="C227" s="156"/>
      <c r="D227" s="108" t="s">
        <v>86</v>
      </c>
      <c r="E227" s="109">
        <f>E225+E223</f>
        <v>1124</v>
      </c>
      <c r="F227" s="109">
        <f aca="true" t="shared" si="59" ref="F227:N227">F225+F223</f>
        <v>976</v>
      </c>
      <c r="G227" s="109">
        <f t="shared" si="59"/>
        <v>7</v>
      </c>
      <c r="H227" s="109">
        <f t="shared" si="59"/>
        <v>6</v>
      </c>
      <c r="I227" s="109">
        <f t="shared" si="59"/>
        <v>7</v>
      </c>
      <c r="J227" s="109">
        <f t="shared" si="59"/>
        <v>3</v>
      </c>
      <c r="K227" s="109">
        <f t="shared" si="59"/>
        <v>10</v>
      </c>
      <c r="L227" s="109">
        <f t="shared" si="59"/>
        <v>7</v>
      </c>
      <c r="M227" s="109">
        <f t="shared" si="59"/>
        <v>0</v>
      </c>
      <c r="N227" s="109">
        <f t="shared" si="59"/>
        <v>0</v>
      </c>
      <c r="O227" s="109">
        <f t="shared" si="54"/>
        <v>1148</v>
      </c>
      <c r="P227" s="109">
        <f t="shared" si="54"/>
        <v>992</v>
      </c>
      <c r="Q227" s="109">
        <f t="shared" si="55"/>
        <v>2140</v>
      </c>
    </row>
    <row r="228" spans="1:17" ht="30" customHeight="1">
      <c r="A228" s="156"/>
      <c r="B228" s="156"/>
      <c r="C228" s="156"/>
      <c r="D228" s="108" t="s">
        <v>87</v>
      </c>
      <c r="E228" s="109">
        <f>E226+E224</f>
        <v>4147</v>
      </c>
      <c r="F228" s="109">
        <f aca="true" t="shared" si="60" ref="F228:N228">F226+F224</f>
        <v>3857</v>
      </c>
      <c r="G228" s="109">
        <f t="shared" si="60"/>
        <v>23</v>
      </c>
      <c r="H228" s="109">
        <f t="shared" si="60"/>
        <v>16</v>
      </c>
      <c r="I228" s="109">
        <f t="shared" si="60"/>
        <v>12</v>
      </c>
      <c r="J228" s="109">
        <f t="shared" si="60"/>
        <v>9</v>
      </c>
      <c r="K228" s="109">
        <f t="shared" si="60"/>
        <v>60</v>
      </c>
      <c r="L228" s="109">
        <f t="shared" si="60"/>
        <v>41</v>
      </c>
      <c r="M228" s="109">
        <f t="shared" si="60"/>
        <v>0</v>
      </c>
      <c r="N228" s="109">
        <f t="shared" si="60"/>
        <v>0</v>
      </c>
      <c r="O228" s="109">
        <f t="shared" si="54"/>
        <v>4242</v>
      </c>
      <c r="P228" s="109">
        <f t="shared" si="54"/>
        <v>3923</v>
      </c>
      <c r="Q228" s="109">
        <f t="shared" si="55"/>
        <v>8165</v>
      </c>
    </row>
    <row r="229" spans="1:17" s="91" customFormat="1" ht="30" customHeight="1">
      <c r="A229" s="110"/>
      <c r="B229" s="110"/>
      <c r="C229" s="110"/>
      <c r="D229" s="110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1:17" s="91" customFormat="1" ht="30" customHeight="1">
      <c r="A230" s="110"/>
      <c r="B230" s="110"/>
      <c r="C230" s="110"/>
      <c r="D230" s="110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1:17" s="91" customFormat="1" ht="30" customHeight="1">
      <c r="A231" s="110"/>
      <c r="B231" s="110"/>
      <c r="C231" s="110"/>
      <c r="D231" s="110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1:17" ht="30" customHeight="1">
      <c r="A232" s="160" t="s">
        <v>171</v>
      </c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</row>
    <row r="233" spans="1:17" ht="30" customHeight="1">
      <c r="A233" s="156" t="s">
        <v>5</v>
      </c>
      <c r="B233" s="161"/>
      <c r="C233" s="156" t="s">
        <v>119</v>
      </c>
      <c r="D233" s="156" t="s">
        <v>14</v>
      </c>
      <c r="E233" s="156" t="s">
        <v>8</v>
      </c>
      <c r="F233" s="156"/>
      <c r="G233" s="156" t="s">
        <v>9</v>
      </c>
      <c r="H233" s="156"/>
      <c r="I233" s="156" t="s">
        <v>10</v>
      </c>
      <c r="J233" s="156"/>
      <c r="K233" s="156" t="s">
        <v>11</v>
      </c>
      <c r="L233" s="156"/>
      <c r="M233" s="156" t="s">
        <v>12</v>
      </c>
      <c r="N233" s="156"/>
      <c r="O233" s="156" t="s">
        <v>0</v>
      </c>
      <c r="P233" s="158"/>
      <c r="Q233" s="158"/>
    </row>
    <row r="234" spans="1:17" ht="30" customHeight="1">
      <c r="A234" s="161"/>
      <c r="B234" s="161"/>
      <c r="C234" s="156"/>
      <c r="D234" s="158"/>
      <c r="E234" s="108" t="s">
        <v>13</v>
      </c>
      <c r="F234" s="108" t="s">
        <v>4</v>
      </c>
      <c r="G234" s="108" t="s">
        <v>13</v>
      </c>
      <c r="H234" s="108" t="s">
        <v>4</v>
      </c>
      <c r="I234" s="108" t="s">
        <v>13</v>
      </c>
      <c r="J234" s="108" t="s">
        <v>4</v>
      </c>
      <c r="K234" s="108" t="s">
        <v>13</v>
      </c>
      <c r="L234" s="108" t="s">
        <v>4</v>
      </c>
      <c r="M234" s="108" t="s">
        <v>13</v>
      </c>
      <c r="N234" s="108" t="s">
        <v>4</v>
      </c>
      <c r="O234" s="108" t="s">
        <v>13</v>
      </c>
      <c r="P234" s="108" t="s">
        <v>4</v>
      </c>
      <c r="Q234" s="108" t="s">
        <v>0</v>
      </c>
    </row>
    <row r="235" spans="1:17" ht="30" customHeight="1">
      <c r="A235" s="154" t="s">
        <v>37</v>
      </c>
      <c r="B235" s="154"/>
      <c r="C235" s="154" t="s">
        <v>19</v>
      </c>
      <c r="D235" s="89" t="s">
        <v>86</v>
      </c>
      <c r="E235" s="89">
        <f aca="true" t="shared" si="61" ref="E235:N235">E119+E4</f>
        <v>236</v>
      </c>
      <c r="F235" s="89">
        <f t="shared" si="61"/>
        <v>146</v>
      </c>
      <c r="G235" s="89">
        <f t="shared" si="61"/>
        <v>3</v>
      </c>
      <c r="H235" s="89">
        <f t="shared" si="61"/>
        <v>0</v>
      </c>
      <c r="I235" s="89">
        <f t="shared" si="61"/>
        <v>2</v>
      </c>
      <c r="J235" s="89">
        <f t="shared" si="61"/>
        <v>3</v>
      </c>
      <c r="K235" s="89">
        <f t="shared" si="61"/>
        <v>13</v>
      </c>
      <c r="L235" s="89">
        <f t="shared" si="61"/>
        <v>3</v>
      </c>
      <c r="M235" s="89">
        <f t="shared" si="61"/>
        <v>0</v>
      </c>
      <c r="N235" s="89">
        <f t="shared" si="61"/>
        <v>0</v>
      </c>
      <c r="O235" s="109">
        <f aca="true" t="shared" si="62" ref="O235:O300">M235+K235+I235+G235+E235</f>
        <v>254</v>
      </c>
      <c r="P235" s="109">
        <f aca="true" t="shared" si="63" ref="P235:P300">N235+L235+J235+H235+F235</f>
        <v>152</v>
      </c>
      <c r="Q235" s="109">
        <f>SUM(O235:P235)</f>
        <v>406</v>
      </c>
    </row>
    <row r="236" spans="1:17" ht="30" customHeight="1">
      <c r="A236" s="154"/>
      <c r="B236" s="154"/>
      <c r="C236" s="154"/>
      <c r="D236" s="89" t="s">
        <v>87</v>
      </c>
      <c r="E236" s="89">
        <f aca="true" t="shared" si="64" ref="E236:N236">E120+E5</f>
        <v>983</v>
      </c>
      <c r="F236" s="89">
        <f t="shared" si="64"/>
        <v>583</v>
      </c>
      <c r="G236" s="89">
        <f t="shared" si="64"/>
        <v>5</v>
      </c>
      <c r="H236" s="89">
        <f t="shared" si="64"/>
        <v>2</v>
      </c>
      <c r="I236" s="89">
        <f t="shared" si="64"/>
        <v>6</v>
      </c>
      <c r="J236" s="89">
        <f t="shared" si="64"/>
        <v>9</v>
      </c>
      <c r="K236" s="89">
        <f t="shared" si="64"/>
        <v>89</v>
      </c>
      <c r="L236" s="89">
        <f t="shared" si="64"/>
        <v>17</v>
      </c>
      <c r="M236" s="89">
        <f t="shared" si="64"/>
        <v>0</v>
      </c>
      <c r="N236" s="89">
        <f t="shared" si="64"/>
        <v>0</v>
      </c>
      <c r="O236" s="109">
        <f t="shared" si="62"/>
        <v>1083</v>
      </c>
      <c r="P236" s="109">
        <f t="shared" si="63"/>
        <v>611</v>
      </c>
      <c r="Q236" s="109">
        <f>SUM(O236:P236)</f>
        <v>1694</v>
      </c>
    </row>
    <row r="237" spans="1:17" ht="30" customHeight="1">
      <c r="A237" s="154" t="s">
        <v>38</v>
      </c>
      <c r="B237" s="154"/>
      <c r="C237" s="154" t="s">
        <v>19</v>
      </c>
      <c r="D237" s="89" t="s">
        <v>86</v>
      </c>
      <c r="E237" s="14">
        <f aca="true" t="shared" si="65" ref="E237:N237">E121+E6</f>
        <v>95</v>
      </c>
      <c r="F237" s="14">
        <f t="shared" si="65"/>
        <v>33</v>
      </c>
      <c r="G237" s="14">
        <f t="shared" si="65"/>
        <v>2</v>
      </c>
      <c r="H237" s="14">
        <f t="shared" si="65"/>
        <v>0</v>
      </c>
      <c r="I237" s="14">
        <f t="shared" si="65"/>
        <v>1</v>
      </c>
      <c r="J237" s="14">
        <f t="shared" si="65"/>
        <v>0</v>
      </c>
      <c r="K237" s="14">
        <f t="shared" si="65"/>
        <v>7</v>
      </c>
      <c r="L237" s="14">
        <f t="shared" si="65"/>
        <v>5</v>
      </c>
      <c r="M237" s="14">
        <f t="shared" si="65"/>
        <v>0</v>
      </c>
      <c r="N237" s="14">
        <f t="shared" si="65"/>
        <v>0</v>
      </c>
      <c r="O237" s="109">
        <f t="shared" si="62"/>
        <v>105</v>
      </c>
      <c r="P237" s="109">
        <f t="shared" si="63"/>
        <v>38</v>
      </c>
      <c r="Q237" s="109">
        <f>SUM(O237:P237)</f>
        <v>143</v>
      </c>
    </row>
    <row r="238" spans="1:17" ht="30" customHeight="1">
      <c r="A238" s="154"/>
      <c r="B238" s="154"/>
      <c r="C238" s="154"/>
      <c r="D238" s="89" t="s">
        <v>87</v>
      </c>
      <c r="E238" s="14">
        <f aca="true" t="shared" si="66" ref="E238:N238">E122+E7</f>
        <v>466</v>
      </c>
      <c r="F238" s="14">
        <f t="shared" si="66"/>
        <v>163</v>
      </c>
      <c r="G238" s="14">
        <f t="shared" si="66"/>
        <v>10</v>
      </c>
      <c r="H238" s="14">
        <f t="shared" si="66"/>
        <v>2</v>
      </c>
      <c r="I238" s="14">
        <f t="shared" si="66"/>
        <v>1</v>
      </c>
      <c r="J238" s="14">
        <f t="shared" si="66"/>
        <v>0</v>
      </c>
      <c r="K238" s="14">
        <f t="shared" si="66"/>
        <v>25</v>
      </c>
      <c r="L238" s="14">
        <f t="shared" si="66"/>
        <v>9</v>
      </c>
      <c r="M238" s="14">
        <f t="shared" si="66"/>
        <v>0</v>
      </c>
      <c r="N238" s="14">
        <f t="shared" si="66"/>
        <v>0</v>
      </c>
      <c r="O238" s="109">
        <f t="shared" si="62"/>
        <v>502</v>
      </c>
      <c r="P238" s="109">
        <f t="shared" si="63"/>
        <v>174</v>
      </c>
      <c r="Q238" s="109">
        <f aca="true" t="shared" si="67" ref="Q238:Q303">SUM(O238:P238)</f>
        <v>676</v>
      </c>
    </row>
    <row r="239" spans="1:17" ht="30" customHeight="1">
      <c r="A239" s="154" t="s">
        <v>39</v>
      </c>
      <c r="B239" s="154"/>
      <c r="C239" s="154" t="s">
        <v>19</v>
      </c>
      <c r="D239" s="89" t="s">
        <v>86</v>
      </c>
      <c r="E239" s="14">
        <f aca="true" t="shared" si="68" ref="E239:N239">E123+E8</f>
        <v>50</v>
      </c>
      <c r="F239" s="14">
        <f t="shared" si="68"/>
        <v>190</v>
      </c>
      <c r="G239" s="14">
        <f t="shared" si="68"/>
        <v>1</v>
      </c>
      <c r="H239" s="14">
        <f t="shared" si="68"/>
        <v>1</v>
      </c>
      <c r="I239" s="14">
        <f t="shared" si="68"/>
        <v>0</v>
      </c>
      <c r="J239" s="14">
        <f t="shared" si="68"/>
        <v>0</v>
      </c>
      <c r="K239" s="14">
        <f t="shared" si="68"/>
        <v>2</v>
      </c>
      <c r="L239" s="14">
        <f t="shared" si="68"/>
        <v>3</v>
      </c>
      <c r="M239" s="14">
        <f t="shared" si="68"/>
        <v>0</v>
      </c>
      <c r="N239" s="14">
        <f t="shared" si="68"/>
        <v>0</v>
      </c>
      <c r="O239" s="109">
        <f t="shared" si="62"/>
        <v>53</v>
      </c>
      <c r="P239" s="109">
        <f t="shared" si="63"/>
        <v>194</v>
      </c>
      <c r="Q239" s="109">
        <f t="shared" si="67"/>
        <v>247</v>
      </c>
    </row>
    <row r="240" spans="1:17" ht="30" customHeight="1">
      <c r="A240" s="154"/>
      <c r="B240" s="154"/>
      <c r="C240" s="154"/>
      <c r="D240" s="89" t="s">
        <v>87</v>
      </c>
      <c r="E240" s="14">
        <f aca="true" t="shared" si="69" ref="E240:N240">E124+E9</f>
        <v>165</v>
      </c>
      <c r="F240" s="14">
        <f t="shared" si="69"/>
        <v>605</v>
      </c>
      <c r="G240" s="14">
        <f t="shared" si="69"/>
        <v>1</v>
      </c>
      <c r="H240" s="14">
        <f t="shared" si="69"/>
        <v>6</v>
      </c>
      <c r="I240" s="14">
        <f t="shared" si="69"/>
        <v>2</v>
      </c>
      <c r="J240" s="14">
        <f t="shared" si="69"/>
        <v>1</v>
      </c>
      <c r="K240" s="14">
        <f t="shared" si="69"/>
        <v>16</v>
      </c>
      <c r="L240" s="14">
        <f t="shared" si="69"/>
        <v>17</v>
      </c>
      <c r="M240" s="14">
        <f t="shared" si="69"/>
        <v>0</v>
      </c>
      <c r="N240" s="14">
        <f t="shared" si="69"/>
        <v>0</v>
      </c>
      <c r="O240" s="109">
        <f t="shared" si="62"/>
        <v>184</v>
      </c>
      <c r="P240" s="109">
        <f t="shared" si="63"/>
        <v>629</v>
      </c>
      <c r="Q240" s="109">
        <f t="shared" si="67"/>
        <v>813</v>
      </c>
    </row>
    <row r="241" spans="1:17" ht="30" customHeight="1">
      <c r="A241" s="154" t="s">
        <v>40</v>
      </c>
      <c r="B241" s="154"/>
      <c r="C241" s="154" t="s">
        <v>19</v>
      </c>
      <c r="D241" s="89" t="s">
        <v>86</v>
      </c>
      <c r="E241" s="14">
        <f aca="true" t="shared" si="70" ref="E241:N241">E125+E10</f>
        <v>388</v>
      </c>
      <c r="F241" s="14">
        <f t="shared" si="70"/>
        <v>234</v>
      </c>
      <c r="G241" s="14">
        <f t="shared" si="70"/>
        <v>2</v>
      </c>
      <c r="H241" s="14">
        <f t="shared" si="70"/>
        <v>0</v>
      </c>
      <c r="I241" s="14">
        <f t="shared" si="70"/>
        <v>0</v>
      </c>
      <c r="J241" s="14">
        <f t="shared" si="70"/>
        <v>0</v>
      </c>
      <c r="K241" s="14">
        <f t="shared" si="70"/>
        <v>19</v>
      </c>
      <c r="L241" s="14">
        <f t="shared" si="70"/>
        <v>1</v>
      </c>
      <c r="M241" s="14">
        <f t="shared" si="70"/>
        <v>0</v>
      </c>
      <c r="N241" s="14">
        <f t="shared" si="70"/>
        <v>0</v>
      </c>
      <c r="O241" s="109">
        <f t="shared" si="62"/>
        <v>409</v>
      </c>
      <c r="P241" s="109">
        <f t="shared" si="63"/>
        <v>235</v>
      </c>
      <c r="Q241" s="109">
        <f t="shared" si="67"/>
        <v>644</v>
      </c>
    </row>
    <row r="242" spans="1:17" ht="30" customHeight="1">
      <c r="A242" s="154"/>
      <c r="B242" s="154"/>
      <c r="C242" s="154"/>
      <c r="D242" s="89" t="s">
        <v>87</v>
      </c>
      <c r="E242" s="14">
        <f aca="true" t="shared" si="71" ref="E242:N242">E126+E11</f>
        <v>1361</v>
      </c>
      <c r="F242" s="14">
        <f t="shared" si="71"/>
        <v>872</v>
      </c>
      <c r="G242" s="14">
        <f t="shared" si="71"/>
        <v>2</v>
      </c>
      <c r="H242" s="14">
        <f t="shared" si="71"/>
        <v>0</v>
      </c>
      <c r="I242" s="14">
        <f t="shared" si="71"/>
        <v>7</v>
      </c>
      <c r="J242" s="14">
        <f t="shared" si="71"/>
        <v>0</v>
      </c>
      <c r="K242" s="14">
        <f t="shared" si="71"/>
        <v>50</v>
      </c>
      <c r="L242" s="14">
        <f t="shared" si="71"/>
        <v>6</v>
      </c>
      <c r="M242" s="14">
        <f t="shared" si="71"/>
        <v>0</v>
      </c>
      <c r="N242" s="14">
        <f t="shared" si="71"/>
        <v>0</v>
      </c>
      <c r="O242" s="109">
        <f t="shared" si="62"/>
        <v>1420</v>
      </c>
      <c r="P242" s="109">
        <f t="shared" si="63"/>
        <v>878</v>
      </c>
      <c r="Q242" s="109">
        <f t="shared" si="67"/>
        <v>2298</v>
      </c>
    </row>
    <row r="243" spans="1:17" ht="30" customHeight="1">
      <c r="A243" s="154" t="s">
        <v>41</v>
      </c>
      <c r="B243" s="154"/>
      <c r="C243" s="154" t="s">
        <v>19</v>
      </c>
      <c r="D243" s="89" t="s">
        <v>86</v>
      </c>
      <c r="E243" s="14">
        <f aca="true" t="shared" si="72" ref="E243:N243">E127+E12</f>
        <v>65</v>
      </c>
      <c r="F243" s="14">
        <f t="shared" si="72"/>
        <v>81</v>
      </c>
      <c r="G243" s="14">
        <f t="shared" si="72"/>
        <v>1</v>
      </c>
      <c r="H243" s="14">
        <f t="shared" si="72"/>
        <v>0</v>
      </c>
      <c r="I243" s="14">
        <f t="shared" si="72"/>
        <v>0</v>
      </c>
      <c r="J243" s="14">
        <f t="shared" si="72"/>
        <v>0</v>
      </c>
      <c r="K243" s="14">
        <f t="shared" si="72"/>
        <v>0</v>
      </c>
      <c r="L243" s="14">
        <f t="shared" si="72"/>
        <v>0</v>
      </c>
      <c r="M243" s="14">
        <f t="shared" si="72"/>
        <v>0</v>
      </c>
      <c r="N243" s="14">
        <f t="shared" si="72"/>
        <v>0</v>
      </c>
      <c r="O243" s="109">
        <f t="shared" si="62"/>
        <v>66</v>
      </c>
      <c r="P243" s="109">
        <f t="shared" si="63"/>
        <v>81</v>
      </c>
      <c r="Q243" s="109">
        <f t="shared" si="67"/>
        <v>147</v>
      </c>
    </row>
    <row r="244" spans="1:17" ht="30" customHeight="1">
      <c r="A244" s="154"/>
      <c r="B244" s="154"/>
      <c r="C244" s="154"/>
      <c r="D244" s="89" t="s">
        <v>87</v>
      </c>
      <c r="E244" s="14">
        <f aca="true" t="shared" si="73" ref="E244:N244">E128+E13</f>
        <v>266</v>
      </c>
      <c r="F244" s="14">
        <f t="shared" si="73"/>
        <v>316</v>
      </c>
      <c r="G244" s="14">
        <f t="shared" si="73"/>
        <v>1</v>
      </c>
      <c r="H244" s="14">
        <f t="shared" si="73"/>
        <v>3</v>
      </c>
      <c r="I244" s="14">
        <f t="shared" si="73"/>
        <v>0</v>
      </c>
      <c r="J244" s="14">
        <f t="shared" si="73"/>
        <v>0</v>
      </c>
      <c r="K244" s="14">
        <f t="shared" si="73"/>
        <v>0</v>
      </c>
      <c r="L244" s="14">
        <f t="shared" si="73"/>
        <v>2</v>
      </c>
      <c r="M244" s="14">
        <f t="shared" si="73"/>
        <v>0</v>
      </c>
      <c r="N244" s="14">
        <f t="shared" si="73"/>
        <v>0</v>
      </c>
      <c r="O244" s="109">
        <f t="shared" si="62"/>
        <v>267</v>
      </c>
      <c r="P244" s="109">
        <f t="shared" si="63"/>
        <v>321</v>
      </c>
      <c r="Q244" s="109">
        <f t="shared" si="67"/>
        <v>588</v>
      </c>
    </row>
    <row r="245" spans="1:17" ht="30" customHeight="1">
      <c r="A245" s="152" t="s">
        <v>85</v>
      </c>
      <c r="B245" s="154" t="s">
        <v>96</v>
      </c>
      <c r="C245" s="154" t="s">
        <v>19</v>
      </c>
      <c r="D245" s="88" t="s">
        <v>86</v>
      </c>
      <c r="E245" s="4">
        <f aca="true" t="shared" si="74" ref="E245:N245">E129+E14</f>
        <v>98</v>
      </c>
      <c r="F245" s="4">
        <f t="shared" si="74"/>
        <v>21</v>
      </c>
      <c r="G245" s="4">
        <f t="shared" si="74"/>
        <v>0</v>
      </c>
      <c r="H245" s="4">
        <f t="shared" si="74"/>
        <v>0</v>
      </c>
      <c r="I245" s="4">
        <f t="shared" si="74"/>
        <v>0</v>
      </c>
      <c r="J245" s="4">
        <f t="shared" si="74"/>
        <v>0</v>
      </c>
      <c r="K245" s="4">
        <f t="shared" si="74"/>
        <v>1</v>
      </c>
      <c r="L245" s="4">
        <f t="shared" si="74"/>
        <v>0</v>
      </c>
      <c r="M245" s="4">
        <f t="shared" si="74"/>
        <v>0</v>
      </c>
      <c r="N245" s="4">
        <f t="shared" si="74"/>
        <v>0</v>
      </c>
      <c r="O245" s="109">
        <f t="shared" si="62"/>
        <v>99</v>
      </c>
      <c r="P245" s="109">
        <f t="shared" si="63"/>
        <v>21</v>
      </c>
      <c r="Q245" s="109">
        <f t="shared" si="67"/>
        <v>120</v>
      </c>
    </row>
    <row r="246" spans="1:17" ht="30" customHeight="1">
      <c r="A246" s="152"/>
      <c r="B246" s="154"/>
      <c r="C246" s="154"/>
      <c r="D246" s="88" t="s">
        <v>87</v>
      </c>
      <c r="E246" s="4">
        <f aca="true" t="shared" si="75" ref="E246:N246">E130+E15</f>
        <v>427</v>
      </c>
      <c r="F246" s="4">
        <f t="shared" si="75"/>
        <v>70</v>
      </c>
      <c r="G246" s="4">
        <f t="shared" si="75"/>
        <v>0</v>
      </c>
      <c r="H246" s="4">
        <f t="shared" si="75"/>
        <v>0</v>
      </c>
      <c r="I246" s="4">
        <f t="shared" si="75"/>
        <v>1</v>
      </c>
      <c r="J246" s="4">
        <f t="shared" si="75"/>
        <v>0</v>
      </c>
      <c r="K246" s="4">
        <f t="shared" si="75"/>
        <v>11</v>
      </c>
      <c r="L246" s="4">
        <f t="shared" si="75"/>
        <v>0</v>
      </c>
      <c r="M246" s="4">
        <f t="shared" si="75"/>
        <v>0</v>
      </c>
      <c r="N246" s="4">
        <f t="shared" si="75"/>
        <v>0</v>
      </c>
      <c r="O246" s="109">
        <f t="shared" si="62"/>
        <v>439</v>
      </c>
      <c r="P246" s="109">
        <f t="shared" si="63"/>
        <v>70</v>
      </c>
      <c r="Q246" s="109">
        <f t="shared" si="67"/>
        <v>509</v>
      </c>
    </row>
    <row r="247" spans="1:17" ht="30" customHeight="1">
      <c r="A247" s="152"/>
      <c r="B247" s="154" t="s">
        <v>89</v>
      </c>
      <c r="C247" s="154" t="s">
        <v>19</v>
      </c>
      <c r="D247" s="88" t="s">
        <v>86</v>
      </c>
      <c r="E247" s="4">
        <f aca="true" t="shared" si="76" ref="E247:N247">E131+E16</f>
        <v>64</v>
      </c>
      <c r="F247" s="4">
        <f t="shared" si="76"/>
        <v>34</v>
      </c>
      <c r="G247" s="4">
        <f t="shared" si="76"/>
        <v>0</v>
      </c>
      <c r="H247" s="4">
        <f t="shared" si="76"/>
        <v>0</v>
      </c>
      <c r="I247" s="4">
        <f t="shared" si="76"/>
        <v>0</v>
      </c>
      <c r="J247" s="4">
        <f t="shared" si="76"/>
        <v>0</v>
      </c>
      <c r="K247" s="4">
        <f t="shared" si="76"/>
        <v>0</v>
      </c>
      <c r="L247" s="4">
        <f t="shared" si="76"/>
        <v>0</v>
      </c>
      <c r="M247" s="4">
        <f t="shared" si="76"/>
        <v>0</v>
      </c>
      <c r="N247" s="4">
        <f t="shared" si="76"/>
        <v>0</v>
      </c>
      <c r="O247" s="109">
        <f t="shared" si="62"/>
        <v>64</v>
      </c>
      <c r="P247" s="109">
        <f t="shared" si="63"/>
        <v>34</v>
      </c>
      <c r="Q247" s="109">
        <f t="shared" si="67"/>
        <v>98</v>
      </c>
    </row>
    <row r="248" spans="1:17" ht="30" customHeight="1">
      <c r="A248" s="152"/>
      <c r="B248" s="154"/>
      <c r="C248" s="154"/>
      <c r="D248" s="88" t="s">
        <v>87</v>
      </c>
      <c r="E248" s="4">
        <f aca="true" t="shared" si="77" ref="E248:N248">E132+E17</f>
        <v>258</v>
      </c>
      <c r="F248" s="4">
        <f t="shared" si="77"/>
        <v>107</v>
      </c>
      <c r="G248" s="4">
        <f t="shared" si="77"/>
        <v>0</v>
      </c>
      <c r="H248" s="4">
        <f t="shared" si="77"/>
        <v>0</v>
      </c>
      <c r="I248" s="4">
        <f t="shared" si="77"/>
        <v>0</v>
      </c>
      <c r="J248" s="4">
        <f t="shared" si="77"/>
        <v>0</v>
      </c>
      <c r="K248" s="4">
        <f t="shared" si="77"/>
        <v>1</v>
      </c>
      <c r="L248" s="4">
        <f t="shared" si="77"/>
        <v>0</v>
      </c>
      <c r="M248" s="4">
        <f t="shared" si="77"/>
        <v>0</v>
      </c>
      <c r="N248" s="4">
        <f t="shared" si="77"/>
        <v>0</v>
      </c>
      <c r="O248" s="109">
        <f t="shared" si="62"/>
        <v>259</v>
      </c>
      <c r="P248" s="109">
        <f t="shared" si="63"/>
        <v>107</v>
      </c>
      <c r="Q248" s="109">
        <f t="shared" si="67"/>
        <v>366</v>
      </c>
    </row>
    <row r="249" spans="1:17" ht="30" customHeight="1">
      <c r="A249" s="152" t="s">
        <v>85</v>
      </c>
      <c r="B249" s="154" t="s">
        <v>90</v>
      </c>
      <c r="C249" s="154" t="s">
        <v>19</v>
      </c>
      <c r="D249" s="88" t="s">
        <v>86</v>
      </c>
      <c r="E249" s="4">
        <f aca="true" t="shared" si="78" ref="E249:N249">E133+E18</f>
        <v>139</v>
      </c>
      <c r="F249" s="4">
        <f t="shared" si="78"/>
        <v>21</v>
      </c>
      <c r="G249" s="4">
        <f t="shared" si="78"/>
        <v>2</v>
      </c>
      <c r="H249" s="4">
        <f t="shared" si="78"/>
        <v>0</v>
      </c>
      <c r="I249" s="4">
        <f t="shared" si="78"/>
        <v>0</v>
      </c>
      <c r="J249" s="4">
        <f t="shared" si="78"/>
        <v>0</v>
      </c>
      <c r="K249" s="4">
        <f t="shared" si="78"/>
        <v>0</v>
      </c>
      <c r="L249" s="4">
        <f t="shared" si="78"/>
        <v>0</v>
      </c>
      <c r="M249" s="4">
        <f t="shared" si="78"/>
        <v>0</v>
      </c>
      <c r="N249" s="4">
        <f t="shared" si="78"/>
        <v>0</v>
      </c>
      <c r="O249" s="109">
        <f t="shared" si="62"/>
        <v>141</v>
      </c>
      <c r="P249" s="109">
        <f t="shared" si="63"/>
        <v>21</v>
      </c>
      <c r="Q249" s="109">
        <f t="shared" si="67"/>
        <v>162</v>
      </c>
    </row>
    <row r="250" spans="1:17" ht="30" customHeight="1">
      <c r="A250" s="152"/>
      <c r="B250" s="154"/>
      <c r="C250" s="154"/>
      <c r="D250" s="88" t="s">
        <v>87</v>
      </c>
      <c r="E250" s="4">
        <f aca="true" t="shared" si="79" ref="E250:N250">E134+E19</f>
        <v>430</v>
      </c>
      <c r="F250" s="4">
        <f t="shared" si="79"/>
        <v>92</v>
      </c>
      <c r="G250" s="4">
        <f t="shared" si="79"/>
        <v>4</v>
      </c>
      <c r="H250" s="4">
        <f t="shared" si="79"/>
        <v>0</v>
      </c>
      <c r="I250" s="4">
        <f t="shared" si="79"/>
        <v>1</v>
      </c>
      <c r="J250" s="4">
        <f t="shared" si="79"/>
        <v>0</v>
      </c>
      <c r="K250" s="4">
        <f t="shared" si="79"/>
        <v>12</v>
      </c>
      <c r="L250" s="4">
        <f t="shared" si="79"/>
        <v>0</v>
      </c>
      <c r="M250" s="4">
        <f t="shared" si="79"/>
        <v>0</v>
      </c>
      <c r="N250" s="4">
        <f t="shared" si="79"/>
        <v>0</v>
      </c>
      <c r="O250" s="109">
        <f t="shared" si="62"/>
        <v>447</v>
      </c>
      <c r="P250" s="109">
        <f t="shared" si="63"/>
        <v>92</v>
      </c>
      <c r="Q250" s="109">
        <f t="shared" si="67"/>
        <v>539</v>
      </c>
    </row>
    <row r="251" spans="1:17" ht="30" customHeight="1">
      <c r="A251" s="152"/>
      <c r="B251" s="154" t="s">
        <v>91</v>
      </c>
      <c r="C251" s="154" t="s">
        <v>19</v>
      </c>
      <c r="D251" s="88" t="s">
        <v>86</v>
      </c>
      <c r="E251" s="4">
        <f aca="true" t="shared" si="80" ref="E251:N251">E135+E20</f>
        <v>72</v>
      </c>
      <c r="F251" s="4">
        <f t="shared" si="80"/>
        <v>58</v>
      </c>
      <c r="G251" s="4">
        <f t="shared" si="80"/>
        <v>3</v>
      </c>
      <c r="H251" s="4">
        <f t="shared" si="80"/>
        <v>0</v>
      </c>
      <c r="I251" s="4">
        <f t="shared" si="80"/>
        <v>0</v>
      </c>
      <c r="J251" s="4">
        <f t="shared" si="80"/>
        <v>0</v>
      </c>
      <c r="K251" s="4">
        <f t="shared" si="80"/>
        <v>1</v>
      </c>
      <c r="L251" s="4">
        <f t="shared" si="80"/>
        <v>1</v>
      </c>
      <c r="M251" s="4">
        <f t="shared" si="80"/>
        <v>0</v>
      </c>
      <c r="N251" s="4">
        <f t="shared" si="80"/>
        <v>0</v>
      </c>
      <c r="O251" s="109">
        <f t="shared" si="62"/>
        <v>76</v>
      </c>
      <c r="P251" s="109">
        <f t="shared" si="63"/>
        <v>59</v>
      </c>
      <c r="Q251" s="109">
        <f t="shared" si="67"/>
        <v>135</v>
      </c>
    </row>
    <row r="252" spans="1:17" ht="30" customHeight="1">
      <c r="A252" s="152"/>
      <c r="B252" s="154"/>
      <c r="C252" s="154"/>
      <c r="D252" s="88" t="s">
        <v>87</v>
      </c>
      <c r="E252" s="4">
        <f aca="true" t="shared" si="81" ref="E252:N252">E136+E21</f>
        <v>394</v>
      </c>
      <c r="F252" s="4">
        <f t="shared" si="81"/>
        <v>218</v>
      </c>
      <c r="G252" s="4">
        <f t="shared" si="81"/>
        <v>5</v>
      </c>
      <c r="H252" s="4">
        <f t="shared" si="81"/>
        <v>0</v>
      </c>
      <c r="I252" s="4">
        <f t="shared" si="81"/>
        <v>1</v>
      </c>
      <c r="J252" s="4">
        <f t="shared" si="81"/>
        <v>0</v>
      </c>
      <c r="K252" s="4">
        <f t="shared" si="81"/>
        <v>29</v>
      </c>
      <c r="L252" s="4">
        <f t="shared" si="81"/>
        <v>3</v>
      </c>
      <c r="M252" s="4">
        <f t="shared" si="81"/>
        <v>0</v>
      </c>
      <c r="N252" s="4">
        <f t="shared" si="81"/>
        <v>0</v>
      </c>
      <c r="O252" s="109">
        <f t="shared" si="62"/>
        <v>429</v>
      </c>
      <c r="P252" s="109">
        <f t="shared" si="63"/>
        <v>221</v>
      </c>
      <c r="Q252" s="109">
        <f t="shared" si="67"/>
        <v>650</v>
      </c>
    </row>
    <row r="253" spans="1:17" ht="30" customHeight="1">
      <c r="A253" s="152"/>
      <c r="B253" s="154" t="s">
        <v>101</v>
      </c>
      <c r="C253" s="154" t="s">
        <v>19</v>
      </c>
      <c r="D253" s="88" t="s">
        <v>86</v>
      </c>
      <c r="E253" s="4">
        <f aca="true" t="shared" si="82" ref="E253:N253">E137+E22</f>
        <v>84</v>
      </c>
      <c r="F253" s="4">
        <f t="shared" si="82"/>
        <v>58</v>
      </c>
      <c r="G253" s="4">
        <f t="shared" si="82"/>
        <v>0</v>
      </c>
      <c r="H253" s="4">
        <f t="shared" si="82"/>
        <v>0</v>
      </c>
      <c r="I253" s="4">
        <f t="shared" si="82"/>
        <v>1</v>
      </c>
      <c r="J253" s="4">
        <f t="shared" si="82"/>
        <v>2</v>
      </c>
      <c r="K253" s="4">
        <f t="shared" si="82"/>
        <v>0</v>
      </c>
      <c r="L253" s="4">
        <f t="shared" si="82"/>
        <v>0</v>
      </c>
      <c r="M253" s="4">
        <f t="shared" si="82"/>
        <v>0</v>
      </c>
      <c r="N253" s="4">
        <f t="shared" si="82"/>
        <v>0</v>
      </c>
      <c r="O253" s="109">
        <f t="shared" si="62"/>
        <v>85</v>
      </c>
      <c r="P253" s="109">
        <f t="shared" si="63"/>
        <v>60</v>
      </c>
      <c r="Q253" s="109">
        <f t="shared" si="67"/>
        <v>145</v>
      </c>
    </row>
    <row r="254" spans="1:17" ht="30" customHeight="1">
      <c r="A254" s="152"/>
      <c r="B254" s="154"/>
      <c r="C254" s="154"/>
      <c r="D254" s="88" t="s">
        <v>87</v>
      </c>
      <c r="E254" s="4">
        <f aca="true" t="shared" si="83" ref="E254:N254">E138+E23</f>
        <v>287</v>
      </c>
      <c r="F254" s="4">
        <f t="shared" si="83"/>
        <v>194</v>
      </c>
      <c r="G254" s="4">
        <f t="shared" si="83"/>
        <v>0</v>
      </c>
      <c r="H254" s="4">
        <f t="shared" si="83"/>
        <v>1</v>
      </c>
      <c r="I254" s="4">
        <f t="shared" si="83"/>
        <v>1</v>
      </c>
      <c r="J254" s="4">
        <f t="shared" si="83"/>
        <v>2</v>
      </c>
      <c r="K254" s="4">
        <f t="shared" si="83"/>
        <v>11</v>
      </c>
      <c r="L254" s="4">
        <f t="shared" si="83"/>
        <v>3</v>
      </c>
      <c r="M254" s="4">
        <f t="shared" si="83"/>
        <v>0</v>
      </c>
      <c r="N254" s="4">
        <f t="shared" si="83"/>
        <v>0</v>
      </c>
      <c r="O254" s="109">
        <f t="shared" si="62"/>
        <v>299</v>
      </c>
      <c r="P254" s="109">
        <f t="shared" si="63"/>
        <v>200</v>
      </c>
      <c r="Q254" s="109">
        <f t="shared" si="67"/>
        <v>499</v>
      </c>
    </row>
    <row r="255" spans="1:17" ht="30" customHeight="1">
      <c r="A255" s="152"/>
      <c r="B255" s="154" t="s">
        <v>100</v>
      </c>
      <c r="C255" s="154" t="s">
        <v>19</v>
      </c>
      <c r="D255" s="88" t="s">
        <v>86</v>
      </c>
      <c r="E255" s="4">
        <f aca="true" t="shared" si="84" ref="E255:N255">E139+E24</f>
        <v>106</v>
      </c>
      <c r="F255" s="4">
        <f t="shared" si="84"/>
        <v>21</v>
      </c>
      <c r="G255" s="4">
        <f t="shared" si="84"/>
        <v>0</v>
      </c>
      <c r="H255" s="4">
        <f t="shared" si="84"/>
        <v>0</v>
      </c>
      <c r="I255" s="4">
        <f t="shared" si="84"/>
        <v>0</v>
      </c>
      <c r="J255" s="4">
        <f t="shared" si="84"/>
        <v>0</v>
      </c>
      <c r="K255" s="4">
        <f t="shared" si="84"/>
        <v>0</v>
      </c>
      <c r="L255" s="4">
        <f t="shared" si="84"/>
        <v>0</v>
      </c>
      <c r="M255" s="4">
        <f t="shared" si="84"/>
        <v>0</v>
      </c>
      <c r="N255" s="4">
        <f t="shared" si="84"/>
        <v>0</v>
      </c>
      <c r="O255" s="109">
        <f t="shared" si="62"/>
        <v>106</v>
      </c>
      <c r="P255" s="109">
        <f t="shared" si="63"/>
        <v>21</v>
      </c>
      <c r="Q255" s="109">
        <f t="shared" si="67"/>
        <v>127</v>
      </c>
    </row>
    <row r="256" spans="1:17" ht="30" customHeight="1">
      <c r="A256" s="152"/>
      <c r="B256" s="154"/>
      <c r="C256" s="154"/>
      <c r="D256" s="88" t="s">
        <v>87</v>
      </c>
      <c r="E256" s="4">
        <f aca="true" t="shared" si="85" ref="E256:N256">E140+E25</f>
        <v>423</v>
      </c>
      <c r="F256" s="4">
        <f t="shared" si="85"/>
        <v>91</v>
      </c>
      <c r="G256" s="4">
        <f t="shared" si="85"/>
        <v>0</v>
      </c>
      <c r="H256" s="4">
        <f t="shared" si="85"/>
        <v>0</v>
      </c>
      <c r="I256" s="4">
        <f t="shared" si="85"/>
        <v>0</v>
      </c>
      <c r="J256" s="4">
        <f t="shared" si="85"/>
        <v>0</v>
      </c>
      <c r="K256" s="4">
        <f t="shared" si="85"/>
        <v>3</v>
      </c>
      <c r="L256" s="4">
        <f t="shared" si="85"/>
        <v>1</v>
      </c>
      <c r="M256" s="4">
        <f t="shared" si="85"/>
        <v>0</v>
      </c>
      <c r="N256" s="4">
        <f t="shared" si="85"/>
        <v>0</v>
      </c>
      <c r="O256" s="109">
        <f t="shared" si="62"/>
        <v>426</v>
      </c>
      <c r="P256" s="109">
        <f t="shared" si="63"/>
        <v>92</v>
      </c>
      <c r="Q256" s="109">
        <f t="shared" si="67"/>
        <v>518</v>
      </c>
    </row>
    <row r="257" spans="1:17" ht="30" customHeight="1">
      <c r="A257" s="152"/>
      <c r="B257" s="154" t="s">
        <v>98</v>
      </c>
      <c r="C257" s="154" t="s">
        <v>19</v>
      </c>
      <c r="D257" s="88" t="s">
        <v>86</v>
      </c>
      <c r="E257" s="4">
        <f aca="true" t="shared" si="86" ref="E257:N257">E141+E26</f>
        <v>77</v>
      </c>
      <c r="F257" s="4">
        <f t="shared" si="86"/>
        <v>13</v>
      </c>
      <c r="G257" s="4">
        <f t="shared" si="86"/>
        <v>1</v>
      </c>
      <c r="H257" s="4">
        <f t="shared" si="86"/>
        <v>0</v>
      </c>
      <c r="I257" s="4">
        <f t="shared" si="86"/>
        <v>0</v>
      </c>
      <c r="J257" s="4">
        <f t="shared" si="86"/>
        <v>0</v>
      </c>
      <c r="K257" s="4">
        <f t="shared" si="86"/>
        <v>0</v>
      </c>
      <c r="L257" s="4">
        <f t="shared" si="86"/>
        <v>0</v>
      </c>
      <c r="M257" s="4">
        <f t="shared" si="86"/>
        <v>0</v>
      </c>
      <c r="N257" s="4">
        <f t="shared" si="86"/>
        <v>0</v>
      </c>
      <c r="O257" s="109">
        <f t="shared" si="62"/>
        <v>78</v>
      </c>
      <c r="P257" s="109">
        <f t="shared" si="63"/>
        <v>13</v>
      </c>
      <c r="Q257" s="109">
        <f t="shared" si="67"/>
        <v>91</v>
      </c>
    </row>
    <row r="258" spans="1:17" ht="30" customHeight="1">
      <c r="A258" s="152"/>
      <c r="B258" s="154"/>
      <c r="C258" s="154"/>
      <c r="D258" s="88" t="s">
        <v>87</v>
      </c>
      <c r="E258" s="4">
        <f aca="true" t="shared" si="87" ref="E258:N258">E142+E27</f>
        <v>294</v>
      </c>
      <c r="F258" s="4">
        <f t="shared" si="87"/>
        <v>39</v>
      </c>
      <c r="G258" s="4">
        <f t="shared" si="87"/>
        <v>2</v>
      </c>
      <c r="H258" s="4">
        <f t="shared" si="87"/>
        <v>0</v>
      </c>
      <c r="I258" s="4">
        <f t="shared" si="87"/>
        <v>0</v>
      </c>
      <c r="J258" s="4">
        <f t="shared" si="87"/>
        <v>0</v>
      </c>
      <c r="K258" s="4">
        <f t="shared" si="87"/>
        <v>1</v>
      </c>
      <c r="L258" s="4">
        <f t="shared" si="87"/>
        <v>0</v>
      </c>
      <c r="M258" s="4">
        <f t="shared" si="87"/>
        <v>0</v>
      </c>
      <c r="N258" s="4">
        <f t="shared" si="87"/>
        <v>0</v>
      </c>
      <c r="O258" s="109">
        <f t="shared" si="62"/>
        <v>297</v>
      </c>
      <c r="P258" s="109">
        <f t="shared" si="63"/>
        <v>39</v>
      </c>
      <c r="Q258" s="109">
        <f t="shared" si="67"/>
        <v>336</v>
      </c>
    </row>
    <row r="259" spans="1:17" ht="30" customHeight="1">
      <c r="A259" s="152"/>
      <c r="B259" s="155" t="s">
        <v>70</v>
      </c>
      <c r="C259" s="155" t="s">
        <v>19</v>
      </c>
      <c r="D259" s="90" t="s">
        <v>86</v>
      </c>
      <c r="E259" s="5">
        <f>E257+E255+E253+E251+E249+E247+E245</f>
        <v>640</v>
      </c>
      <c r="F259" s="5">
        <f>F257+F255+F253+F251+F249+F247+F245</f>
        <v>226</v>
      </c>
      <c r="G259" s="5">
        <f aca="true" t="shared" si="88" ref="G259:N259">G257+G255+G253+G251+G249+G247+G245</f>
        <v>6</v>
      </c>
      <c r="H259" s="5">
        <f t="shared" si="88"/>
        <v>0</v>
      </c>
      <c r="I259" s="5">
        <f t="shared" si="88"/>
        <v>1</v>
      </c>
      <c r="J259" s="5">
        <f t="shared" si="88"/>
        <v>2</v>
      </c>
      <c r="K259" s="5">
        <f t="shared" si="88"/>
        <v>2</v>
      </c>
      <c r="L259" s="5">
        <f t="shared" si="88"/>
        <v>1</v>
      </c>
      <c r="M259" s="5">
        <f t="shared" si="88"/>
        <v>0</v>
      </c>
      <c r="N259" s="5">
        <f t="shared" si="88"/>
        <v>0</v>
      </c>
      <c r="O259" s="109">
        <f t="shared" si="62"/>
        <v>649</v>
      </c>
      <c r="P259" s="109">
        <f t="shared" si="63"/>
        <v>229</v>
      </c>
      <c r="Q259" s="109">
        <f t="shared" si="67"/>
        <v>878</v>
      </c>
    </row>
    <row r="260" spans="1:17" ht="30" customHeight="1">
      <c r="A260" s="152"/>
      <c r="B260" s="155"/>
      <c r="C260" s="155"/>
      <c r="D260" s="90" t="s">
        <v>87</v>
      </c>
      <c r="E260" s="5">
        <f>E258+E256+E254+E252+E250+E248+E246</f>
        <v>2513</v>
      </c>
      <c r="F260" s="5">
        <f>F258+F256+F254+F252+F250+F248+F246</f>
        <v>811</v>
      </c>
      <c r="G260" s="5">
        <f aca="true" t="shared" si="89" ref="G260:N260">G258+G256+G254+G252+G250+G248+G246</f>
        <v>11</v>
      </c>
      <c r="H260" s="5">
        <f t="shared" si="89"/>
        <v>1</v>
      </c>
      <c r="I260" s="5">
        <f t="shared" si="89"/>
        <v>4</v>
      </c>
      <c r="J260" s="5">
        <f t="shared" si="89"/>
        <v>2</v>
      </c>
      <c r="K260" s="5">
        <f t="shared" si="89"/>
        <v>68</v>
      </c>
      <c r="L260" s="5">
        <f t="shared" si="89"/>
        <v>7</v>
      </c>
      <c r="M260" s="5">
        <f t="shared" si="89"/>
        <v>0</v>
      </c>
      <c r="N260" s="5">
        <f t="shared" si="89"/>
        <v>0</v>
      </c>
      <c r="O260" s="109">
        <f t="shared" si="62"/>
        <v>2596</v>
      </c>
      <c r="P260" s="109">
        <f t="shared" si="63"/>
        <v>821</v>
      </c>
      <c r="Q260" s="109">
        <f t="shared" si="67"/>
        <v>3417</v>
      </c>
    </row>
    <row r="261" spans="1:17" ht="30" customHeight="1">
      <c r="A261" s="154" t="s">
        <v>43</v>
      </c>
      <c r="B261" s="154"/>
      <c r="C261" s="154" t="s">
        <v>19</v>
      </c>
      <c r="D261" s="89" t="s">
        <v>86</v>
      </c>
      <c r="E261" s="14">
        <f aca="true" t="shared" si="90" ref="E261:N261">E145+E30</f>
        <v>97</v>
      </c>
      <c r="F261" s="14">
        <f t="shared" si="90"/>
        <v>75</v>
      </c>
      <c r="G261" s="14">
        <f t="shared" si="90"/>
        <v>5</v>
      </c>
      <c r="H261" s="14">
        <f t="shared" si="90"/>
        <v>3</v>
      </c>
      <c r="I261" s="14">
        <f t="shared" si="90"/>
        <v>1</v>
      </c>
      <c r="J261" s="14">
        <f t="shared" si="90"/>
        <v>0</v>
      </c>
      <c r="K261" s="14">
        <f t="shared" si="90"/>
        <v>5</v>
      </c>
      <c r="L261" s="14">
        <f t="shared" si="90"/>
        <v>0</v>
      </c>
      <c r="M261" s="14">
        <f t="shared" si="90"/>
        <v>0</v>
      </c>
      <c r="N261" s="14">
        <f t="shared" si="90"/>
        <v>0</v>
      </c>
      <c r="O261" s="109">
        <f t="shared" si="62"/>
        <v>108</v>
      </c>
      <c r="P261" s="109">
        <f t="shared" si="63"/>
        <v>78</v>
      </c>
      <c r="Q261" s="109">
        <f t="shared" si="67"/>
        <v>186</v>
      </c>
    </row>
    <row r="262" spans="1:17" ht="30" customHeight="1">
      <c r="A262" s="154"/>
      <c r="B262" s="154"/>
      <c r="C262" s="154"/>
      <c r="D262" s="89" t="s">
        <v>87</v>
      </c>
      <c r="E262" s="14">
        <f aca="true" t="shared" si="91" ref="E262:N262">E146+E31</f>
        <v>345</v>
      </c>
      <c r="F262" s="14">
        <f t="shared" si="91"/>
        <v>246</v>
      </c>
      <c r="G262" s="14">
        <f t="shared" si="91"/>
        <v>2</v>
      </c>
      <c r="H262" s="14">
        <f t="shared" si="91"/>
        <v>1</v>
      </c>
      <c r="I262" s="14">
        <f t="shared" si="91"/>
        <v>1</v>
      </c>
      <c r="J262" s="14">
        <f t="shared" si="91"/>
        <v>0</v>
      </c>
      <c r="K262" s="14">
        <f t="shared" si="91"/>
        <v>16</v>
      </c>
      <c r="L262" s="14">
        <f t="shared" si="91"/>
        <v>5</v>
      </c>
      <c r="M262" s="14">
        <f t="shared" si="91"/>
        <v>0</v>
      </c>
      <c r="N262" s="14">
        <f t="shared" si="91"/>
        <v>0</v>
      </c>
      <c r="O262" s="109">
        <f t="shared" si="62"/>
        <v>364</v>
      </c>
      <c r="P262" s="109">
        <f t="shared" si="63"/>
        <v>252</v>
      </c>
      <c r="Q262" s="109">
        <f t="shared" si="67"/>
        <v>616</v>
      </c>
    </row>
    <row r="263" spans="1:17" ht="30" customHeight="1">
      <c r="A263" s="154" t="s">
        <v>45</v>
      </c>
      <c r="B263" s="154"/>
      <c r="C263" s="154" t="s">
        <v>19</v>
      </c>
      <c r="D263" s="89" t="s">
        <v>86</v>
      </c>
      <c r="E263" s="14">
        <f aca="true" t="shared" si="92" ref="E263:N263">E147+E32</f>
        <v>103</v>
      </c>
      <c r="F263" s="14">
        <f t="shared" si="92"/>
        <v>205</v>
      </c>
      <c r="G263" s="14">
        <f t="shared" si="92"/>
        <v>0</v>
      </c>
      <c r="H263" s="14">
        <f t="shared" si="92"/>
        <v>0</v>
      </c>
      <c r="I263" s="14">
        <f t="shared" si="92"/>
        <v>0</v>
      </c>
      <c r="J263" s="14">
        <f t="shared" si="92"/>
        <v>0</v>
      </c>
      <c r="K263" s="14">
        <f t="shared" si="92"/>
        <v>0</v>
      </c>
      <c r="L263" s="14">
        <f t="shared" si="92"/>
        <v>1</v>
      </c>
      <c r="M263" s="14">
        <f t="shared" si="92"/>
        <v>0</v>
      </c>
      <c r="N263" s="14">
        <f t="shared" si="92"/>
        <v>0</v>
      </c>
      <c r="O263" s="109">
        <f t="shared" si="62"/>
        <v>103</v>
      </c>
      <c r="P263" s="109">
        <f t="shared" si="63"/>
        <v>206</v>
      </c>
      <c r="Q263" s="109">
        <f t="shared" si="67"/>
        <v>309</v>
      </c>
    </row>
    <row r="264" spans="1:17" ht="30" customHeight="1">
      <c r="A264" s="154"/>
      <c r="B264" s="154"/>
      <c r="C264" s="154"/>
      <c r="D264" s="89" t="s">
        <v>87</v>
      </c>
      <c r="E264" s="14">
        <f aca="true" t="shared" si="93" ref="E264:N264">E148+E33</f>
        <v>611</v>
      </c>
      <c r="F264" s="14">
        <f t="shared" si="93"/>
        <v>738</v>
      </c>
      <c r="G264" s="14">
        <f t="shared" si="93"/>
        <v>0</v>
      </c>
      <c r="H264" s="14">
        <f t="shared" si="93"/>
        <v>0</v>
      </c>
      <c r="I264" s="14">
        <f t="shared" si="93"/>
        <v>0</v>
      </c>
      <c r="J264" s="14">
        <f t="shared" si="93"/>
        <v>0</v>
      </c>
      <c r="K264" s="14">
        <f t="shared" si="93"/>
        <v>3</v>
      </c>
      <c r="L264" s="14">
        <f t="shared" si="93"/>
        <v>1</v>
      </c>
      <c r="M264" s="14">
        <f t="shared" si="93"/>
        <v>0</v>
      </c>
      <c r="N264" s="14">
        <f t="shared" si="93"/>
        <v>0</v>
      </c>
      <c r="O264" s="109">
        <f t="shared" si="62"/>
        <v>614</v>
      </c>
      <c r="P264" s="109">
        <f t="shared" si="63"/>
        <v>739</v>
      </c>
      <c r="Q264" s="109">
        <f t="shared" si="67"/>
        <v>1353</v>
      </c>
    </row>
    <row r="265" spans="1:17" ht="30" customHeight="1">
      <c r="A265" s="154" t="s">
        <v>121</v>
      </c>
      <c r="B265" s="154"/>
      <c r="C265" s="154" t="s">
        <v>20</v>
      </c>
      <c r="D265" s="89" t="s">
        <v>86</v>
      </c>
      <c r="E265" s="14">
        <f aca="true" t="shared" si="94" ref="E265:N265">E149+E34</f>
        <v>66</v>
      </c>
      <c r="F265" s="14">
        <f t="shared" si="94"/>
        <v>63</v>
      </c>
      <c r="G265" s="14">
        <f t="shared" si="94"/>
        <v>0</v>
      </c>
      <c r="H265" s="14">
        <f t="shared" si="94"/>
        <v>0</v>
      </c>
      <c r="I265" s="14">
        <f t="shared" si="94"/>
        <v>0</v>
      </c>
      <c r="J265" s="14">
        <f t="shared" si="94"/>
        <v>0</v>
      </c>
      <c r="K265" s="14">
        <f t="shared" si="94"/>
        <v>0</v>
      </c>
      <c r="L265" s="14">
        <f t="shared" si="94"/>
        <v>0</v>
      </c>
      <c r="M265" s="14">
        <f t="shared" si="94"/>
        <v>0</v>
      </c>
      <c r="N265" s="14">
        <f t="shared" si="94"/>
        <v>0</v>
      </c>
      <c r="O265" s="109">
        <f t="shared" si="62"/>
        <v>66</v>
      </c>
      <c r="P265" s="109">
        <f t="shared" si="63"/>
        <v>63</v>
      </c>
      <c r="Q265" s="109">
        <f t="shared" si="67"/>
        <v>129</v>
      </c>
    </row>
    <row r="266" spans="1:17" ht="30" customHeight="1">
      <c r="A266" s="154"/>
      <c r="B266" s="154"/>
      <c r="C266" s="154"/>
      <c r="D266" s="89" t="s">
        <v>87</v>
      </c>
      <c r="E266" s="14">
        <f aca="true" t="shared" si="95" ref="E266:N266">E150+E35</f>
        <v>107</v>
      </c>
      <c r="F266" s="14">
        <f t="shared" si="95"/>
        <v>95</v>
      </c>
      <c r="G266" s="14">
        <f t="shared" si="95"/>
        <v>0</v>
      </c>
      <c r="H266" s="14">
        <f t="shared" si="95"/>
        <v>0</v>
      </c>
      <c r="I266" s="14">
        <f t="shared" si="95"/>
        <v>0</v>
      </c>
      <c r="J266" s="14">
        <f t="shared" si="95"/>
        <v>0</v>
      </c>
      <c r="K266" s="14">
        <f t="shared" si="95"/>
        <v>0</v>
      </c>
      <c r="L266" s="14">
        <f t="shared" si="95"/>
        <v>0</v>
      </c>
      <c r="M266" s="14">
        <f t="shared" si="95"/>
        <v>0</v>
      </c>
      <c r="N266" s="14">
        <f t="shared" si="95"/>
        <v>0</v>
      </c>
      <c r="O266" s="109">
        <f t="shared" si="62"/>
        <v>107</v>
      </c>
      <c r="P266" s="109">
        <f t="shared" si="63"/>
        <v>95</v>
      </c>
      <c r="Q266" s="109">
        <f t="shared" si="67"/>
        <v>202</v>
      </c>
    </row>
    <row r="267" spans="1:17" ht="30" customHeight="1">
      <c r="A267" s="159" t="s">
        <v>103</v>
      </c>
      <c r="B267" s="159"/>
      <c r="C267" s="154" t="s">
        <v>20</v>
      </c>
      <c r="D267" s="89" t="s">
        <v>86</v>
      </c>
      <c r="E267" s="14">
        <f aca="true" t="shared" si="96" ref="E267:N267">E151+E36</f>
        <v>233</v>
      </c>
      <c r="F267" s="14">
        <f t="shared" si="96"/>
        <v>128</v>
      </c>
      <c r="G267" s="14">
        <f t="shared" si="96"/>
        <v>2</v>
      </c>
      <c r="H267" s="14">
        <f t="shared" si="96"/>
        <v>2</v>
      </c>
      <c r="I267" s="14">
        <f t="shared" si="96"/>
        <v>0</v>
      </c>
      <c r="J267" s="14">
        <f t="shared" si="96"/>
        <v>0</v>
      </c>
      <c r="K267" s="14">
        <f t="shared" si="96"/>
        <v>0</v>
      </c>
      <c r="L267" s="14">
        <f t="shared" si="96"/>
        <v>1</v>
      </c>
      <c r="M267" s="14">
        <f t="shared" si="96"/>
        <v>0</v>
      </c>
      <c r="N267" s="14">
        <f t="shared" si="96"/>
        <v>0</v>
      </c>
      <c r="O267" s="109">
        <f t="shared" si="62"/>
        <v>235</v>
      </c>
      <c r="P267" s="109">
        <f t="shared" si="63"/>
        <v>131</v>
      </c>
      <c r="Q267" s="109">
        <f t="shared" si="67"/>
        <v>366</v>
      </c>
    </row>
    <row r="268" spans="1:17" ht="30" customHeight="1">
      <c r="A268" s="159"/>
      <c r="B268" s="159"/>
      <c r="C268" s="154"/>
      <c r="D268" s="89" t="s">
        <v>87</v>
      </c>
      <c r="E268" s="14">
        <f aca="true" t="shared" si="97" ref="E268:N268">E152+E37</f>
        <v>984</v>
      </c>
      <c r="F268" s="14">
        <f t="shared" si="97"/>
        <v>317</v>
      </c>
      <c r="G268" s="14">
        <f t="shared" si="97"/>
        <v>12</v>
      </c>
      <c r="H268" s="14">
        <f t="shared" si="97"/>
        <v>4</v>
      </c>
      <c r="I268" s="14">
        <f t="shared" si="97"/>
        <v>0</v>
      </c>
      <c r="J268" s="14">
        <f t="shared" si="97"/>
        <v>0</v>
      </c>
      <c r="K268" s="14">
        <f t="shared" si="97"/>
        <v>7</v>
      </c>
      <c r="L268" s="14">
        <f t="shared" si="97"/>
        <v>1</v>
      </c>
      <c r="M268" s="14">
        <f t="shared" si="97"/>
        <v>0</v>
      </c>
      <c r="N268" s="14">
        <f t="shared" si="97"/>
        <v>0</v>
      </c>
      <c r="O268" s="109">
        <f t="shared" si="62"/>
        <v>1003</v>
      </c>
      <c r="P268" s="109">
        <f t="shared" si="63"/>
        <v>322</v>
      </c>
      <c r="Q268" s="109">
        <f t="shared" si="67"/>
        <v>1325</v>
      </c>
    </row>
    <row r="269" spans="1:17" ht="30" customHeight="1">
      <c r="A269" s="154" t="s">
        <v>46</v>
      </c>
      <c r="B269" s="154"/>
      <c r="C269" s="154" t="s">
        <v>19</v>
      </c>
      <c r="D269" s="89" t="s">
        <v>86</v>
      </c>
      <c r="E269" s="14">
        <f aca="true" t="shared" si="98" ref="E269:N269">E153+E38</f>
        <v>874</v>
      </c>
      <c r="F269" s="14">
        <f t="shared" si="98"/>
        <v>311</v>
      </c>
      <c r="G269" s="14">
        <f t="shared" si="98"/>
        <v>19</v>
      </c>
      <c r="H269" s="14">
        <f t="shared" si="98"/>
        <v>8</v>
      </c>
      <c r="I269" s="14">
        <f t="shared" si="98"/>
        <v>1</v>
      </c>
      <c r="J269" s="14">
        <f t="shared" si="98"/>
        <v>1</v>
      </c>
      <c r="K269" s="14">
        <f t="shared" si="98"/>
        <v>8</v>
      </c>
      <c r="L269" s="14">
        <f t="shared" si="98"/>
        <v>3</v>
      </c>
      <c r="M269" s="14">
        <f t="shared" si="98"/>
        <v>4</v>
      </c>
      <c r="N269" s="14">
        <f t="shared" si="98"/>
        <v>2</v>
      </c>
      <c r="O269" s="109">
        <f t="shared" si="62"/>
        <v>906</v>
      </c>
      <c r="P269" s="109">
        <f t="shared" si="63"/>
        <v>325</v>
      </c>
      <c r="Q269" s="109">
        <f t="shared" si="67"/>
        <v>1231</v>
      </c>
    </row>
    <row r="270" spans="1:17" ht="30" customHeight="1">
      <c r="A270" s="154"/>
      <c r="B270" s="154"/>
      <c r="C270" s="154"/>
      <c r="D270" s="89" t="s">
        <v>87</v>
      </c>
      <c r="E270" s="14">
        <f aca="true" t="shared" si="99" ref="E270:N270">E154+E39</f>
        <v>2918</v>
      </c>
      <c r="F270" s="14">
        <f t="shared" si="99"/>
        <v>1324</v>
      </c>
      <c r="G270" s="14">
        <f t="shared" si="99"/>
        <v>44</v>
      </c>
      <c r="H270" s="14">
        <f t="shared" si="99"/>
        <v>13</v>
      </c>
      <c r="I270" s="14">
        <f t="shared" si="99"/>
        <v>2</v>
      </c>
      <c r="J270" s="14">
        <f t="shared" si="99"/>
        <v>1</v>
      </c>
      <c r="K270" s="14">
        <f t="shared" si="99"/>
        <v>41</v>
      </c>
      <c r="L270" s="14">
        <f t="shared" si="99"/>
        <v>13</v>
      </c>
      <c r="M270" s="14">
        <f t="shared" si="99"/>
        <v>5</v>
      </c>
      <c r="N270" s="14">
        <f t="shared" si="99"/>
        <v>2</v>
      </c>
      <c r="O270" s="109">
        <f t="shared" si="62"/>
        <v>3010</v>
      </c>
      <c r="P270" s="109">
        <f t="shared" si="63"/>
        <v>1353</v>
      </c>
      <c r="Q270" s="109">
        <f t="shared" si="67"/>
        <v>4363</v>
      </c>
    </row>
    <row r="271" spans="1:17" ht="30" customHeight="1">
      <c r="A271" s="154" t="s">
        <v>120</v>
      </c>
      <c r="B271" s="154"/>
      <c r="C271" s="154" t="s">
        <v>20</v>
      </c>
      <c r="D271" s="89" t="s">
        <v>86</v>
      </c>
      <c r="E271" s="14">
        <f aca="true" t="shared" si="100" ref="E271:N271">E155+E40</f>
        <v>122</v>
      </c>
      <c r="F271" s="14">
        <f t="shared" si="100"/>
        <v>114</v>
      </c>
      <c r="G271" s="14">
        <f t="shared" si="100"/>
        <v>0</v>
      </c>
      <c r="H271" s="14">
        <f t="shared" si="100"/>
        <v>0</v>
      </c>
      <c r="I271" s="14">
        <f t="shared" si="100"/>
        <v>0</v>
      </c>
      <c r="J271" s="14">
        <f t="shared" si="100"/>
        <v>0</v>
      </c>
      <c r="K271" s="14">
        <f t="shared" si="100"/>
        <v>0</v>
      </c>
      <c r="L271" s="14">
        <f t="shared" si="100"/>
        <v>0</v>
      </c>
      <c r="M271" s="14">
        <f t="shared" si="100"/>
        <v>0</v>
      </c>
      <c r="N271" s="14">
        <f t="shared" si="100"/>
        <v>0</v>
      </c>
      <c r="O271" s="109">
        <f t="shared" si="62"/>
        <v>122</v>
      </c>
      <c r="P271" s="109">
        <f t="shared" si="63"/>
        <v>114</v>
      </c>
      <c r="Q271" s="109">
        <f t="shared" si="67"/>
        <v>236</v>
      </c>
    </row>
    <row r="272" spans="1:17" ht="30" customHeight="1">
      <c r="A272" s="154"/>
      <c r="B272" s="154"/>
      <c r="C272" s="154"/>
      <c r="D272" s="89" t="s">
        <v>87</v>
      </c>
      <c r="E272" s="14">
        <f aca="true" t="shared" si="101" ref="E272:N272">E156+E41</f>
        <v>671</v>
      </c>
      <c r="F272" s="14">
        <f t="shared" si="101"/>
        <v>504</v>
      </c>
      <c r="G272" s="14">
        <f t="shared" si="101"/>
        <v>1</v>
      </c>
      <c r="H272" s="14">
        <f t="shared" si="101"/>
        <v>2</v>
      </c>
      <c r="I272" s="14">
        <f t="shared" si="101"/>
        <v>0</v>
      </c>
      <c r="J272" s="14">
        <f t="shared" si="101"/>
        <v>1</v>
      </c>
      <c r="K272" s="14">
        <f t="shared" si="101"/>
        <v>5</v>
      </c>
      <c r="L272" s="14">
        <f t="shared" si="101"/>
        <v>1</v>
      </c>
      <c r="M272" s="14">
        <f t="shared" si="101"/>
        <v>0</v>
      </c>
      <c r="N272" s="14">
        <f t="shared" si="101"/>
        <v>0</v>
      </c>
      <c r="O272" s="109">
        <f t="shared" si="62"/>
        <v>677</v>
      </c>
      <c r="P272" s="109">
        <f t="shared" si="63"/>
        <v>508</v>
      </c>
      <c r="Q272" s="109">
        <f t="shared" si="67"/>
        <v>1185</v>
      </c>
    </row>
    <row r="273" spans="1:17" ht="30" customHeight="1">
      <c r="A273" s="152" t="s">
        <v>122</v>
      </c>
      <c r="B273" s="153" t="s">
        <v>48</v>
      </c>
      <c r="C273" s="154" t="s">
        <v>19</v>
      </c>
      <c r="D273" s="88" t="s">
        <v>86</v>
      </c>
      <c r="E273" s="4">
        <f aca="true" t="shared" si="102" ref="E273:N273">E157+E42</f>
        <v>433</v>
      </c>
      <c r="F273" s="4">
        <f t="shared" si="102"/>
        <v>463</v>
      </c>
      <c r="G273" s="4">
        <f t="shared" si="102"/>
        <v>0</v>
      </c>
      <c r="H273" s="4">
        <f t="shared" si="102"/>
        <v>0</v>
      </c>
      <c r="I273" s="4">
        <f t="shared" si="102"/>
        <v>0</v>
      </c>
      <c r="J273" s="4">
        <f t="shared" si="102"/>
        <v>0</v>
      </c>
      <c r="K273" s="4">
        <f t="shared" si="102"/>
        <v>0</v>
      </c>
      <c r="L273" s="4">
        <f t="shared" si="102"/>
        <v>0</v>
      </c>
      <c r="M273" s="4">
        <f t="shared" si="102"/>
        <v>0</v>
      </c>
      <c r="N273" s="4">
        <f t="shared" si="102"/>
        <v>0</v>
      </c>
      <c r="O273" s="109">
        <f t="shared" si="62"/>
        <v>433</v>
      </c>
      <c r="P273" s="109">
        <f t="shared" si="63"/>
        <v>463</v>
      </c>
      <c r="Q273" s="109">
        <f t="shared" si="67"/>
        <v>896</v>
      </c>
    </row>
    <row r="274" spans="1:17" ht="30" customHeight="1">
      <c r="A274" s="152"/>
      <c r="B274" s="153"/>
      <c r="C274" s="154"/>
      <c r="D274" s="88" t="s">
        <v>87</v>
      </c>
      <c r="E274" s="4">
        <f aca="true" t="shared" si="103" ref="E274:N274">E158+E43</f>
        <v>2259</v>
      </c>
      <c r="F274" s="4">
        <f t="shared" si="103"/>
        <v>2874</v>
      </c>
      <c r="G274" s="4">
        <f t="shared" si="103"/>
        <v>12</v>
      </c>
      <c r="H274" s="4">
        <f t="shared" si="103"/>
        <v>8</v>
      </c>
      <c r="I274" s="4">
        <f t="shared" si="103"/>
        <v>0</v>
      </c>
      <c r="J274" s="4">
        <f t="shared" si="103"/>
        <v>0</v>
      </c>
      <c r="K274" s="4">
        <f t="shared" si="103"/>
        <v>2</v>
      </c>
      <c r="L274" s="4">
        <f t="shared" si="103"/>
        <v>2</v>
      </c>
      <c r="M274" s="4">
        <f t="shared" si="103"/>
        <v>0</v>
      </c>
      <c r="N274" s="4">
        <f t="shared" si="103"/>
        <v>0</v>
      </c>
      <c r="O274" s="109">
        <f t="shared" si="62"/>
        <v>2273</v>
      </c>
      <c r="P274" s="109">
        <f t="shared" si="63"/>
        <v>2884</v>
      </c>
      <c r="Q274" s="109">
        <f t="shared" si="67"/>
        <v>5157</v>
      </c>
    </row>
    <row r="275" spans="1:17" ht="30" customHeight="1">
      <c r="A275" s="152"/>
      <c r="B275" s="153" t="s">
        <v>49</v>
      </c>
      <c r="C275" s="154" t="s">
        <v>19</v>
      </c>
      <c r="D275" s="88" t="s">
        <v>86</v>
      </c>
      <c r="E275" s="4">
        <f aca="true" t="shared" si="104" ref="E275:N275">E159+E44</f>
        <v>317</v>
      </c>
      <c r="F275" s="4">
        <f t="shared" si="104"/>
        <v>557</v>
      </c>
      <c r="G275" s="4">
        <f t="shared" si="104"/>
        <v>1</v>
      </c>
      <c r="H275" s="4">
        <f t="shared" si="104"/>
        <v>0</v>
      </c>
      <c r="I275" s="4">
        <f t="shared" si="104"/>
        <v>1</v>
      </c>
      <c r="J275" s="4">
        <f t="shared" si="104"/>
        <v>0</v>
      </c>
      <c r="K275" s="4">
        <f t="shared" si="104"/>
        <v>0</v>
      </c>
      <c r="L275" s="4">
        <f t="shared" si="104"/>
        <v>0</v>
      </c>
      <c r="M275" s="4">
        <f t="shared" si="104"/>
        <v>0</v>
      </c>
      <c r="N275" s="4">
        <f t="shared" si="104"/>
        <v>0</v>
      </c>
      <c r="O275" s="109">
        <f t="shared" si="62"/>
        <v>319</v>
      </c>
      <c r="P275" s="109">
        <f t="shared" si="63"/>
        <v>557</v>
      </c>
      <c r="Q275" s="109">
        <f t="shared" si="67"/>
        <v>876</v>
      </c>
    </row>
    <row r="276" spans="1:17" ht="30" customHeight="1">
      <c r="A276" s="152"/>
      <c r="B276" s="153"/>
      <c r="C276" s="154"/>
      <c r="D276" s="88" t="s">
        <v>87</v>
      </c>
      <c r="E276" s="4">
        <f aca="true" t="shared" si="105" ref="E276:N276">E160+E45</f>
        <v>1579</v>
      </c>
      <c r="F276" s="4">
        <f t="shared" si="105"/>
        <v>3437</v>
      </c>
      <c r="G276" s="4">
        <f t="shared" si="105"/>
        <v>5</v>
      </c>
      <c r="H276" s="4">
        <f t="shared" si="105"/>
        <v>5</v>
      </c>
      <c r="I276" s="4">
        <f t="shared" si="105"/>
        <v>1</v>
      </c>
      <c r="J276" s="4">
        <f t="shared" si="105"/>
        <v>1</v>
      </c>
      <c r="K276" s="4">
        <f t="shared" si="105"/>
        <v>2</v>
      </c>
      <c r="L276" s="4">
        <f t="shared" si="105"/>
        <v>6</v>
      </c>
      <c r="M276" s="4">
        <f t="shared" si="105"/>
        <v>0</v>
      </c>
      <c r="N276" s="4">
        <f t="shared" si="105"/>
        <v>0</v>
      </c>
      <c r="O276" s="109">
        <f t="shared" si="62"/>
        <v>1587</v>
      </c>
      <c r="P276" s="109">
        <f t="shared" si="63"/>
        <v>3449</v>
      </c>
      <c r="Q276" s="109">
        <f t="shared" si="67"/>
        <v>5036</v>
      </c>
    </row>
    <row r="277" spans="1:17" ht="30" customHeight="1">
      <c r="A277" s="152"/>
      <c r="B277" s="153" t="s">
        <v>50</v>
      </c>
      <c r="C277" s="154" t="s">
        <v>19</v>
      </c>
      <c r="D277" s="88" t="s">
        <v>86</v>
      </c>
      <c r="E277" s="4">
        <f aca="true" t="shared" si="106" ref="E277:N277">E161+E46</f>
        <v>90</v>
      </c>
      <c r="F277" s="4">
        <f t="shared" si="106"/>
        <v>366</v>
      </c>
      <c r="G277" s="4">
        <f t="shared" si="106"/>
        <v>2</v>
      </c>
      <c r="H277" s="4">
        <f t="shared" si="106"/>
        <v>2</v>
      </c>
      <c r="I277" s="4">
        <f t="shared" si="106"/>
        <v>0</v>
      </c>
      <c r="J277" s="4">
        <f t="shared" si="106"/>
        <v>1</v>
      </c>
      <c r="K277" s="4">
        <f t="shared" si="106"/>
        <v>0</v>
      </c>
      <c r="L277" s="4">
        <f t="shared" si="106"/>
        <v>0</v>
      </c>
      <c r="M277" s="4">
        <f t="shared" si="106"/>
        <v>0</v>
      </c>
      <c r="N277" s="4">
        <f t="shared" si="106"/>
        <v>0</v>
      </c>
      <c r="O277" s="109">
        <f t="shared" si="62"/>
        <v>92</v>
      </c>
      <c r="P277" s="109">
        <f t="shared" si="63"/>
        <v>369</v>
      </c>
      <c r="Q277" s="109">
        <f t="shared" si="67"/>
        <v>461</v>
      </c>
    </row>
    <row r="278" spans="1:17" ht="30" customHeight="1">
      <c r="A278" s="152"/>
      <c r="B278" s="153"/>
      <c r="C278" s="154"/>
      <c r="D278" s="88" t="s">
        <v>87</v>
      </c>
      <c r="E278" s="4">
        <f aca="true" t="shared" si="107" ref="E278:N278">E162+E47</f>
        <v>509</v>
      </c>
      <c r="F278" s="4">
        <f t="shared" si="107"/>
        <v>1692</v>
      </c>
      <c r="G278" s="4">
        <f t="shared" si="107"/>
        <v>2</v>
      </c>
      <c r="H278" s="4">
        <f t="shared" si="107"/>
        <v>2</v>
      </c>
      <c r="I278" s="4">
        <f t="shared" si="107"/>
        <v>0</v>
      </c>
      <c r="J278" s="4">
        <f t="shared" si="107"/>
        <v>1</v>
      </c>
      <c r="K278" s="4">
        <f t="shared" si="107"/>
        <v>0</v>
      </c>
      <c r="L278" s="4">
        <f t="shared" si="107"/>
        <v>16</v>
      </c>
      <c r="M278" s="4">
        <f t="shared" si="107"/>
        <v>0</v>
      </c>
      <c r="N278" s="4">
        <f t="shared" si="107"/>
        <v>0</v>
      </c>
      <c r="O278" s="109">
        <f t="shared" si="62"/>
        <v>511</v>
      </c>
      <c r="P278" s="109">
        <f t="shared" si="63"/>
        <v>1711</v>
      </c>
      <c r="Q278" s="109">
        <f t="shared" si="67"/>
        <v>2222</v>
      </c>
    </row>
    <row r="279" spans="1:17" ht="30" customHeight="1">
      <c r="A279" s="152"/>
      <c r="B279" s="153" t="s">
        <v>51</v>
      </c>
      <c r="C279" s="154" t="s">
        <v>19</v>
      </c>
      <c r="D279" s="88" t="s">
        <v>86</v>
      </c>
      <c r="E279" s="4">
        <f aca="true" t="shared" si="108" ref="E279:N279">E163+E48</f>
        <v>206</v>
      </c>
      <c r="F279" s="4">
        <f t="shared" si="108"/>
        <v>216</v>
      </c>
      <c r="G279" s="4">
        <f t="shared" si="108"/>
        <v>0</v>
      </c>
      <c r="H279" s="4">
        <f t="shared" si="108"/>
        <v>0</v>
      </c>
      <c r="I279" s="4">
        <f t="shared" si="108"/>
        <v>0</v>
      </c>
      <c r="J279" s="4">
        <f t="shared" si="108"/>
        <v>0</v>
      </c>
      <c r="K279" s="4">
        <f t="shared" si="108"/>
        <v>0</v>
      </c>
      <c r="L279" s="4">
        <f t="shared" si="108"/>
        <v>0</v>
      </c>
      <c r="M279" s="4">
        <f t="shared" si="108"/>
        <v>0</v>
      </c>
      <c r="N279" s="4">
        <f t="shared" si="108"/>
        <v>0</v>
      </c>
      <c r="O279" s="109">
        <f t="shared" si="62"/>
        <v>206</v>
      </c>
      <c r="P279" s="109">
        <f t="shared" si="63"/>
        <v>216</v>
      </c>
      <c r="Q279" s="109">
        <f t="shared" si="67"/>
        <v>422</v>
      </c>
    </row>
    <row r="280" spans="1:17" ht="30" customHeight="1">
      <c r="A280" s="152"/>
      <c r="B280" s="153"/>
      <c r="C280" s="154"/>
      <c r="D280" s="88" t="s">
        <v>87</v>
      </c>
      <c r="E280" s="4">
        <f aca="true" t="shared" si="109" ref="E280:N280">E164+E49</f>
        <v>990</v>
      </c>
      <c r="F280" s="4">
        <f t="shared" si="109"/>
        <v>1116</v>
      </c>
      <c r="G280" s="4">
        <f t="shared" si="109"/>
        <v>0</v>
      </c>
      <c r="H280" s="4">
        <f t="shared" si="109"/>
        <v>0</v>
      </c>
      <c r="I280" s="4">
        <f t="shared" si="109"/>
        <v>0</v>
      </c>
      <c r="J280" s="4">
        <f t="shared" si="109"/>
        <v>0</v>
      </c>
      <c r="K280" s="4">
        <f t="shared" si="109"/>
        <v>1</v>
      </c>
      <c r="L280" s="4">
        <f t="shared" si="109"/>
        <v>0</v>
      </c>
      <c r="M280" s="4">
        <f t="shared" si="109"/>
        <v>0</v>
      </c>
      <c r="N280" s="4">
        <f t="shared" si="109"/>
        <v>0</v>
      </c>
      <c r="O280" s="109">
        <f t="shared" si="62"/>
        <v>991</v>
      </c>
      <c r="P280" s="109">
        <f t="shared" si="63"/>
        <v>1116</v>
      </c>
      <c r="Q280" s="109">
        <f t="shared" si="67"/>
        <v>2107</v>
      </c>
    </row>
    <row r="281" spans="1:17" ht="30" customHeight="1">
      <c r="A281" s="152"/>
      <c r="B281" s="153" t="s">
        <v>52</v>
      </c>
      <c r="C281" s="154" t="s">
        <v>19</v>
      </c>
      <c r="D281" s="88" t="s">
        <v>86</v>
      </c>
      <c r="E281" s="4">
        <f aca="true" t="shared" si="110" ref="E281:N281">E165+E50</f>
        <v>244</v>
      </c>
      <c r="F281" s="4">
        <f t="shared" si="110"/>
        <v>261</v>
      </c>
      <c r="G281" s="4">
        <f t="shared" si="110"/>
        <v>0</v>
      </c>
      <c r="H281" s="4">
        <f t="shared" si="110"/>
        <v>0</v>
      </c>
      <c r="I281" s="4">
        <f t="shared" si="110"/>
        <v>0</v>
      </c>
      <c r="J281" s="4">
        <f t="shared" si="110"/>
        <v>0</v>
      </c>
      <c r="K281" s="4">
        <f t="shared" si="110"/>
        <v>0</v>
      </c>
      <c r="L281" s="4">
        <f t="shared" si="110"/>
        <v>0</v>
      </c>
      <c r="M281" s="4">
        <f t="shared" si="110"/>
        <v>0</v>
      </c>
      <c r="N281" s="4">
        <f t="shared" si="110"/>
        <v>0</v>
      </c>
      <c r="O281" s="109">
        <f t="shared" si="62"/>
        <v>244</v>
      </c>
      <c r="P281" s="109">
        <f t="shared" si="63"/>
        <v>261</v>
      </c>
      <c r="Q281" s="109">
        <f t="shared" si="67"/>
        <v>505</v>
      </c>
    </row>
    <row r="282" spans="1:17" ht="30" customHeight="1">
      <c r="A282" s="152"/>
      <c r="B282" s="153"/>
      <c r="C282" s="154"/>
      <c r="D282" s="88" t="s">
        <v>87</v>
      </c>
      <c r="E282" s="4">
        <f aca="true" t="shared" si="111" ref="E282:N282">E166+E51</f>
        <v>900</v>
      </c>
      <c r="F282" s="4">
        <f t="shared" si="111"/>
        <v>942</v>
      </c>
      <c r="G282" s="4">
        <f t="shared" si="111"/>
        <v>0</v>
      </c>
      <c r="H282" s="4">
        <f t="shared" si="111"/>
        <v>0</v>
      </c>
      <c r="I282" s="4">
        <f t="shared" si="111"/>
        <v>0</v>
      </c>
      <c r="J282" s="4">
        <f t="shared" si="111"/>
        <v>0</v>
      </c>
      <c r="K282" s="4">
        <f t="shared" si="111"/>
        <v>0</v>
      </c>
      <c r="L282" s="4">
        <f t="shared" si="111"/>
        <v>0</v>
      </c>
      <c r="M282" s="4">
        <f t="shared" si="111"/>
        <v>0</v>
      </c>
      <c r="N282" s="4">
        <f t="shared" si="111"/>
        <v>0</v>
      </c>
      <c r="O282" s="109">
        <f t="shared" si="62"/>
        <v>900</v>
      </c>
      <c r="P282" s="109">
        <f t="shared" si="63"/>
        <v>942</v>
      </c>
      <c r="Q282" s="109">
        <f t="shared" si="67"/>
        <v>1842</v>
      </c>
    </row>
    <row r="283" spans="1:17" ht="30" customHeight="1">
      <c r="A283" s="152"/>
      <c r="B283" s="153" t="s">
        <v>53</v>
      </c>
      <c r="C283" s="154" t="s">
        <v>19</v>
      </c>
      <c r="D283" s="88" t="s">
        <v>86</v>
      </c>
      <c r="E283" s="4">
        <f aca="true" t="shared" si="112" ref="E283:N283">E167+E52</f>
        <v>188</v>
      </c>
      <c r="F283" s="4">
        <f t="shared" si="112"/>
        <v>169</v>
      </c>
      <c r="G283" s="4">
        <f t="shared" si="112"/>
        <v>0</v>
      </c>
      <c r="H283" s="4">
        <f t="shared" si="112"/>
        <v>0</v>
      </c>
      <c r="I283" s="4">
        <f t="shared" si="112"/>
        <v>0</v>
      </c>
      <c r="J283" s="4">
        <f t="shared" si="112"/>
        <v>0</v>
      </c>
      <c r="K283" s="4">
        <f t="shared" si="112"/>
        <v>0</v>
      </c>
      <c r="L283" s="4">
        <f t="shared" si="112"/>
        <v>1</v>
      </c>
      <c r="M283" s="4">
        <f t="shared" si="112"/>
        <v>0</v>
      </c>
      <c r="N283" s="4">
        <f t="shared" si="112"/>
        <v>0</v>
      </c>
      <c r="O283" s="109">
        <f t="shared" si="62"/>
        <v>188</v>
      </c>
      <c r="P283" s="109">
        <f t="shared" si="63"/>
        <v>170</v>
      </c>
      <c r="Q283" s="109">
        <f t="shared" si="67"/>
        <v>358</v>
      </c>
    </row>
    <row r="284" spans="1:17" ht="30" customHeight="1">
      <c r="A284" s="152"/>
      <c r="B284" s="153"/>
      <c r="C284" s="154"/>
      <c r="D284" s="88" t="s">
        <v>87</v>
      </c>
      <c r="E284" s="4">
        <f aca="true" t="shared" si="113" ref="E284:N284">E168+E53</f>
        <v>679</v>
      </c>
      <c r="F284" s="4">
        <f t="shared" si="113"/>
        <v>607</v>
      </c>
      <c r="G284" s="4">
        <f t="shared" si="113"/>
        <v>0</v>
      </c>
      <c r="H284" s="4">
        <f t="shared" si="113"/>
        <v>0</v>
      </c>
      <c r="I284" s="4">
        <f t="shared" si="113"/>
        <v>0</v>
      </c>
      <c r="J284" s="4">
        <f t="shared" si="113"/>
        <v>0</v>
      </c>
      <c r="K284" s="4">
        <f t="shared" si="113"/>
        <v>2</v>
      </c>
      <c r="L284" s="4">
        <f t="shared" si="113"/>
        <v>3</v>
      </c>
      <c r="M284" s="4">
        <f t="shared" si="113"/>
        <v>0</v>
      </c>
      <c r="N284" s="4">
        <f t="shared" si="113"/>
        <v>0</v>
      </c>
      <c r="O284" s="109">
        <f t="shared" si="62"/>
        <v>681</v>
      </c>
      <c r="P284" s="109">
        <f t="shared" si="63"/>
        <v>610</v>
      </c>
      <c r="Q284" s="109">
        <f t="shared" si="67"/>
        <v>1291</v>
      </c>
    </row>
    <row r="285" spans="1:17" ht="30" customHeight="1">
      <c r="A285" s="152"/>
      <c r="B285" s="153" t="s">
        <v>54</v>
      </c>
      <c r="C285" s="154" t="s">
        <v>19</v>
      </c>
      <c r="D285" s="88" t="s">
        <v>86</v>
      </c>
      <c r="E285" s="4">
        <f aca="true" t="shared" si="114" ref="E285:N285">E169+E54</f>
        <v>125</v>
      </c>
      <c r="F285" s="4">
        <f t="shared" si="114"/>
        <v>258</v>
      </c>
      <c r="G285" s="4">
        <f t="shared" si="114"/>
        <v>0</v>
      </c>
      <c r="H285" s="4">
        <f t="shared" si="114"/>
        <v>0</v>
      </c>
      <c r="I285" s="4">
        <f t="shared" si="114"/>
        <v>0</v>
      </c>
      <c r="J285" s="4">
        <f t="shared" si="114"/>
        <v>0</v>
      </c>
      <c r="K285" s="4">
        <f t="shared" si="114"/>
        <v>0</v>
      </c>
      <c r="L285" s="4">
        <f t="shared" si="114"/>
        <v>0</v>
      </c>
      <c r="M285" s="4">
        <f t="shared" si="114"/>
        <v>0</v>
      </c>
      <c r="N285" s="4">
        <f t="shared" si="114"/>
        <v>0</v>
      </c>
      <c r="O285" s="109">
        <f t="shared" si="62"/>
        <v>125</v>
      </c>
      <c r="P285" s="109">
        <f t="shared" si="63"/>
        <v>258</v>
      </c>
      <c r="Q285" s="109">
        <f t="shared" si="67"/>
        <v>383</v>
      </c>
    </row>
    <row r="286" spans="1:17" ht="30" customHeight="1">
      <c r="A286" s="152"/>
      <c r="B286" s="153"/>
      <c r="C286" s="154"/>
      <c r="D286" s="88" t="s">
        <v>87</v>
      </c>
      <c r="E286" s="4">
        <f aca="true" t="shared" si="115" ref="E286:N286">E170+E55</f>
        <v>398</v>
      </c>
      <c r="F286" s="4">
        <f t="shared" si="115"/>
        <v>1010</v>
      </c>
      <c r="G286" s="4">
        <f t="shared" si="115"/>
        <v>0</v>
      </c>
      <c r="H286" s="4">
        <f t="shared" si="115"/>
        <v>2</v>
      </c>
      <c r="I286" s="4">
        <f t="shared" si="115"/>
        <v>0</v>
      </c>
      <c r="J286" s="4">
        <f t="shared" si="115"/>
        <v>0</v>
      </c>
      <c r="K286" s="4">
        <f t="shared" si="115"/>
        <v>0</v>
      </c>
      <c r="L286" s="4">
        <f t="shared" si="115"/>
        <v>1</v>
      </c>
      <c r="M286" s="4">
        <f t="shared" si="115"/>
        <v>0</v>
      </c>
      <c r="N286" s="4">
        <f t="shared" si="115"/>
        <v>0</v>
      </c>
      <c r="O286" s="109">
        <f t="shared" si="62"/>
        <v>398</v>
      </c>
      <c r="P286" s="109">
        <f t="shared" si="63"/>
        <v>1013</v>
      </c>
      <c r="Q286" s="109">
        <f t="shared" si="67"/>
        <v>1411</v>
      </c>
    </row>
    <row r="287" spans="1:17" ht="30" customHeight="1">
      <c r="A287" s="152"/>
      <c r="B287" s="153" t="s">
        <v>55</v>
      </c>
      <c r="C287" s="154" t="s">
        <v>19</v>
      </c>
      <c r="D287" s="88" t="s">
        <v>86</v>
      </c>
      <c r="E287" s="4">
        <f aca="true" t="shared" si="116" ref="E287:N287">E171+E56</f>
        <v>68</v>
      </c>
      <c r="F287" s="4">
        <f t="shared" si="116"/>
        <v>103</v>
      </c>
      <c r="G287" s="4">
        <f t="shared" si="116"/>
        <v>0</v>
      </c>
      <c r="H287" s="4">
        <f t="shared" si="116"/>
        <v>0</v>
      </c>
      <c r="I287" s="4">
        <f t="shared" si="116"/>
        <v>0</v>
      </c>
      <c r="J287" s="4">
        <f t="shared" si="116"/>
        <v>0</v>
      </c>
      <c r="K287" s="4">
        <f t="shared" si="116"/>
        <v>0</v>
      </c>
      <c r="L287" s="4">
        <f t="shared" si="116"/>
        <v>1</v>
      </c>
      <c r="M287" s="4">
        <f t="shared" si="116"/>
        <v>0</v>
      </c>
      <c r="N287" s="4">
        <f t="shared" si="116"/>
        <v>0</v>
      </c>
      <c r="O287" s="109">
        <f t="shared" si="62"/>
        <v>68</v>
      </c>
      <c r="P287" s="109">
        <f t="shared" si="63"/>
        <v>104</v>
      </c>
      <c r="Q287" s="109">
        <f t="shared" si="67"/>
        <v>172</v>
      </c>
    </row>
    <row r="288" spans="1:17" ht="30" customHeight="1">
      <c r="A288" s="152"/>
      <c r="B288" s="153"/>
      <c r="C288" s="154"/>
      <c r="D288" s="88" t="s">
        <v>87</v>
      </c>
      <c r="E288" s="4">
        <f aca="true" t="shared" si="117" ref="E288:N288">E172+E57</f>
        <v>138</v>
      </c>
      <c r="F288" s="4">
        <f t="shared" si="117"/>
        <v>243</v>
      </c>
      <c r="G288" s="4">
        <f t="shared" si="117"/>
        <v>0</v>
      </c>
      <c r="H288" s="4">
        <f t="shared" si="117"/>
        <v>1</v>
      </c>
      <c r="I288" s="4">
        <f t="shared" si="117"/>
        <v>0</v>
      </c>
      <c r="J288" s="4">
        <f t="shared" si="117"/>
        <v>0</v>
      </c>
      <c r="K288" s="4">
        <f t="shared" si="117"/>
        <v>0</v>
      </c>
      <c r="L288" s="4">
        <f t="shared" si="117"/>
        <v>1</v>
      </c>
      <c r="M288" s="4">
        <f t="shared" si="117"/>
        <v>0</v>
      </c>
      <c r="N288" s="4">
        <f t="shared" si="117"/>
        <v>0</v>
      </c>
      <c r="O288" s="109">
        <f t="shared" si="62"/>
        <v>138</v>
      </c>
      <c r="P288" s="109">
        <f t="shared" si="63"/>
        <v>245</v>
      </c>
      <c r="Q288" s="109">
        <f t="shared" si="67"/>
        <v>383</v>
      </c>
    </row>
    <row r="289" spans="1:17" ht="30" customHeight="1">
      <c r="A289" s="152"/>
      <c r="B289" s="155" t="s">
        <v>123</v>
      </c>
      <c r="C289" s="155" t="s">
        <v>19</v>
      </c>
      <c r="D289" s="90" t="s">
        <v>86</v>
      </c>
      <c r="E289" s="5">
        <f>E287+E285+E283+E281+E279+E277+E275+E273</f>
        <v>1671</v>
      </c>
      <c r="F289" s="5">
        <f aca="true" t="shared" si="118" ref="F289:N289">F287+F285+F283+F281+F279+F277+F275+F273</f>
        <v>2393</v>
      </c>
      <c r="G289" s="5">
        <f t="shared" si="118"/>
        <v>3</v>
      </c>
      <c r="H289" s="5">
        <f t="shared" si="118"/>
        <v>2</v>
      </c>
      <c r="I289" s="5">
        <f t="shared" si="118"/>
        <v>1</v>
      </c>
      <c r="J289" s="5">
        <f t="shared" si="118"/>
        <v>1</v>
      </c>
      <c r="K289" s="5">
        <f t="shared" si="118"/>
        <v>0</v>
      </c>
      <c r="L289" s="5">
        <f t="shared" si="118"/>
        <v>2</v>
      </c>
      <c r="M289" s="5">
        <f t="shared" si="118"/>
        <v>0</v>
      </c>
      <c r="N289" s="5">
        <f t="shared" si="118"/>
        <v>0</v>
      </c>
      <c r="O289" s="109">
        <f t="shared" si="62"/>
        <v>1675</v>
      </c>
      <c r="P289" s="109">
        <f t="shared" si="63"/>
        <v>2398</v>
      </c>
      <c r="Q289" s="109">
        <f t="shared" si="67"/>
        <v>4073</v>
      </c>
    </row>
    <row r="290" spans="1:17" ht="30" customHeight="1">
      <c r="A290" s="152"/>
      <c r="B290" s="155"/>
      <c r="C290" s="155"/>
      <c r="D290" s="90" t="s">
        <v>87</v>
      </c>
      <c r="E290" s="5">
        <f>E288+E286+E284+E282+E280+E278+E276+E274</f>
        <v>7452</v>
      </c>
      <c r="F290" s="5">
        <f aca="true" t="shared" si="119" ref="F290:N290">F288+F286+F284+F282+F280+F278+F276+F274</f>
        <v>11921</v>
      </c>
      <c r="G290" s="5">
        <f t="shared" si="119"/>
        <v>19</v>
      </c>
      <c r="H290" s="5">
        <f t="shared" si="119"/>
        <v>18</v>
      </c>
      <c r="I290" s="5">
        <f t="shared" si="119"/>
        <v>1</v>
      </c>
      <c r="J290" s="5">
        <f t="shared" si="119"/>
        <v>2</v>
      </c>
      <c r="K290" s="5">
        <f t="shared" si="119"/>
        <v>7</v>
      </c>
      <c r="L290" s="5">
        <f t="shared" si="119"/>
        <v>29</v>
      </c>
      <c r="M290" s="5">
        <f t="shared" si="119"/>
        <v>0</v>
      </c>
      <c r="N290" s="5">
        <f t="shared" si="119"/>
        <v>0</v>
      </c>
      <c r="O290" s="109">
        <f t="shared" si="62"/>
        <v>7479</v>
      </c>
      <c r="P290" s="109">
        <f t="shared" si="63"/>
        <v>11970</v>
      </c>
      <c r="Q290" s="109">
        <f t="shared" si="67"/>
        <v>19449</v>
      </c>
    </row>
    <row r="291" spans="1:17" ht="30" customHeight="1">
      <c r="A291" s="152" t="s">
        <v>57</v>
      </c>
      <c r="B291" s="153" t="s">
        <v>107</v>
      </c>
      <c r="C291" s="154" t="s">
        <v>20</v>
      </c>
      <c r="D291" s="88" t="s">
        <v>86</v>
      </c>
      <c r="E291" s="4">
        <f aca="true" t="shared" si="120" ref="E291:N291">E175+E60</f>
        <v>81</v>
      </c>
      <c r="F291" s="4">
        <f t="shared" si="120"/>
        <v>269</v>
      </c>
      <c r="G291" s="4">
        <f t="shared" si="120"/>
        <v>1</v>
      </c>
      <c r="H291" s="4">
        <f t="shared" si="120"/>
        <v>0</v>
      </c>
      <c r="I291" s="4">
        <f t="shared" si="120"/>
        <v>0</v>
      </c>
      <c r="J291" s="4">
        <f t="shared" si="120"/>
        <v>0</v>
      </c>
      <c r="K291" s="4">
        <f t="shared" si="120"/>
        <v>0</v>
      </c>
      <c r="L291" s="4">
        <f t="shared" si="120"/>
        <v>2</v>
      </c>
      <c r="M291" s="4">
        <f t="shared" si="120"/>
        <v>0</v>
      </c>
      <c r="N291" s="4">
        <f t="shared" si="120"/>
        <v>0</v>
      </c>
      <c r="O291" s="109">
        <f t="shared" si="62"/>
        <v>82</v>
      </c>
      <c r="P291" s="109">
        <f t="shared" si="63"/>
        <v>271</v>
      </c>
      <c r="Q291" s="109">
        <f t="shared" si="67"/>
        <v>353</v>
      </c>
    </row>
    <row r="292" spans="1:17" ht="30" customHeight="1">
      <c r="A292" s="152"/>
      <c r="B292" s="153"/>
      <c r="C292" s="154"/>
      <c r="D292" s="88" t="s">
        <v>87</v>
      </c>
      <c r="E292" s="4">
        <f aca="true" t="shared" si="121" ref="E292:N292">E176+E61</f>
        <v>436</v>
      </c>
      <c r="F292" s="4">
        <f t="shared" si="121"/>
        <v>1134</v>
      </c>
      <c r="G292" s="4">
        <f t="shared" si="121"/>
        <v>2</v>
      </c>
      <c r="H292" s="4">
        <f t="shared" si="121"/>
        <v>1</v>
      </c>
      <c r="I292" s="4">
        <f t="shared" si="121"/>
        <v>0</v>
      </c>
      <c r="J292" s="4">
        <f t="shared" si="121"/>
        <v>0</v>
      </c>
      <c r="K292" s="4">
        <f t="shared" si="121"/>
        <v>0</v>
      </c>
      <c r="L292" s="4">
        <f t="shared" si="121"/>
        <v>5</v>
      </c>
      <c r="M292" s="4">
        <f t="shared" si="121"/>
        <v>0</v>
      </c>
      <c r="N292" s="4">
        <f t="shared" si="121"/>
        <v>0</v>
      </c>
      <c r="O292" s="109">
        <f t="shared" si="62"/>
        <v>438</v>
      </c>
      <c r="P292" s="109">
        <f t="shared" si="63"/>
        <v>1140</v>
      </c>
      <c r="Q292" s="109">
        <f t="shared" si="67"/>
        <v>1578</v>
      </c>
    </row>
    <row r="293" spans="1:17" ht="30" customHeight="1">
      <c r="A293" s="152"/>
      <c r="B293" s="153" t="s">
        <v>49</v>
      </c>
      <c r="C293" s="154" t="s">
        <v>20</v>
      </c>
      <c r="D293" s="88" t="s">
        <v>86</v>
      </c>
      <c r="E293" s="4">
        <f aca="true" t="shared" si="122" ref="E293:N293">E177+E62</f>
        <v>53</v>
      </c>
      <c r="F293" s="4">
        <f t="shared" si="122"/>
        <v>169</v>
      </c>
      <c r="G293" s="4">
        <f t="shared" si="122"/>
        <v>0</v>
      </c>
      <c r="H293" s="4">
        <f t="shared" si="122"/>
        <v>1</v>
      </c>
      <c r="I293" s="4">
        <f t="shared" si="122"/>
        <v>0</v>
      </c>
      <c r="J293" s="4">
        <f t="shared" si="122"/>
        <v>0</v>
      </c>
      <c r="K293" s="4">
        <f t="shared" si="122"/>
        <v>1</v>
      </c>
      <c r="L293" s="4">
        <f t="shared" si="122"/>
        <v>2</v>
      </c>
      <c r="M293" s="4">
        <f t="shared" si="122"/>
        <v>0</v>
      </c>
      <c r="N293" s="4">
        <f t="shared" si="122"/>
        <v>0</v>
      </c>
      <c r="O293" s="109">
        <f t="shared" si="62"/>
        <v>54</v>
      </c>
      <c r="P293" s="109">
        <f t="shared" si="63"/>
        <v>172</v>
      </c>
      <c r="Q293" s="109">
        <f t="shared" si="67"/>
        <v>226</v>
      </c>
    </row>
    <row r="294" spans="1:17" ht="30" customHeight="1">
      <c r="A294" s="152"/>
      <c r="B294" s="153"/>
      <c r="C294" s="154"/>
      <c r="D294" s="88" t="s">
        <v>87</v>
      </c>
      <c r="E294" s="4">
        <f aca="true" t="shared" si="123" ref="E294:N294">E178+E63</f>
        <v>163</v>
      </c>
      <c r="F294" s="4">
        <f t="shared" si="123"/>
        <v>847</v>
      </c>
      <c r="G294" s="4">
        <f t="shared" si="123"/>
        <v>0</v>
      </c>
      <c r="H294" s="4">
        <f t="shared" si="123"/>
        <v>2</v>
      </c>
      <c r="I294" s="4">
        <f t="shared" si="123"/>
        <v>0</v>
      </c>
      <c r="J294" s="4">
        <f t="shared" si="123"/>
        <v>0</v>
      </c>
      <c r="K294" s="4">
        <f t="shared" si="123"/>
        <v>2</v>
      </c>
      <c r="L294" s="4">
        <f t="shared" si="123"/>
        <v>7</v>
      </c>
      <c r="M294" s="4">
        <f t="shared" si="123"/>
        <v>0</v>
      </c>
      <c r="N294" s="4">
        <f t="shared" si="123"/>
        <v>0</v>
      </c>
      <c r="O294" s="109">
        <f t="shared" si="62"/>
        <v>165</v>
      </c>
      <c r="P294" s="109">
        <f t="shared" si="63"/>
        <v>856</v>
      </c>
      <c r="Q294" s="109">
        <f t="shared" si="67"/>
        <v>1021</v>
      </c>
    </row>
    <row r="295" spans="1:17" ht="30" customHeight="1">
      <c r="A295" s="152"/>
      <c r="B295" s="153" t="s">
        <v>50</v>
      </c>
      <c r="C295" s="154" t="s">
        <v>20</v>
      </c>
      <c r="D295" s="88" t="s">
        <v>86</v>
      </c>
      <c r="E295" s="4">
        <f aca="true" t="shared" si="124" ref="E295:N295">E179+E64</f>
        <v>62</v>
      </c>
      <c r="F295" s="4">
        <f t="shared" si="124"/>
        <v>183</v>
      </c>
      <c r="G295" s="4">
        <f t="shared" si="124"/>
        <v>1</v>
      </c>
      <c r="H295" s="4">
        <f t="shared" si="124"/>
        <v>0</v>
      </c>
      <c r="I295" s="4">
        <f t="shared" si="124"/>
        <v>0</v>
      </c>
      <c r="J295" s="4">
        <f t="shared" si="124"/>
        <v>0</v>
      </c>
      <c r="K295" s="4">
        <f t="shared" si="124"/>
        <v>0</v>
      </c>
      <c r="L295" s="4">
        <f t="shared" si="124"/>
        <v>1</v>
      </c>
      <c r="M295" s="4">
        <f t="shared" si="124"/>
        <v>0</v>
      </c>
      <c r="N295" s="4">
        <f t="shared" si="124"/>
        <v>0</v>
      </c>
      <c r="O295" s="109">
        <f t="shared" si="62"/>
        <v>63</v>
      </c>
      <c r="P295" s="109">
        <f t="shared" si="63"/>
        <v>184</v>
      </c>
      <c r="Q295" s="109">
        <f t="shared" si="67"/>
        <v>247</v>
      </c>
    </row>
    <row r="296" spans="1:17" ht="30" customHeight="1">
      <c r="A296" s="152"/>
      <c r="B296" s="153"/>
      <c r="C296" s="154"/>
      <c r="D296" s="88" t="s">
        <v>87</v>
      </c>
      <c r="E296" s="4">
        <f aca="true" t="shared" si="125" ref="E296:N296">E180+E65</f>
        <v>140</v>
      </c>
      <c r="F296" s="4">
        <f t="shared" si="125"/>
        <v>730</v>
      </c>
      <c r="G296" s="4">
        <f t="shared" si="125"/>
        <v>1</v>
      </c>
      <c r="H296" s="4">
        <f t="shared" si="125"/>
        <v>0</v>
      </c>
      <c r="I296" s="4">
        <f t="shared" si="125"/>
        <v>0</v>
      </c>
      <c r="J296" s="4">
        <f t="shared" si="125"/>
        <v>0</v>
      </c>
      <c r="K296" s="4">
        <f t="shared" si="125"/>
        <v>0</v>
      </c>
      <c r="L296" s="4">
        <f t="shared" si="125"/>
        <v>7</v>
      </c>
      <c r="M296" s="4">
        <f t="shared" si="125"/>
        <v>0</v>
      </c>
      <c r="N296" s="4">
        <f t="shared" si="125"/>
        <v>0</v>
      </c>
      <c r="O296" s="109">
        <f t="shared" si="62"/>
        <v>141</v>
      </c>
      <c r="P296" s="109">
        <f t="shared" si="63"/>
        <v>737</v>
      </c>
      <c r="Q296" s="109">
        <f t="shared" si="67"/>
        <v>878</v>
      </c>
    </row>
    <row r="297" spans="1:17" s="52" customFormat="1" ht="30" customHeight="1">
      <c r="A297" s="152"/>
      <c r="B297" s="153" t="s">
        <v>145</v>
      </c>
      <c r="C297" s="154" t="s">
        <v>20</v>
      </c>
      <c r="D297" s="88" t="s">
        <v>86</v>
      </c>
      <c r="E297" s="4">
        <f aca="true" t="shared" si="126" ref="E297:N297">E181+E66</f>
        <v>23</v>
      </c>
      <c r="F297" s="4">
        <f t="shared" si="126"/>
        <v>53</v>
      </c>
      <c r="G297" s="4">
        <f t="shared" si="126"/>
        <v>0</v>
      </c>
      <c r="H297" s="4">
        <f t="shared" si="126"/>
        <v>0</v>
      </c>
      <c r="I297" s="4">
        <f t="shared" si="126"/>
        <v>0</v>
      </c>
      <c r="J297" s="4">
        <f t="shared" si="126"/>
        <v>0</v>
      </c>
      <c r="K297" s="4">
        <f t="shared" si="126"/>
        <v>0</v>
      </c>
      <c r="L297" s="4">
        <f t="shared" si="126"/>
        <v>1</v>
      </c>
      <c r="M297" s="4">
        <f t="shared" si="126"/>
        <v>0</v>
      </c>
      <c r="N297" s="4">
        <f t="shared" si="126"/>
        <v>0</v>
      </c>
      <c r="O297" s="109">
        <f t="shared" si="62"/>
        <v>23</v>
      </c>
      <c r="P297" s="109">
        <f t="shared" si="63"/>
        <v>54</v>
      </c>
      <c r="Q297" s="109">
        <f t="shared" si="67"/>
        <v>77</v>
      </c>
    </row>
    <row r="298" spans="1:17" s="52" customFormat="1" ht="30" customHeight="1">
      <c r="A298" s="152"/>
      <c r="B298" s="153"/>
      <c r="C298" s="154"/>
      <c r="D298" s="88" t="s">
        <v>87</v>
      </c>
      <c r="E298" s="4">
        <f aca="true" t="shared" si="127" ref="E298:N298">E182+E67</f>
        <v>23</v>
      </c>
      <c r="F298" s="4">
        <f t="shared" si="127"/>
        <v>53</v>
      </c>
      <c r="G298" s="4">
        <f t="shared" si="127"/>
        <v>0</v>
      </c>
      <c r="H298" s="4">
        <f t="shared" si="127"/>
        <v>0</v>
      </c>
      <c r="I298" s="4">
        <f t="shared" si="127"/>
        <v>0</v>
      </c>
      <c r="J298" s="4">
        <f t="shared" si="127"/>
        <v>0</v>
      </c>
      <c r="K298" s="4">
        <f t="shared" si="127"/>
        <v>0</v>
      </c>
      <c r="L298" s="4">
        <f t="shared" si="127"/>
        <v>1</v>
      </c>
      <c r="M298" s="4">
        <f t="shared" si="127"/>
        <v>0</v>
      </c>
      <c r="N298" s="4">
        <f t="shared" si="127"/>
        <v>0</v>
      </c>
      <c r="O298" s="109">
        <f t="shared" si="62"/>
        <v>23</v>
      </c>
      <c r="P298" s="109">
        <f t="shared" si="63"/>
        <v>54</v>
      </c>
      <c r="Q298" s="109">
        <f t="shared" si="67"/>
        <v>77</v>
      </c>
    </row>
    <row r="299" spans="1:17" ht="30" customHeight="1">
      <c r="A299" s="152"/>
      <c r="B299" s="155" t="s">
        <v>58</v>
      </c>
      <c r="C299" s="155" t="s">
        <v>20</v>
      </c>
      <c r="D299" s="90" t="s">
        <v>86</v>
      </c>
      <c r="E299" s="5">
        <f>E295+E293+E291+E297</f>
        <v>219</v>
      </c>
      <c r="F299" s="5">
        <f aca="true" t="shared" si="128" ref="F299:N299">F295+F293+F291+F297</f>
        <v>674</v>
      </c>
      <c r="G299" s="5">
        <f t="shared" si="128"/>
        <v>2</v>
      </c>
      <c r="H299" s="5">
        <f t="shared" si="128"/>
        <v>1</v>
      </c>
      <c r="I299" s="5">
        <f t="shared" si="128"/>
        <v>0</v>
      </c>
      <c r="J299" s="5">
        <f t="shared" si="128"/>
        <v>0</v>
      </c>
      <c r="K299" s="5">
        <f t="shared" si="128"/>
        <v>1</v>
      </c>
      <c r="L299" s="5">
        <f t="shared" si="128"/>
        <v>6</v>
      </c>
      <c r="M299" s="5">
        <f t="shared" si="128"/>
        <v>0</v>
      </c>
      <c r="N299" s="5">
        <f t="shared" si="128"/>
        <v>0</v>
      </c>
      <c r="O299" s="109">
        <f t="shared" si="62"/>
        <v>222</v>
      </c>
      <c r="P299" s="109">
        <f t="shared" si="63"/>
        <v>681</v>
      </c>
      <c r="Q299" s="109">
        <f t="shared" si="67"/>
        <v>903</v>
      </c>
    </row>
    <row r="300" spans="1:17" ht="30" customHeight="1">
      <c r="A300" s="152"/>
      <c r="B300" s="155"/>
      <c r="C300" s="155"/>
      <c r="D300" s="90" t="s">
        <v>87</v>
      </c>
      <c r="E300" s="5">
        <f>E296+E294+E292+E298</f>
        <v>762</v>
      </c>
      <c r="F300" s="5">
        <f aca="true" t="shared" si="129" ref="F300:N300">F296+F294+F292+F298</f>
        <v>2764</v>
      </c>
      <c r="G300" s="5">
        <f t="shared" si="129"/>
        <v>3</v>
      </c>
      <c r="H300" s="5">
        <f t="shared" si="129"/>
        <v>3</v>
      </c>
      <c r="I300" s="5">
        <f t="shared" si="129"/>
        <v>0</v>
      </c>
      <c r="J300" s="5">
        <f t="shared" si="129"/>
        <v>0</v>
      </c>
      <c r="K300" s="5">
        <f t="shared" si="129"/>
        <v>2</v>
      </c>
      <c r="L300" s="5">
        <f t="shared" si="129"/>
        <v>20</v>
      </c>
      <c r="M300" s="5">
        <f t="shared" si="129"/>
        <v>0</v>
      </c>
      <c r="N300" s="5">
        <f t="shared" si="129"/>
        <v>0</v>
      </c>
      <c r="O300" s="109">
        <f t="shared" si="62"/>
        <v>767</v>
      </c>
      <c r="P300" s="109">
        <f t="shared" si="63"/>
        <v>2787</v>
      </c>
      <c r="Q300" s="109">
        <f t="shared" si="67"/>
        <v>3554</v>
      </c>
    </row>
    <row r="301" spans="1:17" ht="30" customHeight="1">
      <c r="A301" s="152" t="s">
        <v>59</v>
      </c>
      <c r="B301" s="154" t="s">
        <v>60</v>
      </c>
      <c r="C301" s="154" t="s">
        <v>19</v>
      </c>
      <c r="D301" s="89" t="s">
        <v>86</v>
      </c>
      <c r="E301" s="41">
        <f aca="true" t="shared" si="130" ref="E301:N301">E185+E70</f>
        <v>97</v>
      </c>
      <c r="F301" s="41">
        <f t="shared" si="130"/>
        <v>45</v>
      </c>
      <c r="G301" s="41">
        <f t="shared" si="130"/>
        <v>0</v>
      </c>
      <c r="H301" s="14">
        <f t="shared" si="130"/>
        <v>0</v>
      </c>
      <c r="I301" s="14">
        <f t="shared" si="130"/>
        <v>0</v>
      </c>
      <c r="J301" s="14">
        <f t="shared" si="130"/>
        <v>0</v>
      </c>
      <c r="K301" s="14">
        <f t="shared" si="130"/>
        <v>0</v>
      </c>
      <c r="L301" s="14">
        <f t="shared" si="130"/>
        <v>0</v>
      </c>
      <c r="M301" s="14">
        <f t="shared" si="130"/>
        <v>0</v>
      </c>
      <c r="N301" s="14">
        <f t="shared" si="130"/>
        <v>0</v>
      </c>
      <c r="O301" s="109">
        <f aca="true" t="shared" si="131" ref="O301:O338">M301+K301+I301+G301+E301</f>
        <v>97</v>
      </c>
      <c r="P301" s="109">
        <f aca="true" t="shared" si="132" ref="P301:P338">N301+L301+J301+H301+F301</f>
        <v>45</v>
      </c>
      <c r="Q301" s="109">
        <f t="shared" si="67"/>
        <v>142</v>
      </c>
    </row>
    <row r="302" spans="1:17" ht="30" customHeight="1">
      <c r="A302" s="152"/>
      <c r="B302" s="154"/>
      <c r="C302" s="154"/>
      <c r="D302" s="89" t="s">
        <v>87</v>
      </c>
      <c r="E302" s="14">
        <f aca="true" t="shared" si="133" ref="E302:N302">E186+E71</f>
        <v>417</v>
      </c>
      <c r="F302" s="14">
        <f t="shared" si="133"/>
        <v>283</v>
      </c>
      <c r="G302" s="14">
        <f t="shared" si="133"/>
        <v>0</v>
      </c>
      <c r="H302" s="14">
        <f t="shared" si="133"/>
        <v>0</v>
      </c>
      <c r="I302" s="14">
        <f t="shared" si="133"/>
        <v>0</v>
      </c>
      <c r="J302" s="14">
        <f t="shared" si="133"/>
        <v>0</v>
      </c>
      <c r="K302" s="14">
        <f t="shared" si="133"/>
        <v>1</v>
      </c>
      <c r="L302" s="14">
        <f t="shared" si="133"/>
        <v>0</v>
      </c>
      <c r="M302" s="14">
        <f t="shared" si="133"/>
        <v>0</v>
      </c>
      <c r="N302" s="14">
        <f t="shared" si="133"/>
        <v>0</v>
      </c>
      <c r="O302" s="109">
        <f t="shared" si="131"/>
        <v>418</v>
      </c>
      <c r="P302" s="109">
        <f t="shared" si="132"/>
        <v>283</v>
      </c>
      <c r="Q302" s="109">
        <f t="shared" si="67"/>
        <v>701</v>
      </c>
    </row>
    <row r="303" spans="1:17" ht="30" customHeight="1">
      <c r="A303" s="152"/>
      <c r="B303" s="154" t="s">
        <v>44</v>
      </c>
      <c r="C303" s="154" t="s">
        <v>19</v>
      </c>
      <c r="D303" s="89" t="s">
        <v>86</v>
      </c>
      <c r="E303" s="14">
        <f aca="true" t="shared" si="134" ref="E303:N303">E187+E72</f>
        <v>124</v>
      </c>
      <c r="F303" s="14">
        <f t="shared" si="134"/>
        <v>85</v>
      </c>
      <c r="G303" s="14">
        <f t="shared" si="134"/>
        <v>0</v>
      </c>
      <c r="H303" s="14">
        <f t="shared" si="134"/>
        <v>0</v>
      </c>
      <c r="I303" s="14">
        <f t="shared" si="134"/>
        <v>0</v>
      </c>
      <c r="J303" s="14">
        <f t="shared" si="134"/>
        <v>0</v>
      </c>
      <c r="K303" s="14">
        <f t="shared" si="134"/>
        <v>0</v>
      </c>
      <c r="L303" s="14">
        <f t="shared" si="134"/>
        <v>0</v>
      </c>
      <c r="M303" s="14">
        <f t="shared" si="134"/>
        <v>0</v>
      </c>
      <c r="N303" s="14">
        <f t="shared" si="134"/>
        <v>0</v>
      </c>
      <c r="O303" s="109">
        <f t="shared" si="131"/>
        <v>124</v>
      </c>
      <c r="P303" s="109">
        <f t="shared" si="132"/>
        <v>85</v>
      </c>
      <c r="Q303" s="109">
        <f t="shared" si="67"/>
        <v>209</v>
      </c>
    </row>
    <row r="304" spans="1:17" ht="30" customHeight="1">
      <c r="A304" s="152"/>
      <c r="B304" s="154"/>
      <c r="C304" s="154"/>
      <c r="D304" s="89" t="s">
        <v>87</v>
      </c>
      <c r="E304" s="14">
        <f aca="true" t="shared" si="135" ref="E304:N304">E188+E73</f>
        <v>481</v>
      </c>
      <c r="F304" s="14">
        <f t="shared" si="135"/>
        <v>379</v>
      </c>
      <c r="G304" s="14">
        <f t="shared" si="135"/>
        <v>0</v>
      </c>
      <c r="H304" s="14">
        <f t="shared" si="135"/>
        <v>0</v>
      </c>
      <c r="I304" s="14">
        <f t="shared" si="135"/>
        <v>0</v>
      </c>
      <c r="J304" s="14">
        <f t="shared" si="135"/>
        <v>0</v>
      </c>
      <c r="K304" s="14">
        <f t="shared" si="135"/>
        <v>7</v>
      </c>
      <c r="L304" s="14">
        <f t="shared" si="135"/>
        <v>1</v>
      </c>
      <c r="M304" s="14">
        <f t="shared" si="135"/>
        <v>0</v>
      </c>
      <c r="N304" s="14">
        <f t="shared" si="135"/>
        <v>0</v>
      </c>
      <c r="O304" s="109">
        <f t="shared" si="131"/>
        <v>488</v>
      </c>
      <c r="P304" s="109">
        <f t="shared" si="132"/>
        <v>380</v>
      </c>
      <c r="Q304" s="109">
        <f aca="true" t="shared" si="136" ref="Q304:Q338">SUM(O304:P304)</f>
        <v>868</v>
      </c>
    </row>
    <row r="305" spans="1:17" ht="30" customHeight="1">
      <c r="A305" s="152"/>
      <c r="B305" s="154" t="s">
        <v>61</v>
      </c>
      <c r="C305" s="154" t="s">
        <v>19</v>
      </c>
      <c r="D305" s="89" t="s">
        <v>86</v>
      </c>
      <c r="E305" s="14">
        <f aca="true" t="shared" si="137" ref="E305:N305">E189+E74</f>
        <v>215</v>
      </c>
      <c r="F305" s="14">
        <f t="shared" si="137"/>
        <v>109</v>
      </c>
      <c r="G305" s="14">
        <f t="shared" si="137"/>
        <v>0</v>
      </c>
      <c r="H305" s="14">
        <f t="shared" si="137"/>
        <v>0</v>
      </c>
      <c r="I305" s="14">
        <f t="shared" si="137"/>
        <v>0</v>
      </c>
      <c r="J305" s="14">
        <f t="shared" si="137"/>
        <v>0</v>
      </c>
      <c r="K305" s="14">
        <f t="shared" si="137"/>
        <v>0</v>
      </c>
      <c r="L305" s="14">
        <f t="shared" si="137"/>
        <v>0</v>
      </c>
      <c r="M305" s="14">
        <f t="shared" si="137"/>
        <v>0</v>
      </c>
      <c r="N305" s="14">
        <f t="shared" si="137"/>
        <v>0</v>
      </c>
      <c r="O305" s="109">
        <f t="shared" si="131"/>
        <v>215</v>
      </c>
      <c r="P305" s="109">
        <f t="shared" si="132"/>
        <v>109</v>
      </c>
      <c r="Q305" s="109">
        <f t="shared" si="136"/>
        <v>324</v>
      </c>
    </row>
    <row r="306" spans="1:17" ht="30" customHeight="1">
      <c r="A306" s="152"/>
      <c r="B306" s="154"/>
      <c r="C306" s="154"/>
      <c r="D306" s="89" t="s">
        <v>87</v>
      </c>
      <c r="E306" s="14">
        <f aca="true" t="shared" si="138" ref="E306:N306">E190+E75</f>
        <v>660</v>
      </c>
      <c r="F306" s="14">
        <f t="shared" si="138"/>
        <v>441</v>
      </c>
      <c r="G306" s="14">
        <f t="shared" si="138"/>
        <v>1</v>
      </c>
      <c r="H306" s="14">
        <f t="shared" si="138"/>
        <v>1</v>
      </c>
      <c r="I306" s="14">
        <f t="shared" si="138"/>
        <v>0</v>
      </c>
      <c r="J306" s="14">
        <f t="shared" si="138"/>
        <v>1</v>
      </c>
      <c r="K306" s="14">
        <f t="shared" si="138"/>
        <v>7</v>
      </c>
      <c r="L306" s="14">
        <f t="shared" si="138"/>
        <v>0</v>
      </c>
      <c r="M306" s="14">
        <f t="shared" si="138"/>
        <v>0</v>
      </c>
      <c r="N306" s="14">
        <f t="shared" si="138"/>
        <v>0</v>
      </c>
      <c r="O306" s="109">
        <f t="shared" si="131"/>
        <v>668</v>
      </c>
      <c r="P306" s="109">
        <f t="shared" si="132"/>
        <v>443</v>
      </c>
      <c r="Q306" s="109">
        <f t="shared" si="136"/>
        <v>1111</v>
      </c>
    </row>
    <row r="307" spans="1:17" ht="30" customHeight="1">
      <c r="A307" s="152"/>
      <c r="B307" s="154" t="s">
        <v>62</v>
      </c>
      <c r="C307" s="154" t="s">
        <v>19</v>
      </c>
      <c r="D307" s="89" t="s">
        <v>86</v>
      </c>
      <c r="E307" s="14">
        <f aca="true" t="shared" si="139" ref="E307:N307">E191+E76</f>
        <v>49</v>
      </c>
      <c r="F307" s="14">
        <f t="shared" si="139"/>
        <v>44</v>
      </c>
      <c r="G307" s="14">
        <f t="shared" si="139"/>
        <v>0</v>
      </c>
      <c r="H307" s="14">
        <f t="shared" si="139"/>
        <v>0</v>
      </c>
      <c r="I307" s="14">
        <f t="shared" si="139"/>
        <v>0</v>
      </c>
      <c r="J307" s="14">
        <f t="shared" si="139"/>
        <v>0</v>
      </c>
      <c r="K307" s="14">
        <f t="shared" si="139"/>
        <v>0</v>
      </c>
      <c r="L307" s="14">
        <f t="shared" si="139"/>
        <v>0</v>
      </c>
      <c r="M307" s="14">
        <f t="shared" si="139"/>
        <v>0</v>
      </c>
      <c r="N307" s="14">
        <f t="shared" si="139"/>
        <v>0</v>
      </c>
      <c r="O307" s="109">
        <f t="shared" si="131"/>
        <v>49</v>
      </c>
      <c r="P307" s="109">
        <f t="shared" si="132"/>
        <v>44</v>
      </c>
      <c r="Q307" s="109">
        <f t="shared" si="136"/>
        <v>93</v>
      </c>
    </row>
    <row r="308" spans="1:17" ht="30" customHeight="1">
      <c r="A308" s="152"/>
      <c r="B308" s="154"/>
      <c r="C308" s="154"/>
      <c r="D308" s="89" t="s">
        <v>87</v>
      </c>
      <c r="E308" s="14">
        <f aca="true" t="shared" si="140" ref="E308:N308">E192+E77</f>
        <v>131</v>
      </c>
      <c r="F308" s="14">
        <f t="shared" si="140"/>
        <v>152</v>
      </c>
      <c r="G308" s="14">
        <f t="shared" si="140"/>
        <v>0</v>
      </c>
      <c r="H308" s="14">
        <f t="shared" si="140"/>
        <v>0</v>
      </c>
      <c r="I308" s="14">
        <f t="shared" si="140"/>
        <v>0</v>
      </c>
      <c r="J308" s="14">
        <f t="shared" si="140"/>
        <v>0</v>
      </c>
      <c r="K308" s="14">
        <f t="shared" si="140"/>
        <v>0</v>
      </c>
      <c r="L308" s="14">
        <f t="shared" si="140"/>
        <v>0</v>
      </c>
      <c r="M308" s="14">
        <f t="shared" si="140"/>
        <v>0</v>
      </c>
      <c r="N308" s="14">
        <f t="shared" si="140"/>
        <v>0</v>
      </c>
      <c r="O308" s="109">
        <f t="shared" si="131"/>
        <v>131</v>
      </c>
      <c r="P308" s="109">
        <f t="shared" si="132"/>
        <v>152</v>
      </c>
      <c r="Q308" s="109">
        <f t="shared" si="136"/>
        <v>283</v>
      </c>
    </row>
    <row r="309" spans="1:17" ht="30" customHeight="1">
      <c r="A309" s="152"/>
      <c r="B309" s="154" t="s">
        <v>63</v>
      </c>
      <c r="C309" s="154" t="s">
        <v>19</v>
      </c>
      <c r="D309" s="89" t="s">
        <v>86</v>
      </c>
      <c r="E309" s="14">
        <f aca="true" t="shared" si="141" ref="E309:N309">E193+E78</f>
        <v>127</v>
      </c>
      <c r="F309" s="14">
        <f t="shared" si="141"/>
        <v>67</v>
      </c>
      <c r="G309" s="14">
        <f t="shared" si="141"/>
        <v>0</v>
      </c>
      <c r="H309" s="14">
        <f t="shared" si="141"/>
        <v>0</v>
      </c>
      <c r="I309" s="14">
        <f t="shared" si="141"/>
        <v>0</v>
      </c>
      <c r="J309" s="14">
        <f t="shared" si="141"/>
        <v>0</v>
      </c>
      <c r="K309" s="14">
        <f t="shared" si="141"/>
        <v>3</v>
      </c>
      <c r="L309" s="14">
        <f t="shared" si="141"/>
        <v>0</v>
      </c>
      <c r="M309" s="14">
        <f t="shared" si="141"/>
        <v>0</v>
      </c>
      <c r="N309" s="14">
        <f t="shared" si="141"/>
        <v>0</v>
      </c>
      <c r="O309" s="109">
        <f t="shared" si="131"/>
        <v>130</v>
      </c>
      <c r="P309" s="109">
        <f t="shared" si="132"/>
        <v>67</v>
      </c>
      <c r="Q309" s="109">
        <f t="shared" si="136"/>
        <v>197</v>
      </c>
    </row>
    <row r="310" spans="1:17" ht="30" customHeight="1">
      <c r="A310" s="152"/>
      <c r="B310" s="154"/>
      <c r="C310" s="154"/>
      <c r="D310" s="89" t="s">
        <v>87</v>
      </c>
      <c r="E310" s="14">
        <f aca="true" t="shared" si="142" ref="E310:N310">E194+E79</f>
        <v>333</v>
      </c>
      <c r="F310" s="14">
        <f t="shared" si="142"/>
        <v>184</v>
      </c>
      <c r="G310" s="14">
        <f t="shared" si="142"/>
        <v>0</v>
      </c>
      <c r="H310" s="14">
        <f t="shared" si="142"/>
        <v>0</v>
      </c>
      <c r="I310" s="14">
        <f t="shared" si="142"/>
        <v>1</v>
      </c>
      <c r="J310" s="14">
        <f t="shared" si="142"/>
        <v>0</v>
      </c>
      <c r="K310" s="14">
        <f t="shared" si="142"/>
        <v>9</v>
      </c>
      <c r="L310" s="14">
        <f t="shared" si="142"/>
        <v>0</v>
      </c>
      <c r="M310" s="14">
        <f t="shared" si="142"/>
        <v>0</v>
      </c>
      <c r="N310" s="14">
        <f t="shared" si="142"/>
        <v>0</v>
      </c>
      <c r="O310" s="109">
        <f t="shared" si="131"/>
        <v>343</v>
      </c>
      <c r="P310" s="109">
        <f t="shared" si="132"/>
        <v>184</v>
      </c>
      <c r="Q310" s="109">
        <f t="shared" si="136"/>
        <v>527</v>
      </c>
    </row>
    <row r="311" spans="1:17" ht="30" customHeight="1">
      <c r="A311" s="152"/>
      <c r="B311" s="154" t="s">
        <v>64</v>
      </c>
      <c r="C311" s="154" t="s">
        <v>19</v>
      </c>
      <c r="D311" s="89" t="s">
        <v>86</v>
      </c>
      <c r="E311" s="14">
        <f aca="true" t="shared" si="143" ref="E311:N311">E195+E80</f>
        <v>77</v>
      </c>
      <c r="F311" s="14">
        <f t="shared" si="143"/>
        <v>166</v>
      </c>
      <c r="G311" s="14">
        <f t="shared" si="143"/>
        <v>0</v>
      </c>
      <c r="H311" s="14">
        <f t="shared" si="143"/>
        <v>0</v>
      </c>
      <c r="I311" s="14">
        <f t="shared" si="143"/>
        <v>0</v>
      </c>
      <c r="J311" s="14">
        <f t="shared" si="143"/>
        <v>0</v>
      </c>
      <c r="K311" s="14">
        <f t="shared" si="143"/>
        <v>2</v>
      </c>
      <c r="L311" s="14">
        <f t="shared" si="143"/>
        <v>2</v>
      </c>
      <c r="M311" s="14">
        <f t="shared" si="143"/>
        <v>0</v>
      </c>
      <c r="N311" s="14">
        <f t="shared" si="143"/>
        <v>0</v>
      </c>
      <c r="O311" s="109">
        <f t="shared" si="131"/>
        <v>79</v>
      </c>
      <c r="P311" s="109">
        <f t="shared" si="132"/>
        <v>168</v>
      </c>
      <c r="Q311" s="109">
        <f t="shared" si="136"/>
        <v>247</v>
      </c>
    </row>
    <row r="312" spans="1:17" ht="30" customHeight="1">
      <c r="A312" s="152"/>
      <c r="B312" s="154"/>
      <c r="C312" s="154"/>
      <c r="D312" s="89" t="s">
        <v>87</v>
      </c>
      <c r="E312" s="14">
        <f aca="true" t="shared" si="144" ref="E312:N312">E196+E81</f>
        <v>302</v>
      </c>
      <c r="F312" s="14">
        <f t="shared" si="144"/>
        <v>622</v>
      </c>
      <c r="G312" s="14">
        <f t="shared" si="144"/>
        <v>1</v>
      </c>
      <c r="H312" s="14">
        <f t="shared" si="144"/>
        <v>1</v>
      </c>
      <c r="I312" s="14">
        <f t="shared" si="144"/>
        <v>0</v>
      </c>
      <c r="J312" s="14">
        <f t="shared" si="144"/>
        <v>0</v>
      </c>
      <c r="K312" s="14">
        <f t="shared" si="144"/>
        <v>12</v>
      </c>
      <c r="L312" s="14">
        <f t="shared" si="144"/>
        <v>5</v>
      </c>
      <c r="M312" s="14">
        <f t="shared" si="144"/>
        <v>0</v>
      </c>
      <c r="N312" s="14">
        <f t="shared" si="144"/>
        <v>0</v>
      </c>
      <c r="O312" s="109">
        <f t="shared" si="131"/>
        <v>315</v>
      </c>
      <c r="P312" s="109">
        <f t="shared" si="132"/>
        <v>628</v>
      </c>
      <c r="Q312" s="109">
        <f t="shared" si="136"/>
        <v>943</v>
      </c>
    </row>
    <row r="313" spans="1:17" ht="30" customHeight="1">
      <c r="A313" s="152"/>
      <c r="B313" s="155" t="s">
        <v>42</v>
      </c>
      <c r="C313" s="155" t="s">
        <v>19</v>
      </c>
      <c r="D313" s="90" t="s">
        <v>86</v>
      </c>
      <c r="E313" s="5">
        <f>E311+E309+E307+E305+E303+E301</f>
        <v>689</v>
      </c>
      <c r="F313" s="5">
        <f aca="true" t="shared" si="145" ref="F313:N313">F311+F309+F307+F305+F303+F301</f>
        <v>516</v>
      </c>
      <c r="G313" s="5">
        <f t="shared" si="145"/>
        <v>0</v>
      </c>
      <c r="H313" s="5">
        <f t="shared" si="145"/>
        <v>0</v>
      </c>
      <c r="I313" s="5">
        <f t="shared" si="145"/>
        <v>0</v>
      </c>
      <c r="J313" s="5">
        <f t="shared" si="145"/>
        <v>0</v>
      </c>
      <c r="K313" s="5">
        <f t="shared" si="145"/>
        <v>5</v>
      </c>
      <c r="L313" s="5">
        <f t="shared" si="145"/>
        <v>2</v>
      </c>
      <c r="M313" s="5">
        <f t="shared" si="145"/>
        <v>0</v>
      </c>
      <c r="N313" s="5">
        <f t="shared" si="145"/>
        <v>0</v>
      </c>
      <c r="O313" s="109">
        <f t="shared" si="131"/>
        <v>694</v>
      </c>
      <c r="P313" s="109">
        <f t="shared" si="132"/>
        <v>518</v>
      </c>
      <c r="Q313" s="109">
        <f t="shared" si="136"/>
        <v>1212</v>
      </c>
    </row>
    <row r="314" spans="1:17" ht="30" customHeight="1">
      <c r="A314" s="152"/>
      <c r="B314" s="155"/>
      <c r="C314" s="155"/>
      <c r="D314" s="90" t="s">
        <v>87</v>
      </c>
      <c r="E314" s="5">
        <f>E312+E310+E308+E306+E304+E302</f>
        <v>2324</v>
      </c>
      <c r="F314" s="5">
        <f aca="true" t="shared" si="146" ref="F314:N314">F312+F310+F308+F306+F304+F302</f>
        <v>2061</v>
      </c>
      <c r="G314" s="5">
        <f t="shared" si="146"/>
        <v>2</v>
      </c>
      <c r="H314" s="5">
        <f t="shared" si="146"/>
        <v>2</v>
      </c>
      <c r="I314" s="5">
        <f t="shared" si="146"/>
        <v>1</v>
      </c>
      <c r="J314" s="5">
        <f t="shared" si="146"/>
        <v>1</v>
      </c>
      <c r="K314" s="5">
        <f t="shared" si="146"/>
        <v>36</v>
      </c>
      <c r="L314" s="5">
        <f t="shared" si="146"/>
        <v>6</v>
      </c>
      <c r="M314" s="5">
        <f t="shared" si="146"/>
        <v>0</v>
      </c>
      <c r="N314" s="5">
        <f t="shared" si="146"/>
        <v>0</v>
      </c>
      <c r="O314" s="109">
        <f t="shared" si="131"/>
        <v>2363</v>
      </c>
      <c r="P314" s="109">
        <f t="shared" si="132"/>
        <v>2070</v>
      </c>
      <c r="Q314" s="109">
        <f t="shared" si="136"/>
        <v>4433</v>
      </c>
    </row>
    <row r="315" spans="1:17" s="51" customFormat="1" ht="30" customHeight="1">
      <c r="A315" s="152" t="s">
        <v>148</v>
      </c>
      <c r="B315" s="154" t="s">
        <v>60</v>
      </c>
      <c r="C315" s="154" t="s">
        <v>20</v>
      </c>
      <c r="D315" s="89" t="s">
        <v>86</v>
      </c>
      <c r="E315" s="41">
        <f aca="true" t="shared" si="147" ref="E315:N315">E199+E84</f>
        <v>34</v>
      </c>
      <c r="F315" s="41">
        <f t="shared" si="147"/>
        <v>18</v>
      </c>
      <c r="G315" s="14">
        <f t="shared" si="147"/>
        <v>0</v>
      </c>
      <c r="H315" s="14">
        <f t="shared" si="147"/>
        <v>0</v>
      </c>
      <c r="I315" s="14">
        <f t="shared" si="147"/>
        <v>0</v>
      </c>
      <c r="J315" s="14">
        <f t="shared" si="147"/>
        <v>0</v>
      </c>
      <c r="K315" s="14">
        <f t="shared" si="147"/>
        <v>0</v>
      </c>
      <c r="L315" s="14">
        <f t="shared" si="147"/>
        <v>0</v>
      </c>
      <c r="M315" s="14">
        <f t="shared" si="147"/>
        <v>0</v>
      </c>
      <c r="N315" s="14">
        <f t="shared" si="147"/>
        <v>0</v>
      </c>
      <c r="O315" s="109">
        <f t="shared" si="131"/>
        <v>34</v>
      </c>
      <c r="P315" s="109">
        <f t="shared" si="132"/>
        <v>18</v>
      </c>
      <c r="Q315" s="109">
        <f t="shared" si="136"/>
        <v>52</v>
      </c>
    </row>
    <row r="316" spans="1:17" s="51" customFormat="1" ht="30" customHeight="1">
      <c r="A316" s="152"/>
      <c r="B316" s="154"/>
      <c r="C316" s="154"/>
      <c r="D316" s="89" t="s">
        <v>87</v>
      </c>
      <c r="E316" s="14">
        <f aca="true" t="shared" si="148" ref="E316:N316">E200+E85</f>
        <v>37</v>
      </c>
      <c r="F316" s="14">
        <f t="shared" si="148"/>
        <v>18</v>
      </c>
      <c r="G316" s="14">
        <f t="shared" si="148"/>
        <v>0</v>
      </c>
      <c r="H316" s="14">
        <f t="shared" si="148"/>
        <v>0</v>
      </c>
      <c r="I316" s="14">
        <f t="shared" si="148"/>
        <v>0</v>
      </c>
      <c r="J316" s="14">
        <f t="shared" si="148"/>
        <v>0</v>
      </c>
      <c r="K316" s="14">
        <f t="shared" si="148"/>
        <v>0</v>
      </c>
      <c r="L316" s="14">
        <f t="shared" si="148"/>
        <v>0</v>
      </c>
      <c r="M316" s="14">
        <f t="shared" si="148"/>
        <v>0</v>
      </c>
      <c r="N316" s="14">
        <f t="shared" si="148"/>
        <v>0</v>
      </c>
      <c r="O316" s="109">
        <f t="shared" si="131"/>
        <v>37</v>
      </c>
      <c r="P316" s="109">
        <f t="shared" si="132"/>
        <v>18</v>
      </c>
      <c r="Q316" s="109">
        <f t="shared" si="136"/>
        <v>55</v>
      </c>
    </row>
    <row r="317" spans="1:17" s="51" customFormat="1" ht="30" customHeight="1">
      <c r="A317" s="152"/>
      <c r="B317" s="154" t="s">
        <v>142</v>
      </c>
      <c r="C317" s="154" t="s">
        <v>20</v>
      </c>
      <c r="D317" s="89" t="s">
        <v>86</v>
      </c>
      <c r="E317" s="14">
        <f aca="true" t="shared" si="149" ref="E317:N317">E201+E86</f>
        <v>28</v>
      </c>
      <c r="F317" s="14">
        <f t="shared" si="149"/>
        <v>39</v>
      </c>
      <c r="G317" s="14">
        <f t="shared" si="149"/>
        <v>0</v>
      </c>
      <c r="H317" s="14">
        <f t="shared" si="149"/>
        <v>0</v>
      </c>
      <c r="I317" s="14">
        <f t="shared" si="149"/>
        <v>0</v>
      </c>
      <c r="J317" s="14">
        <f t="shared" si="149"/>
        <v>0</v>
      </c>
      <c r="K317" s="14">
        <f t="shared" si="149"/>
        <v>0</v>
      </c>
      <c r="L317" s="14">
        <f t="shared" si="149"/>
        <v>0</v>
      </c>
      <c r="M317" s="14">
        <f t="shared" si="149"/>
        <v>0</v>
      </c>
      <c r="N317" s="14">
        <f t="shared" si="149"/>
        <v>0</v>
      </c>
      <c r="O317" s="109">
        <f t="shared" si="131"/>
        <v>28</v>
      </c>
      <c r="P317" s="109">
        <f t="shared" si="132"/>
        <v>39</v>
      </c>
      <c r="Q317" s="109">
        <f t="shared" si="136"/>
        <v>67</v>
      </c>
    </row>
    <row r="318" spans="1:17" s="51" customFormat="1" ht="30" customHeight="1">
      <c r="A318" s="152"/>
      <c r="B318" s="154"/>
      <c r="C318" s="154"/>
      <c r="D318" s="89" t="s">
        <v>87</v>
      </c>
      <c r="E318" s="14">
        <f aca="true" t="shared" si="150" ref="E318:N318">E202+E87</f>
        <v>28</v>
      </c>
      <c r="F318" s="14">
        <f t="shared" si="150"/>
        <v>41</v>
      </c>
      <c r="G318" s="14">
        <f t="shared" si="150"/>
        <v>0</v>
      </c>
      <c r="H318" s="14">
        <f t="shared" si="150"/>
        <v>0</v>
      </c>
      <c r="I318" s="14">
        <f t="shared" si="150"/>
        <v>0</v>
      </c>
      <c r="J318" s="14">
        <f t="shared" si="150"/>
        <v>0</v>
      </c>
      <c r="K318" s="14">
        <f t="shared" si="150"/>
        <v>0</v>
      </c>
      <c r="L318" s="14">
        <f t="shared" si="150"/>
        <v>0</v>
      </c>
      <c r="M318" s="14">
        <f t="shared" si="150"/>
        <v>0</v>
      </c>
      <c r="N318" s="14">
        <f t="shared" si="150"/>
        <v>0</v>
      </c>
      <c r="O318" s="109">
        <f t="shared" si="131"/>
        <v>28</v>
      </c>
      <c r="P318" s="109">
        <f t="shared" si="132"/>
        <v>41</v>
      </c>
      <c r="Q318" s="109">
        <f t="shared" si="136"/>
        <v>69</v>
      </c>
    </row>
    <row r="319" spans="1:17" s="51" customFormat="1" ht="30" customHeight="1">
      <c r="A319" s="152"/>
      <c r="B319" s="155" t="s">
        <v>149</v>
      </c>
      <c r="C319" s="155" t="s">
        <v>20</v>
      </c>
      <c r="D319" s="90" t="s">
        <v>86</v>
      </c>
      <c r="E319" s="5">
        <f>E315+E317</f>
        <v>62</v>
      </c>
      <c r="F319" s="5">
        <f aca="true" t="shared" si="151" ref="F319:N319">F315+F317</f>
        <v>57</v>
      </c>
      <c r="G319" s="5">
        <f t="shared" si="151"/>
        <v>0</v>
      </c>
      <c r="H319" s="5">
        <f t="shared" si="151"/>
        <v>0</v>
      </c>
      <c r="I319" s="5">
        <f t="shared" si="151"/>
        <v>0</v>
      </c>
      <c r="J319" s="5">
        <f t="shared" si="151"/>
        <v>0</v>
      </c>
      <c r="K319" s="5">
        <f t="shared" si="151"/>
        <v>0</v>
      </c>
      <c r="L319" s="5">
        <f t="shared" si="151"/>
        <v>0</v>
      </c>
      <c r="M319" s="5">
        <f t="shared" si="151"/>
        <v>0</v>
      </c>
      <c r="N319" s="5">
        <f t="shared" si="151"/>
        <v>0</v>
      </c>
      <c r="O319" s="109">
        <f t="shared" si="131"/>
        <v>62</v>
      </c>
      <c r="P319" s="109">
        <f t="shared" si="132"/>
        <v>57</v>
      </c>
      <c r="Q319" s="109">
        <f t="shared" si="136"/>
        <v>119</v>
      </c>
    </row>
    <row r="320" spans="1:17" s="51" customFormat="1" ht="30" customHeight="1">
      <c r="A320" s="152"/>
      <c r="B320" s="155"/>
      <c r="C320" s="155"/>
      <c r="D320" s="90" t="s">
        <v>87</v>
      </c>
      <c r="E320" s="5">
        <f>E316+E318</f>
        <v>65</v>
      </c>
      <c r="F320" s="5">
        <f aca="true" t="shared" si="152" ref="F320:N320">F316+F318</f>
        <v>59</v>
      </c>
      <c r="G320" s="5">
        <f t="shared" si="152"/>
        <v>0</v>
      </c>
      <c r="H320" s="5">
        <f t="shared" si="152"/>
        <v>0</v>
      </c>
      <c r="I320" s="5">
        <f t="shared" si="152"/>
        <v>0</v>
      </c>
      <c r="J320" s="5">
        <f t="shared" si="152"/>
        <v>0</v>
      </c>
      <c r="K320" s="5">
        <f t="shared" si="152"/>
        <v>0</v>
      </c>
      <c r="L320" s="5">
        <f t="shared" si="152"/>
        <v>0</v>
      </c>
      <c r="M320" s="5">
        <f t="shared" si="152"/>
        <v>0</v>
      </c>
      <c r="N320" s="5">
        <f t="shared" si="152"/>
        <v>0</v>
      </c>
      <c r="O320" s="109">
        <f t="shared" si="131"/>
        <v>65</v>
      </c>
      <c r="P320" s="109">
        <f t="shared" si="132"/>
        <v>59</v>
      </c>
      <c r="Q320" s="109">
        <f t="shared" si="136"/>
        <v>124</v>
      </c>
    </row>
    <row r="321" spans="1:17" ht="30" customHeight="1">
      <c r="A321" s="154" t="s">
        <v>65</v>
      </c>
      <c r="B321" s="154"/>
      <c r="C321" s="154" t="s">
        <v>19</v>
      </c>
      <c r="D321" s="89" t="s">
        <v>86</v>
      </c>
      <c r="E321" s="14">
        <f aca="true" t="shared" si="153" ref="E321:N321">E205+E90</f>
        <v>362</v>
      </c>
      <c r="F321" s="14">
        <f t="shared" si="153"/>
        <v>130</v>
      </c>
      <c r="G321" s="14">
        <f t="shared" si="153"/>
        <v>0</v>
      </c>
      <c r="H321" s="14">
        <f t="shared" si="153"/>
        <v>0</v>
      </c>
      <c r="I321" s="14">
        <f t="shared" si="153"/>
        <v>2</v>
      </c>
      <c r="J321" s="14">
        <f t="shared" si="153"/>
        <v>0</v>
      </c>
      <c r="K321" s="14">
        <f t="shared" si="153"/>
        <v>3</v>
      </c>
      <c r="L321" s="14">
        <f t="shared" si="153"/>
        <v>3</v>
      </c>
      <c r="M321" s="14">
        <f t="shared" si="153"/>
        <v>0</v>
      </c>
      <c r="N321" s="14">
        <f t="shared" si="153"/>
        <v>0</v>
      </c>
      <c r="O321" s="109">
        <f t="shared" si="131"/>
        <v>367</v>
      </c>
      <c r="P321" s="109">
        <f t="shared" si="132"/>
        <v>133</v>
      </c>
      <c r="Q321" s="109">
        <f t="shared" si="136"/>
        <v>500</v>
      </c>
    </row>
    <row r="322" spans="1:17" ht="30" customHeight="1">
      <c r="A322" s="154"/>
      <c r="B322" s="154"/>
      <c r="C322" s="154"/>
      <c r="D322" s="89" t="s">
        <v>87</v>
      </c>
      <c r="E322" s="14">
        <f aca="true" t="shared" si="154" ref="E322:N322">E206+E91</f>
        <v>1327</v>
      </c>
      <c r="F322" s="14">
        <f t="shared" si="154"/>
        <v>548</v>
      </c>
      <c r="G322" s="14">
        <f t="shared" si="154"/>
        <v>0</v>
      </c>
      <c r="H322" s="14">
        <f t="shared" si="154"/>
        <v>0</v>
      </c>
      <c r="I322" s="14">
        <f t="shared" si="154"/>
        <v>6</v>
      </c>
      <c r="J322" s="14">
        <f t="shared" si="154"/>
        <v>1</v>
      </c>
      <c r="K322" s="14">
        <f t="shared" si="154"/>
        <v>11</v>
      </c>
      <c r="L322" s="14">
        <f t="shared" si="154"/>
        <v>6</v>
      </c>
      <c r="M322" s="14">
        <f t="shared" si="154"/>
        <v>0</v>
      </c>
      <c r="N322" s="14">
        <f t="shared" si="154"/>
        <v>0</v>
      </c>
      <c r="O322" s="109">
        <f t="shared" si="131"/>
        <v>1344</v>
      </c>
      <c r="P322" s="109">
        <f t="shared" si="132"/>
        <v>555</v>
      </c>
      <c r="Q322" s="109">
        <f t="shared" si="136"/>
        <v>1899</v>
      </c>
    </row>
    <row r="323" spans="1:17" ht="30" customHeight="1">
      <c r="A323" s="152" t="s">
        <v>66</v>
      </c>
      <c r="B323" s="153" t="s">
        <v>104</v>
      </c>
      <c r="C323" s="154" t="s">
        <v>19</v>
      </c>
      <c r="D323" s="88" t="s">
        <v>86</v>
      </c>
      <c r="E323" s="4">
        <f aca="true" t="shared" si="155" ref="E323:N323">E207+E92</f>
        <v>41</v>
      </c>
      <c r="F323" s="4">
        <f t="shared" si="155"/>
        <v>121</v>
      </c>
      <c r="G323" s="4">
        <f t="shared" si="155"/>
        <v>0</v>
      </c>
      <c r="H323" s="4">
        <f t="shared" si="155"/>
        <v>0</v>
      </c>
      <c r="I323" s="4">
        <f t="shared" si="155"/>
        <v>0</v>
      </c>
      <c r="J323" s="4">
        <f t="shared" si="155"/>
        <v>0</v>
      </c>
      <c r="K323" s="4">
        <f t="shared" si="155"/>
        <v>0</v>
      </c>
      <c r="L323" s="4">
        <f t="shared" si="155"/>
        <v>0</v>
      </c>
      <c r="M323" s="4">
        <f t="shared" si="155"/>
        <v>0</v>
      </c>
      <c r="N323" s="4">
        <f t="shared" si="155"/>
        <v>0</v>
      </c>
      <c r="O323" s="109">
        <f t="shared" si="131"/>
        <v>41</v>
      </c>
      <c r="P323" s="109">
        <f t="shared" si="132"/>
        <v>121</v>
      </c>
      <c r="Q323" s="109">
        <f t="shared" si="136"/>
        <v>162</v>
      </c>
    </row>
    <row r="324" spans="1:17" ht="30" customHeight="1">
      <c r="A324" s="152"/>
      <c r="B324" s="153"/>
      <c r="C324" s="154"/>
      <c r="D324" s="88" t="s">
        <v>87</v>
      </c>
      <c r="E324" s="4">
        <f aca="true" t="shared" si="156" ref="E324:N324">E208+E93</f>
        <v>303</v>
      </c>
      <c r="F324" s="4">
        <f t="shared" si="156"/>
        <v>1271</v>
      </c>
      <c r="G324" s="4">
        <f t="shared" si="156"/>
        <v>1</v>
      </c>
      <c r="H324" s="4">
        <f t="shared" si="156"/>
        <v>1</v>
      </c>
      <c r="I324" s="4">
        <f t="shared" si="156"/>
        <v>0</v>
      </c>
      <c r="J324" s="4">
        <f t="shared" si="156"/>
        <v>0</v>
      </c>
      <c r="K324" s="4">
        <f t="shared" si="156"/>
        <v>0</v>
      </c>
      <c r="L324" s="4">
        <f t="shared" si="156"/>
        <v>2</v>
      </c>
      <c r="M324" s="4">
        <f t="shared" si="156"/>
        <v>0</v>
      </c>
      <c r="N324" s="4">
        <f t="shared" si="156"/>
        <v>0</v>
      </c>
      <c r="O324" s="109">
        <f t="shared" si="131"/>
        <v>304</v>
      </c>
      <c r="P324" s="109">
        <f t="shared" si="132"/>
        <v>1274</v>
      </c>
      <c r="Q324" s="109">
        <f t="shared" si="136"/>
        <v>1578</v>
      </c>
    </row>
    <row r="325" spans="1:17" ht="30" customHeight="1">
      <c r="A325" s="152"/>
      <c r="B325" s="153" t="s">
        <v>105</v>
      </c>
      <c r="C325" s="154" t="s">
        <v>19</v>
      </c>
      <c r="D325" s="88" t="s">
        <v>86</v>
      </c>
      <c r="E325" s="4">
        <f aca="true" t="shared" si="157" ref="E325:N325">E209+E94</f>
        <v>3</v>
      </c>
      <c r="F325" s="4">
        <f t="shared" si="157"/>
        <v>51</v>
      </c>
      <c r="G325" s="4">
        <f t="shared" si="157"/>
        <v>0</v>
      </c>
      <c r="H325" s="4">
        <f t="shared" si="157"/>
        <v>0</v>
      </c>
      <c r="I325" s="4">
        <f t="shared" si="157"/>
        <v>0</v>
      </c>
      <c r="J325" s="4">
        <f t="shared" si="157"/>
        <v>0</v>
      </c>
      <c r="K325" s="4">
        <f t="shared" si="157"/>
        <v>0</v>
      </c>
      <c r="L325" s="4">
        <f t="shared" si="157"/>
        <v>0</v>
      </c>
      <c r="M325" s="4">
        <f t="shared" si="157"/>
        <v>0</v>
      </c>
      <c r="N325" s="4">
        <f t="shared" si="157"/>
        <v>0</v>
      </c>
      <c r="O325" s="109">
        <f t="shared" si="131"/>
        <v>3</v>
      </c>
      <c r="P325" s="109">
        <f t="shared" si="132"/>
        <v>51</v>
      </c>
      <c r="Q325" s="109">
        <f t="shared" si="136"/>
        <v>54</v>
      </c>
    </row>
    <row r="326" spans="1:17" ht="30" customHeight="1">
      <c r="A326" s="152"/>
      <c r="B326" s="153"/>
      <c r="C326" s="154"/>
      <c r="D326" s="88" t="s">
        <v>87</v>
      </c>
      <c r="E326" s="4">
        <f aca="true" t="shared" si="158" ref="E326:N326">E210+E95</f>
        <v>19</v>
      </c>
      <c r="F326" s="4">
        <f t="shared" si="158"/>
        <v>242</v>
      </c>
      <c r="G326" s="4">
        <f t="shared" si="158"/>
        <v>0</v>
      </c>
      <c r="H326" s="4">
        <f t="shared" si="158"/>
        <v>0</v>
      </c>
      <c r="I326" s="4">
        <f t="shared" si="158"/>
        <v>0</v>
      </c>
      <c r="J326" s="4">
        <f t="shared" si="158"/>
        <v>0</v>
      </c>
      <c r="K326" s="4">
        <f t="shared" si="158"/>
        <v>0</v>
      </c>
      <c r="L326" s="4">
        <f t="shared" si="158"/>
        <v>0</v>
      </c>
      <c r="M326" s="4">
        <f t="shared" si="158"/>
        <v>0</v>
      </c>
      <c r="N326" s="4">
        <f t="shared" si="158"/>
        <v>0</v>
      </c>
      <c r="O326" s="109">
        <f t="shared" si="131"/>
        <v>19</v>
      </c>
      <c r="P326" s="109">
        <f t="shared" si="132"/>
        <v>242</v>
      </c>
      <c r="Q326" s="109">
        <f t="shared" si="136"/>
        <v>261</v>
      </c>
    </row>
    <row r="327" spans="1:17" ht="30" customHeight="1">
      <c r="A327" s="152"/>
      <c r="B327" s="153" t="s">
        <v>67</v>
      </c>
      <c r="C327" s="154" t="s">
        <v>19</v>
      </c>
      <c r="D327" s="88" t="s">
        <v>86</v>
      </c>
      <c r="E327" s="4">
        <f aca="true" t="shared" si="159" ref="E327:N327">E211+E96</f>
        <v>21</v>
      </c>
      <c r="F327" s="4">
        <f t="shared" si="159"/>
        <v>138</v>
      </c>
      <c r="G327" s="4">
        <f t="shared" si="159"/>
        <v>1</v>
      </c>
      <c r="H327" s="4">
        <f t="shared" si="159"/>
        <v>0</v>
      </c>
      <c r="I327" s="4">
        <f t="shared" si="159"/>
        <v>0</v>
      </c>
      <c r="J327" s="4">
        <f t="shared" si="159"/>
        <v>0</v>
      </c>
      <c r="K327" s="4">
        <f t="shared" si="159"/>
        <v>0</v>
      </c>
      <c r="L327" s="4">
        <f t="shared" si="159"/>
        <v>0</v>
      </c>
      <c r="M327" s="4">
        <f t="shared" si="159"/>
        <v>0</v>
      </c>
      <c r="N327" s="4">
        <f t="shared" si="159"/>
        <v>0</v>
      </c>
      <c r="O327" s="109">
        <f t="shared" si="131"/>
        <v>22</v>
      </c>
      <c r="P327" s="109">
        <f t="shared" si="132"/>
        <v>138</v>
      </c>
      <c r="Q327" s="109">
        <f t="shared" si="136"/>
        <v>160</v>
      </c>
    </row>
    <row r="328" spans="1:17" ht="30" customHeight="1">
      <c r="A328" s="152"/>
      <c r="B328" s="153"/>
      <c r="C328" s="154"/>
      <c r="D328" s="88" t="s">
        <v>87</v>
      </c>
      <c r="E328" s="4">
        <f aca="true" t="shared" si="160" ref="E328:N328">E212+E97</f>
        <v>95</v>
      </c>
      <c r="F328" s="4">
        <f t="shared" si="160"/>
        <v>682</v>
      </c>
      <c r="G328" s="4">
        <f t="shared" si="160"/>
        <v>2</v>
      </c>
      <c r="H328" s="4">
        <f t="shared" si="160"/>
        <v>3</v>
      </c>
      <c r="I328" s="4">
        <f t="shared" si="160"/>
        <v>0</v>
      </c>
      <c r="J328" s="4">
        <f t="shared" si="160"/>
        <v>0</v>
      </c>
      <c r="K328" s="4">
        <f t="shared" si="160"/>
        <v>0</v>
      </c>
      <c r="L328" s="4">
        <f t="shared" si="160"/>
        <v>0</v>
      </c>
      <c r="M328" s="4">
        <f t="shared" si="160"/>
        <v>0</v>
      </c>
      <c r="N328" s="4">
        <f t="shared" si="160"/>
        <v>0</v>
      </c>
      <c r="O328" s="109">
        <f t="shared" si="131"/>
        <v>97</v>
      </c>
      <c r="P328" s="109">
        <f t="shared" si="132"/>
        <v>685</v>
      </c>
      <c r="Q328" s="109">
        <f t="shared" si="136"/>
        <v>782</v>
      </c>
    </row>
    <row r="329" spans="1:17" ht="30" customHeight="1">
      <c r="A329" s="152"/>
      <c r="B329" s="153" t="s">
        <v>68</v>
      </c>
      <c r="C329" s="154" t="s">
        <v>19</v>
      </c>
      <c r="D329" s="88" t="s">
        <v>86</v>
      </c>
      <c r="E329" s="4">
        <f aca="true" t="shared" si="161" ref="E329:N329">E213+E98</f>
        <v>80</v>
      </c>
      <c r="F329" s="4">
        <f t="shared" si="161"/>
        <v>774</v>
      </c>
      <c r="G329" s="4">
        <f t="shared" si="161"/>
        <v>0</v>
      </c>
      <c r="H329" s="4">
        <f t="shared" si="161"/>
        <v>6</v>
      </c>
      <c r="I329" s="4">
        <f t="shared" si="161"/>
        <v>1</v>
      </c>
      <c r="J329" s="4">
        <f t="shared" si="161"/>
        <v>0</v>
      </c>
      <c r="K329" s="4">
        <f t="shared" si="161"/>
        <v>0</v>
      </c>
      <c r="L329" s="4">
        <f t="shared" si="161"/>
        <v>1</v>
      </c>
      <c r="M329" s="4">
        <f t="shared" si="161"/>
        <v>0</v>
      </c>
      <c r="N329" s="4">
        <f t="shared" si="161"/>
        <v>0</v>
      </c>
      <c r="O329" s="109">
        <f t="shared" si="131"/>
        <v>81</v>
      </c>
      <c r="P329" s="109">
        <f t="shared" si="132"/>
        <v>781</v>
      </c>
      <c r="Q329" s="109">
        <f t="shared" si="136"/>
        <v>862</v>
      </c>
    </row>
    <row r="330" spans="1:17" ht="30" customHeight="1">
      <c r="A330" s="152"/>
      <c r="B330" s="153"/>
      <c r="C330" s="154"/>
      <c r="D330" s="88" t="s">
        <v>87</v>
      </c>
      <c r="E330" s="4">
        <f aca="true" t="shared" si="162" ref="E330:N330">E214+E99</f>
        <v>316</v>
      </c>
      <c r="F330" s="4">
        <f t="shared" si="162"/>
        <v>2650</v>
      </c>
      <c r="G330" s="4">
        <f t="shared" si="162"/>
        <v>0</v>
      </c>
      <c r="H330" s="4">
        <f t="shared" si="162"/>
        <v>8</v>
      </c>
      <c r="I330" s="4">
        <f t="shared" si="162"/>
        <v>1</v>
      </c>
      <c r="J330" s="4">
        <f t="shared" si="162"/>
        <v>0</v>
      </c>
      <c r="K330" s="4">
        <f t="shared" si="162"/>
        <v>1</v>
      </c>
      <c r="L330" s="4">
        <f t="shared" si="162"/>
        <v>3</v>
      </c>
      <c r="M330" s="4">
        <f t="shared" si="162"/>
        <v>0</v>
      </c>
      <c r="N330" s="4">
        <f t="shared" si="162"/>
        <v>0</v>
      </c>
      <c r="O330" s="109">
        <f t="shared" si="131"/>
        <v>318</v>
      </c>
      <c r="P330" s="109">
        <f t="shared" si="132"/>
        <v>2661</v>
      </c>
      <c r="Q330" s="109">
        <f t="shared" si="136"/>
        <v>2979</v>
      </c>
    </row>
    <row r="331" spans="1:17" ht="30" customHeight="1">
      <c r="A331" s="152"/>
      <c r="B331" s="155" t="s">
        <v>69</v>
      </c>
      <c r="C331" s="155" t="s">
        <v>19</v>
      </c>
      <c r="D331" s="90" t="s">
        <v>86</v>
      </c>
      <c r="E331" s="5">
        <f>E329+E327+E325+E323</f>
        <v>145</v>
      </c>
      <c r="F331" s="5">
        <f aca="true" t="shared" si="163" ref="F331:N331">F329+F327+F325+F323</f>
        <v>1084</v>
      </c>
      <c r="G331" s="5">
        <f t="shared" si="163"/>
        <v>1</v>
      </c>
      <c r="H331" s="5">
        <f t="shared" si="163"/>
        <v>6</v>
      </c>
      <c r="I331" s="5">
        <f t="shared" si="163"/>
        <v>1</v>
      </c>
      <c r="J331" s="5">
        <f t="shared" si="163"/>
        <v>0</v>
      </c>
      <c r="K331" s="5">
        <f t="shared" si="163"/>
        <v>0</v>
      </c>
      <c r="L331" s="5">
        <f t="shared" si="163"/>
        <v>1</v>
      </c>
      <c r="M331" s="5">
        <f t="shared" si="163"/>
        <v>0</v>
      </c>
      <c r="N331" s="5">
        <f t="shared" si="163"/>
        <v>0</v>
      </c>
      <c r="O331" s="109">
        <f t="shared" si="131"/>
        <v>147</v>
      </c>
      <c r="P331" s="109">
        <f t="shared" si="132"/>
        <v>1091</v>
      </c>
      <c r="Q331" s="109">
        <f t="shared" si="136"/>
        <v>1238</v>
      </c>
    </row>
    <row r="332" spans="1:17" ht="30" customHeight="1">
      <c r="A332" s="152"/>
      <c r="B332" s="155"/>
      <c r="C332" s="155"/>
      <c r="D332" s="90" t="s">
        <v>87</v>
      </c>
      <c r="E332" s="5">
        <f>E330+E328+E326+E324</f>
        <v>733</v>
      </c>
      <c r="F332" s="5">
        <f aca="true" t="shared" si="164" ref="F332:N332">F330+F328+F326+F324</f>
        <v>4845</v>
      </c>
      <c r="G332" s="5">
        <f t="shared" si="164"/>
        <v>3</v>
      </c>
      <c r="H332" s="5">
        <f t="shared" si="164"/>
        <v>12</v>
      </c>
      <c r="I332" s="5">
        <f t="shared" si="164"/>
        <v>1</v>
      </c>
      <c r="J332" s="5">
        <f t="shared" si="164"/>
        <v>0</v>
      </c>
      <c r="K332" s="5">
        <f t="shared" si="164"/>
        <v>1</v>
      </c>
      <c r="L332" s="5">
        <f t="shared" si="164"/>
        <v>5</v>
      </c>
      <c r="M332" s="5">
        <f t="shared" si="164"/>
        <v>0</v>
      </c>
      <c r="N332" s="5">
        <f t="shared" si="164"/>
        <v>0</v>
      </c>
      <c r="O332" s="109">
        <f t="shared" si="131"/>
        <v>738</v>
      </c>
      <c r="P332" s="109">
        <f t="shared" si="132"/>
        <v>4862</v>
      </c>
      <c r="Q332" s="109">
        <f t="shared" si="136"/>
        <v>5600</v>
      </c>
    </row>
    <row r="333" spans="1:17" ht="30" customHeight="1">
      <c r="A333" s="153" t="s">
        <v>68</v>
      </c>
      <c r="B333" s="153"/>
      <c r="C333" s="153" t="s">
        <v>20</v>
      </c>
      <c r="D333" s="88" t="s">
        <v>86</v>
      </c>
      <c r="E333" s="4">
        <f aca="true" t="shared" si="165" ref="E333:N333">E217+E102</f>
        <v>6</v>
      </c>
      <c r="F333" s="4">
        <f t="shared" si="165"/>
        <v>161</v>
      </c>
      <c r="G333" s="4">
        <f t="shared" si="165"/>
        <v>0</v>
      </c>
      <c r="H333" s="4">
        <f t="shared" si="165"/>
        <v>0</v>
      </c>
      <c r="I333" s="4">
        <f t="shared" si="165"/>
        <v>0</v>
      </c>
      <c r="J333" s="4">
        <f t="shared" si="165"/>
        <v>1</v>
      </c>
      <c r="K333" s="4">
        <f t="shared" si="165"/>
        <v>0</v>
      </c>
      <c r="L333" s="4">
        <f t="shared" si="165"/>
        <v>0</v>
      </c>
      <c r="M333" s="4">
        <f t="shared" si="165"/>
        <v>0</v>
      </c>
      <c r="N333" s="4">
        <f t="shared" si="165"/>
        <v>0</v>
      </c>
      <c r="O333" s="109">
        <f t="shared" si="131"/>
        <v>6</v>
      </c>
      <c r="P333" s="109">
        <f t="shared" si="132"/>
        <v>162</v>
      </c>
      <c r="Q333" s="109">
        <f t="shared" si="136"/>
        <v>168</v>
      </c>
    </row>
    <row r="334" spans="1:17" ht="30" customHeight="1">
      <c r="A334" s="153"/>
      <c r="B334" s="153"/>
      <c r="C334" s="153"/>
      <c r="D334" s="88" t="s">
        <v>87</v>
      </c>
      <c r="E334" s="4">
        <f aca="true" t="shared" si="166" ref="E334:N334">E218+E103</f>
        <v>110</v>
      </c>
      <c r="F334" s="4">
        <f t="shared" si="166"/>
        <v>1224</v>
      </c>
      <c r="G334" s="4">
        <f t="shared" si="166"/>
        <v>0</v>
      </c>
      <c r="H334" s="4">
        <f t="shared" si="166"/>
        <v>2</v>
      </c>
      <c r="I334" s="4">
        <f t="shared" si="166"/>
        <v>0</v>
      </c>
      <c r="J334" s="4">
        <f t="shared" si="166"/>
        <v>0</v>
      </c>
      <c r="K334" s="4">
        <f t="shared" si="166"/>
        <v>0</v>
      </c>
      <c r="L334" s="4">
        <f t="shared" si="166"/>
        <v>4</v>
      </c>
      <c r="M334" s="4">
        <f t="shared" si="166"/>
        <v>0</v>
      </c>
      <c r="N334" s="4">
        <f t="shared" si="166"/>
        <v>0</v>
      </c>
      <c r="O334" s="109">
        <f t="shared" si="131"/>
        <v>110</v>
      </c>
      <c r="P334" s="109">
        <f t="shared" si="132"/>
        <v>1230</v>
      </c>
      <c r="Q334" s="109">
        <f t="shared" si="136"/>
        <v>1340</v>
      </c>
    </row>
    <row r="335" spans="1:17" ht="30" customHeight="1">
      <c r="A335" s="154" t="s">
        <v>95</v>
      </c>
      <c r="B335" s="154"/>
      <c r="C335" s="154" t="s">
        <v>19</v>
      </c>
      <c r="D335" s="89" t="s">
        <v>86</v>
      </c>
      <c r="E335" s="14">
        <f aca="true" t="shared" si="167" ref="E335:N335">E219+E104</f>
        <v>128</v>
      </c>
      <c r="F335" s="14">
        <f t="shared" si="167"/>
        <v>95</v>
      </c>
      <c r="G335" s="14">
        <f t="shared" si="167"/>
        <v>3</v>
      </c>
      <c r="H335" s="14">
        <f t="shared" si="167"/>
        <v>0</v>
      </c>
      <c r="I335" s="14">
        <f t="shared" si="167"/>
        <v>0</v>
      </c>
      <c r="J335" s="14">
        <f t="shared" si="167"/>
        <v>0</v>
      </c>
      <c r="K335" s="14">
        <f t="shared" si="167"/>
        <v>1</v>
      </c>
      <c r="L335" s="14">
        <f t="shared" si="167"/>
        <v>0</v>
      </c>
      <c r="M335" s="14">
        <f t="shared" si="167"/>
        <v>0</v>
      </c>
      <c r="N335" s="14">
        <f t="shared" si="167"/>
        <v>0</v>
      </c>
      <c r="O335" s="109">
        <f t="shared" si="131"/>
        <v>132</v>
      </c>
      <c r="P335" s="109">
        <f t="shared" si="132"/>
        <v>95</v>
      </c>
      <c r="Q335" s="109">
        <f t="shared" si="136"/>
        <v>227</v>
      </c>
    </row>
    <row r="336" spans="1:17" ht="30" customHeight="1">
      <c r="A336" s="154"/>
      <c r="B336" s="154"/>
      <c r="C336" s="154"/>
      <c r="D336" s="89" t="s">
        <v>87</v>
      </c>
      <c r="E336" s="14">
        <f aca="true" t="shared" si="168" ref="E336:N336">E220+E105</f>
        <v>272</v>
      </c>
      <c r="F336" s="14">
        <f t="shared" si="168"/>
        <v>205</v>
      </c>
      <c r="G336" s="14">
        <f t="shared" si="168"/>
        <v>4</v>
      </c>
      <c r="H336" s="14">
        <f t="shared" si="168"/>
        <v>1</v>
      </c>
      <c r="I336" s="14">
        <f t="shared" si="168"/>
        <v>0</v>
      </c>
      <c r="J336" s="14">
        <f t="shared" si="168"/>
        <v>0</v>
      </c>
      <c r="K336" s="14">
        <f t="shared" si="168"/>
        <v>12</v>
      </c>
      <c r="L336" s="14">
        <f t="shared" si="168"/>
        <v>1</v>
      </c>
      <c r="M336" s="14">
        <f t="shared" si="168"/>
        <v>0</v>
      </c>
      <c r="N336" s="14">
        <f t="shared" si="168"/>
        <v>0</v>
      </c>
      <c r="O336" s="109">
        <f t="shared" si="131"/>
        <v>288</v>
      </c>
      <c r="P336" s="109">
        <f t="shared" si="132"/>
        <v>207</v>
      </c>
      <c r="Q336" s="109">
        <f t="shared" si="136"/>
        <v>495</v>
      </c>
    </row>
    <row r="337" spans="1:17" ht="30" customHeight="1">
      <c r="A337" s="154" t="s">
        <v>106</v>
      </c>
      <c r="B337" s="154"/>
      <c r="C337" s="154" t="s">
        <v>19</v>
      </c>
      <c r="D337" s="89" t="s">
        <v>86</v>
      </c>
      <c r="E337" s="14">
        <f aca="true" t="shared" si="169" ref="E337:N337">E221+E106</f>
        <v>148</v>
      </c>
      <c r="F337" s="14">
        <f t="shared" si="169"/>
        <v>79</v>
      </c>
      <c r="G337" s="14">
        <f t="shared" si="169"/>
        <v>2</v>
      </c>
      <c r="H337" s="14">
        <f t="shared" si="169"/>
        <v>0</v>
      </c>
      <c r="I337" s="14">
        <f t="shared" si="169"/>
        <v>0</v>
      </c>
      <c r="J337" s="14">
        <f t="shared" si="169"/>
        <v>0</v>
      </c>
      <c r="K337" s="14">
        <f t="shared" si="169"/>
        <v>1</v>
      </c>
      <c r="L337" s="14">
        <f t="shared" si="169"/>
        <v>0</v>
      </c>
      <c r="M337" s="14">
        <f t="shared" si="169"/>
        <v>0</v>
      </c>
      <c r="N337" s="14">
        <f t="shared" si="169"/>
        <v>0</v>
      </c>
      <c r="O337" s="109">
        <f t="shared" si="131"/>
        <v>151</v>
      </c>
      <c r="P337" s="109">
        <f t="shared" si="132"/>
        <v>79</v>
      </c>
      <c r="Q337" s="109">
        <f t="shared" si="136"/>
        <v>230</v>
      </c>
    </row>
    <row r="338" spans="1:17" ht="30" customHeight="1">
      <c r="A338" s="154"/>
      <c r="B338" s="154"/>
      <c r="C338" s="154"/>
      <c r="D338" s="89" t="s">
        <v>87</v>
      </c>
      <c r="E338" s="14">
        <f aca="true" t="shared" si="170" ref="E338:N338">E222+E107</f>
        <v>429</v>
      </c>
      <c r="F338" s="14">
        <f t="shared" si="170"/>
        <v>233</v>
      </c>
      <c r="G338" s="14">
        <f t="shared" si="170"/>
        <v>7</v>
      </c>
      <c r="H338" s="14">
        <f t="shared" si="170"/>
        <v>0</v>
      </c>
      <c r="I338" s="14">
        <f t="shared" si="170"/>
        <v>0</v>
      </c>
      <c r="J338" s="14">
        <f t="shared" si="170"/>
        <v>0</v>
      </c>
      <c r="K338" s="14">
        <f t="shared" si="170"/>
        <v>1</v>
      </c>
      <c r="L338" s="14">
        <f t="shared" si="170"/>
        <v>1</v>
      </c>
      <c r="M338" s="14">
        <f t="shared" si="170"/>
        <v>0</v>
      </c>
      <c r="N338" s="14">
        <f t="shared" si="170"/>
        <v>0</v>
      </c>
      <c r="O338" s="109">
        <f t="shared" si="131"/>
        <v>437</v>
      </c>
      <c r="P338" s="109">
        <f t="shared" si="132"/>
        <v>234</v>
      </c>
      <c r="Q338" s="109">
        <f t="shared" si="136"/>
        <v>671</v>
      </c>
    </row>
    <row r="339" spans="1:17" ht="30" customHeight="1">
      <c r="A339" s="155" t="s">
        <v>0</v>
      </c>
      <c r="B339" s="155"/>
      <c r="C339" s="155" t="s">
        <v>19</v>
      </c>
      <c r="D339" s="90" t="s">
        <v>86</v>
      </c>
      <c r="E339" s="5">
        <f>E337+E335+E331+E321+E313+E289+E269+E263+E261+E259+E243+E241+E239+E237+E235</f>
        <v>5691</v>
      </c>
      <c r="F339" s="5">
        <f aca="true" t="shared" si="171" ref="F339:N339">F337+F335+F331+F321+F313+F289+F269+F263+F261+F259+F243+F241+F239+F237+F235</f>
        <v>5798</v>
      </c>
      <c r="G339" s="5">
        <f t="shared" si="171"/>
        <v>48</v>
      </c>
      <c r="H339" s="5">
        <f t="shared" si="171"/>
        <v>20</v>
      </c>
      <c r="I339" s="5">
        <f t="shared" si="171"/>
        <v>10</v>
      </c>
      <c r="J339" s="5">
        <f t="shared" si="171"/>
        <v>7</v>
      </c>
      <c r="K339" s="5">
        <f t="shared" si="171"/>
        <v>66</v>
      </c>
      <c r="L339" s="5">
        <f t="shared" si="171"/>
        <v>25</v>
      </c>
      <c r="M339" s="5">
        <f t="shared" si="171"/>
        <v>4</v>
      </c>
      <c r="N339" s="5">
        <f t="shared" si="171"/>
        <v>2</v>
      </c>
      <c r="O339" s="109">
        <f aca="true" t="shared" si="172" ref="O339:P344">M339+K339+I339+G339+E339</f>
        <v>5819</v>
      </c>
      <c r="P339" s="109">
        <f t="shared" si="172"/>
        <v>5852</v>
      </c>
      <c r="Q339" s="109">
        <f aca="true" t="shared" si="173" ref="Q339:Q344">SUM(O339:P339)</f>
        <v>11671</v>
      </c>
    </row>
    <row r="340" spans="1:17" ht="30" customHeight="1">
      <c r="A340" s="155"/>
      <c r="B340" s="155"/>
      <c r="C340" s="155"/>
      <c r="D340" s="90" t="s">
        <v>87</v>
      </c>
      <c r="E340" s="5">
        <f>E338+E336+E332+E322+E314+E290+E270+E264+E262+E260+E244+E242+E240+E238+E236</f>
        <v>22165</v>
      </c>
      <c r="F340" s="5">
        <f aca="true" t="shared" si="174" ref="F340:N340">F338+F336+F332+F322+F314+F290+F270+F264+F262+F260+F244+F242+F240+F238+F236</f>
        <v>25471</v>
      </c>
      <c r="G340" s="5">
        <f t="shared" si="174"/>
        <v>111</v>
      </c>
      <c r="H340" s="5">
        <f t="shared" si="174"/>
        <v>61</v>
      </c>
      <c r="I340" s="5">
        <f t="shared" si="174"/>
        <v>32</v>
      </c>
      <c r="J340" s="5">
        <f t="shared" si="174"/>
        <v>17</v>
      </c>
      <c r="K340" s="5">
        <f t="shared" si="174"/>
        <v>376</v>
      </c>
      <c r="L340" s="5">
        <f t="shared" si="174"/>
        <v>125</v>
      </c>
      <c r="M340" s="5">
        <f t="shared" si="174"/>
        <v>5</v>
      </c>
      <c r="N340" s="5">
        <f t="shared" si="174"/>
        <v>2</v>
      </c>
      <c r="O340" s="109">
        <f t="shared" si="172"/>
        <v>22689</v>
      </c>
      <c r="P340" s="109">
        <f t="shared" si="172"/>
        <v>25676</v>
      </c>
      <c r="Q340" s="109">
        <f t="shared" si="173"/>
        <v>48365</v>
      </c>
    </row>
    <row r="341" spans="1:17" ht="30" customHeight="1">
      <c r="A341" s="155"/>
      <c r="B341" s="155"/>
      <c r="C341" s="155" t="s">
        <v>20</v>
      </c>
      <c r="D341" s="90" t="s">
        <v>86</v>
      </c>
      <c r="E341" s="5">
        <f>E333+E299+E271+E267+E265+E319</f>
        <v>708</v>
      </c>
      <c r="F341" s="5">
        <f aca="true" t="shared" si="175" ref="F341:N341">F333+F299+F271+F267+F265+F319</f>
        <v>1197</v>
      </c>
      <c r="G341" s="5">
        <f t="shared" si="175"/>
        <v>4</v>
      </c>
      <c r="H341" s="5">
        <f t="shared" si="175"/>
        <v>3</v>
      </c>
      <c r="I341" s="5">
        <f t="shared" si="175"/>
        <v>0</v>
      </c>
      <c r="J341" s="5">
        <f t="shared" si="175"/>
        <v>1</v>
      </c>
      <c r="K341" s="5">
        <f t="shared" si="175"/>
        <v>1</v>
      </c>
      <c r="L341" s="5">
        <f t="shared" si="175"/>
        <v>7</v>
      </c>
      <c r="M341" s="5">
        <f t="shared" si="175"/>
        <v>0</v>
      </c>
      <c r="N341" s="5">
        <f t="shared" si="175"/>
        <v>0</v>
      </c>
      <c r="O341" s="109">
        <f t="shared" si="172"/>
        <v>713</v>
      </c>
      <c r="P341" s="109">
        <f t="shared" si="172"/>
        <v>1208</v>
      </c>
      <c r="Q341" s="109">
        <f t="shared" si="173"/>
        <v>1921</v>
      </c>
    </row>
    <row r="342" spans="1:17" ht="30" customHeight="1">
      <c r="A342" s="155"/>
      <c r="B342" s="155"/>
      <c r="C342" s="155"/>
      <c r="D342" s="90" t="s">
        <v>87</v>
      </c>
      <c r="E342" s="5">
        <f>E334+E300+E272+E268+E266+E320</f>
        <v>2699</v>
      </c>
      <c r="F342" s="5">
        <f aca="true" t="shared" si="176" ref="F342:N342">F334+F300+F272+F268+F266+F320</f>
        <v>4963</v>
      </c>
      <c r="G342" s="5">
        <f t="shared" si="176"/>
        <v>16</v>
      </c>
      <c r="H342" s="5">
        <f t="shared" si="176"/>
        <v>11</v>
      </c>
      <c r="I342" s="5">
        <f t="shared" si="176"/>
        <v>0</v>
      </c>
      <c r="J342" s="5">
        <f t="shared" si="176"/>
        <v>1</v>
      </c>
      <c r="K342" s="5">
        <f t="shared" si="176"/>
        <v>14</v>
      </c>
      <c r="L342" s="5">
        <f t="shared" si="176"/>
        <v>26</v>
      </c>
      <c r="M342" s="5">
        <f t="shared" si="176"/>
        <v>0</v>
      </c>
      <c r="N342" s="5">
        <f t="shared" si="176"/>
        <v>0</v>
      </c>
      <c r="O342" s="109">
        <f t="shared" si="172"/>
        <v>2729</v>
      </c>
      <c r="P342" s="109">
        <f t="shared" si="172"/>
        <v>5001</v>
      </c>
      <c r="Q342" s="109">
        <f t="shared" si="173"/>
        <v>7730</v>
      </c>
    </row>
    <row r="343" spans="1:17" ht="30" customHeight="1">
      <c r="A343" s="156" t="s">
        <v>124</v>
      </c>
      <c r="B343" s="156"/>
      <c r="C343" s="156"/>
      <c r="D343" s="108" t="s">
        <v>86</v>
      </c>
      <c r="E343" s="109">
        <f>E341+E339</f>
        <v>6399</v>
      </c>
      <c r="F343" s="109">
        <f aca="true" t="shared" si="177" ref="F343:N343">F341+F339</f>
        <v>6995</v>
      </c>
      <c r="G343" s="109">
        <f t="shared" si="177"/>
        <v>52</v>
      </c>
      <c r="H343" s="109">
        <f t="shared" si="177"/>
        <v>23</v>
      </c>
      <c r="I343" s="109">
        <f t="shared" si="177"/>
        <v>10</v>
      </c>
      <c r="J343" s="109">
        <f t="shared" si="177"/>
        <v>8</v>
      </c>
      <c r="K343" s="109">
        <f t="shared" si="177"/>
        <v>67</v>
      </c>
      <c r="L343" s="109">
        <f t="shared" si="177"/>
        <v>32</v>
      </c>
      <c r="M343" s="109">
        <f t="shared" si="177"/>
        <v>4</v>
      </c>
      <c r="N343" s="109">
        <f t="shared" si="177"/>
        <v>2</v>
      </c>
      <c r="O343" s="109">
        <f>M343+K343+I343+G343+E343</f>
        <v>6532</v>
      </c>
      <c r="P343" s="109">
        <f t="shared" si="172"/>
        <v>7060</v>
      </c>
      <c r="Q343" s="109">
        <f t="shared" si="173"/>
        <v>13592</v>
      </c>
    </row>
    <row r="344" spans="1:17" ht="30" customHeight="1">
      <c r="A344" s="156"/>
      <c r="B344" s="156"/>
      <c r="C344" s="156"/>
      <c r="D344" s="108" t="s">
        <v>87</v>
      </c>
      <c r="E344" s="109">
        <f>E342+E340</f>
        <v>24864</v>
      </c>
      <c r="F344" s="109">
        <f aca="true" t="shared" si="178" ref="F344:N344">F342+F340</f>
        <v>30434</v>
      </c>
      <c r="G344" s="109">
        <f t="shared" si="178"/>
        <v>127</v>
      </c>
      <c r="H344" s="109">
        <f t="shared" si="178"/>
        <v>72</v>
      </c>
      <c r="I344" s="109">
        <f t="shared" si="178"/>
        <v>32</v>
      </c>
      <c r="J344" s="109">
        <f t="shared" si="178"/>
        <v>18</v>
      </c>
      <c r="K344" s="109">
        <f t="shared" si="178"/>
        <v>390</v>
      </c>
      <c r="L344" s="109">
        <f t="shared" si="178"/>
        <v>151</v>
      </c>
      <c r="M344" s="109">
        <f t="shared" si="178"/>
        <v>5</v>
      </c>
      <c r="N344" s="109">
        <f t="shared" si="178"/>
        <v>2</v>
      </c>
      <c r="O344" s="109">
        <f t="shared" si="172"/>
        <v>25418</v>
      </c>
      <c r="P344" s="109">
        <f t="shared" si="172"/>
        <v>30677</v>
      </c>
      <c r="Q344" s="109">
        <f t="shared" si="173"/>
        <v>56095</v>
      </c>
    </row>
    <row r="345" ht="30" customHeight="1"/>
    <row r="346" ht="30" customHeight="1"/>
    <row r="347" ht="30" customHeight="1"/>
    <row r="368" spans="10:12" ht="21" customHeight="1">
      <c r="J368" s="157"/>
      <c r="K368" s="157"/>
      <c r="L368" s="157"/>
    </row>
    <row r="369" spans="10:12" ht="21" customHeight="1">
      <c r="J369" s="157"/>
      <c r="K369" s="157"/>
      <c r="L369" s="157"/>
    </row>
    <row r="370" spans="10:12" ht="21" customHeight="1">
      <c r="J370" s="157"/>
      <c r="K370" s="157"/>
      <c r="L370" s="157"/>
    </row>
    <row r="371" spans="10:12" ht="21" customHeight="1">
      <c r="J371" s="157"/>
      <c r="K371" s="157"/>
      <c r="L371" s="157"/>
    </row>
    <row r="372" spans="10:12" ht="21" customHeight="1">
      <c r="J372" s="7"/>
      <c r="K372" s="7"/>
      <c r="L372" s="7"/>
    </row>
  </sheetData>
  <sheetProtection/>
  <mergeCells count="375">
    <mergeCell ref="C32:C33"/>
    <mergeCell ref="C38:C39"/>
    <mergeCell ref="C42:C43"/>
    <mergeCell ref="C44:C45"/>
    <mergeCell ref="C46:C47"/>
    <mergeCell ref="C80:C81"/>
    <mergeCell ref="C34:C35"/>
    <mergeCell ref="C36:C37"/>
    <mergeCell ref="A315:A320"/>
    <mergeCell ref="B315:B316"/>
    <mergeCell ref="C315:C316"/>
    <mergeCell ref="B317:B318"/>
    <mergeCell ref="C317:C318"/>
    <mergeCell ref="B319:B320"/>
    <mergeCell ref="C319:C320"/>
    <mergeCell ref="A273:A290"/>
    <mergeCell ref="B181:B182"/>
    <mergeCell ref="C181:C182"/>
    <mergeCell ref="A199:A204"/>
    <mergeCell ref="B199:B200"/>
    <mergeCell ref="C199:C200"/>
    <mergeCell ref="B201:B202"/>
    <mergeCell ref="C201:C202"/>
    <mergeCell ref="B203:B204"/>
    <mergeCell ref="B26:B27"/>
    <mergeCell ref="B24:B25"/>
    <mergeCell ref="B28:B29"/>
    <mergeCell ref="A14:A29"/>
    <mergeCell ref="B22:B23"/>
    <mergeCell ref="B20:B21"/>
    <mergeCell ref="B18:B19"/>
    <mergeCell ref="B16:B17"/>
    <mergeCell ref="B14:B15"/>
    <mergeCell ref="A4:B5"/>
    <mergeCell ref="A6:B7"/>
    <mergeCell ref="A8:B9"/>
    <mergeCell ref="A10:B11"/>
    <mergeCell ref="A12:B13"/>
    <mergeCell ref="C4:C5"/>
    <mergeCell ref="C6:C7"/>
    <mergeCell ref="C8:C9"/>
    <mergeCell ref="C10:C11"/>
    <mergeCell ref="C12:C13"/>
    <mergeCell ref="C339:C340"/>
    <mergeCell ref="C341:C342"/>
    <mergeCell ref="A343:C344"/>
    <mergeCell ref="C321:C322"/>
    <mergeCell ref="C323:C324"/>
    <mergeCell ref="C325:C326"/>
    <mergeCell ref="C327:C328"/>
    <mergeCell ref="C329:C330"/>
    <mergeCell ref="C331:C332"/>
    <mergeCell ref="C333:C334"/>
    <mergeCell ref="C335:C336"/>
    <mergeCell ref="C337:C338"/>
    <mergeCell ref="A339:B342"/>
    <mergeCell ref="A337:B338"/>
    <mergeCell ref="A321:B322"/>
    <mergeCell ref="A323:A332"/>
    <mergeCell ref="B323:B324"/>
    <mergeCell ref="B325:B326"/>
    <mergeCell ref="B327:B328"/>
    <mergeCell ref="B329:B330"/>
    <mergeCell ref="B331:B332"/>
    <mergeCell ref="A333:B334"/>
    <mergeCell ref="A335:B336"/>
    <mergeCell ref="C311:C312"/>
    <mergeCell ref="C313:C314"/>
    <mergeCell ref="C277:C278"/>
    <mergeCell ref="C279:C280"/>
    <mergeCell ref="C281:C282"/>
    <mergeCell ref="C283:C284"/>
    <mergeCell ref="C285:C286"/>
    <mergeCell ref="C287:C288"/>
    <mergeCell ref="C289:C290"/>
    <mergeCell ref="C291:C292"/>
    <mergeCell ref="C293:C294"/>
    <mergeCell ref="C295:C296"/>
    <mergeCell ref="C299:C300"/>
    <mergeCell ref="C301:C302"/>
    <mergeCell ref="C303:C304"/>
    <mergeCell ref="C305:C306"/>
    <mergeCell ref="C307:C308"/>
    <mergeCell ref="C309:C310"/>
    <mergeCell ref="C263:C264"/>
    <mergeCell ref="C265:C266"/>
    <mergeCell ref="C267:C268"/>
    <mergeCell ref="A269:B270"/>
    <mergeCell ref="C269:C270"/>
    <mergeCell ref="A271:B272"/>
    <mergeCell ref="C271:C272"/>
    <mergeCell ref="C273:C274"/>
    <mergeCell ref="C275:C276"/>
    <mergeCell ref="C245:C246"/>
    <mergeCell ref="C247:C248"/>
    <mergeCell ref="C249:C250"/>
    <mergeCell ref="C251:C252"/>
    <mergeCell ref="C253:C254"/>
    <mergeCell ref="C255:C256"/>
    <mergeCell ref="C257:C258"/>
    <mergeCell ref="C259:C260"/>
    <mergeCell ref="C261:C262"/>
    <mergeCell ref="A241:B242"/>
    <mergeCell ref="A243:B244"/>
    <mergeCell ref="A232:Q232"/>
    <mergeCell ref="A233:B234"/>
    <mergeCell ref="D233:D234"/>
    <mergeCell ref="E233:F233"/>
    <mergeCell ref="G233:H233"/>
    <mergeCell ref="I233:J233"/>
    <mergeCell ref="K233:L233"/>
    <mergeCell ref="M233:N233"/>
    <mergeCell ref="O233:Q233"/>
    <mergeCell ref="C233:C234"/>
    <mergeCell ref="C235:C236"/>
    <mergeCell ref="C237:C238"/>
    <mergeCell ref="C239:C240"/>
    <mergeCell ref="B169:B170"/>
    <mergeCell ref="B171:B172"/>
    <mergeCell ref="C141:C142"/>
    <mergeCell ref="C143:C144"/>
    <mergeCell ref="C145:C146"/>
    <mergeCell ref="C147:C148"/>
    <mergeCell ref="C149:C150"/>
    <mergeCell ref="C151:C152"/>
    <mergeCell ref="A153:B154"/>
    <mergeCell ref="C153:C154"/>
    <mergeCell ref="A129:A144"/>
    <mergeCell ref="A157:A174"/>
    <mergeCell ref="B173:B174"/>
    <mergeCell ref="C161:C162"/>
    <mergeCell ref="C163:C164"/>
    <mergeCell ref="C165:C166"/>
    <mergeCell ref="C167:C168"/>
    <mergeCell ref="C169:C170"/>
    <mergeCell ref="C171:C172"/>
    <mergeCell ref="C173:C174"/>
    <mergeCell ref="C86:C87"/>
    <mergeCell ref="C88:C89"/>
    <mergeCell ref="A155:B156"/>
    <mergeCell ref="C155:C156"/>
    <mergeCell ref="B141:B142"/>
    <mergeCell ref="B143:B144"/>
    <mergeCell ref="C157:C158"/>
    <mergeCell ref="C159:C160"/>
    <mergeCell ref="B167:B168"/>
    <mergeCell ref="C133:C134"/>
    <mergeCell ref="C135:C136"/>
    <mergeCell ref="C137:C138"/>
    <mergeCell ref="C139:C140"/>
    <mergeCell ref="B139:B140"/>
    <mergeCell ref="C90:C91"/>
    <mergeCell ref="C92:C93"/>
    <mergeCell ref="C94:C95"/>
    <mergeCell ref="C96:C97"/>
    <mergeCell ref="C98:C99"/>
    <mergeCell ref="C100:C101"/>
    <mergeCell ref="C104:C105"/>
    <mergeCell ref="C102:C103"/>
    <mergeCell ref="B129:B130"/>
    <mergeCell ref="A125:B126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A127:B128"/>
    <mergeCell ref="A121:B122"/>
    <mergeCell ref="C121:C122"/>
    <mergeCell ref="C123:C124"/>
    <mergeCell ref="C117:C118"/>
    <mergeCell ref="C119:C120"/>
    <mergeCell ref="A123:B124"/>
    <mergeCell ref="C131:C132"/>
    <mergeCell ref="C129:C130"/>
    <mergeCell ref="C125:C126"/>
    <mergeCell ref="C127:C128"/>
    <mergeCell ref="B311:B312"/>
    <mergeCell ref="B313:B314"/>
    <mergeCell ref="A261:B262"/>
    <mergeCell ref="A263:B264"/>
    <mergeCell ref="A265:B266"/>
    <mergeCell ref="A267:B268"/>
    <mergeCell ref="B273:B274"/>
    <mergeCell ref="B275:B276"/>
    <mergeCell ref="B277:B278"/>
    <mergeCell ref="B279:B280"/>
    <mergeCell ref="B281:B282"/>
    <mergeCell ref="B283:B284"/>
    <mergeCell ref="B285:B286"/>
    <mergeCell ref="B287:B288"/>
    <mergeCell ref="B289:B290"/>
    <mergeCell ref="A291:A300"/>
    <mergeCell ref="B303:B304"/>
    <mergeCell ref="A301:A314"/>
    <mergeCell ref="A32:B33"/>
    <mergeCell ref="A30:B31"/>
    <mergeCell ref="B46:B47"/>
    <mergeCell ref="B44:B45"/>
    <mergeCell ref="B42:B43"/>
    <mergeCell ref="A42:A59"/>
    <mergeCell ref="B54:B55"/>
    <mergeCell ref="B52:B53"/>
    <mergeCell ref="A60:A69"/>
    <mergeCell ref="B68:B69"/>
    <mergeCell ref="B64:B65"/>
    <mergeCell ref="B62:B63"/>
    <mergeCell ref="B60:B61"/>
    <mergeCell ref="B50:B51"/>
    <mergeCell ref="B48:B49"/>
    <mergeCell ref="B56:B57"/>
    <mergeCell ref="A36:B37"/>
    <mergeCell ref="A34:B35"/>
    <mergeCell ref="A40:B41"/>
    <mergeCell ref="B58:B59"/>
    <mergeCell ref="A38:B39"/>
    <mergeCell ref="B66:B67"/>
    <mergeCell ref="A1:Q1"/>
    <mergeCell ref="E2:F2"/>
    <mergeCell ref="G2:H2"/>
    <mergeCell ref="I2:J2"/>
    <mergeCell ref="K2:L2"/>
    <mergeCell ref="M2:N2"/>
    <mergeCell ref="O2:Q2"/>
    <mergeCell ref="A2:B3"/>
    <mergeCell ref="D2:D3"/>
    <mergeCell ref="C2:C3"/>
    <mergeCell ref="B72:B73"/>
    <mergeCell ref="C40:C41"/>
    <mergeCell ref="C48:C49"/>
    <mergeCell ref="C50:C51"/>
    <mergeCell ref="C52:C53"/>
    <mergeCell ref="C54:C55"/>
    <mergeCell ref="C56:C57"/>
    <mergeCell ref="A84:A89"/>
    <mergeCell ref="B84:B85"/>
    <mergeCell ref="B86:B87"/>
    <mergeCell ref="B88:B89"/>
    <mergeCell ref="C82:C83"/>
    <mergeCell ref="C58:C59"/>
    <mergeCell ref="C70:C71"/>
    <mergeCell ref="C72:C73"/>
    <mergeCell ref="C74:C75"/>
    <mergeCell ref="C76:C77"/>
    <mergeCell ref="C78:C79"/>
    <mergeCell ref="C60:C61"/>
    <mergeCell ref="C62:C63"/>
    <mergeCell ref="C64:C65"/>
    <mergeCell ref="C68:C69"/>
    <mergeCell ref="C66:C67"/>
    <mergeCell ref="C84:C85"/>
    <mergeCell ref="B80:B81"/>
    <mergeCell ref="B78:B79"/>
    <mergeCell ref="B76:B77"/>
    <mergeCell ref="B74:B75"/>
    <mergeCell ref="A106:B107"/>
    <mergeCell ref="A104:B105"/>
    <mergeCell ref="A119:B120"/>
    <mergeCell ref="B82:B83"/>
    <mergeCell ref="A70:A83"/>
    <mergeCell ref="B70:B71"/>
    <mergeCell ref="A90:B91"/>
    <mergeCell ref="B100:B101"/>
    <mergeCell ref="B98:B99"/>
    <mergeCell ref="B96:B97"/>
    <mergeCell ref="B94:B95"/>
    <mergeCell ref="B92:B93"/>
    <mergeCell ref="A92:A101"/>
    <mergeCell ref="A102:B103"/>
    <mergeCell ref="A116:Q116"/>
    <mergeCell ref="A117:B118"/>
    <mergeCell ref="D117:D118"/>
    <mergeCell ref="E117:F117"/>
    <mergeCell ref="G117:H117"/>
    <mergeCell ref="I117:J117"/>
    <mergeCell ref="K117:L117"/>
    <mergeCell ref="M117:N117"/>
    <mergeCell ref="O117:Q117"/>
    <mergeCell ref="C106:C107"/>
    <mergeCell ref="C108:C109"/>
    <mergeCell ref="C110:C111"/>
    <mergeCell ref="A108:B111"/>
    <mergeCell ref="A112:C113"/>
    <mergeCell ref="B193:B194"/>
    <mergeCell ref="A145:B146"/>
    <mergeCell ref="A147:B148"/>
    <mergeCell ref="A149:B150"/>
    <mergeCell ref="A151:B152"/>
    <mergeCell ref="B157:B158"/>
    <mergeCell ref="B159:B160"/>
    <mergeCell ref="B161:B162"/>
    <mergeCell ref="B163:B164"/>
    <mergeCell ref="B165:B166"/>
    <mergeCell ref="B175:B176"/>
    <mergeCell ref="B177:B178"/>
    <mergeCell ref="B131:B132"/>
    <mergeCell ref="B133:B134"/>
    <mergeCell ref="B135:B136"/>
    <mergeCell ref="B137:B138"/>
    <mergeCell ref="L368:L371"/>
    <mergeCell ref="K368:K371"/>
    <mergeCell ref="J368:J371"/>
    <mergeCell ref="A217:B218"/>
    <mergeCell ref="B197:B198"/>
    <mergeCell ref="B207:B208"/>
    <mergeCell ref="B209:B210"/>
    <mergeCell ref="B211:B212"/>
    <mergeCell ref="B213:B214"/>
    <mergeCell ref="B215:B216"/>
    <mergeCell ref="A205:B206"/>
    <mergeCell ref="A207:A216"/>
    <mergeCell ref="B291:B292"/>
    <mergeCell ref="B293:B294"/>
    <mergeCell ref="B295:B296"/>
    <mergeCell ref="B299:B300"/>
    <mergeCell ref="B301:B302"/>
    <mergeCell ref="B253:B254"/>
    <mergeCell ref="B255:B256"/>
    <mergeCell ref="B257:B258"/>
    <mergeCell ref="B259:B260"/>
    <mergeCell ref="B309:B310"/>
    <mergeCell ref="B305:B306"/>
    <mergeCell ref="B307:B308"/>
    <mergeCell ref="A175:A184"/>
    <mergeCell ref="B187:B188"/>
    <mergeCell ref="B189:B190"/>
    <mergeCell ref="B191:B192"/>
    <mergeCell ref="A227:C228"/>
    <mergeCell ref="C177:C178"/>
    <mergeCell ref="C179:C180"/>
    <mergeCell ref="C183:C184"/>
    <mergeCell ref="C185:C186"/>
    <mergeCell ref="C187:C188"/>
    <mergeCell ref="C189:C190"/>
    <mergeCell ref="C191:C192"/>
    <mergeCell ref="C193:C194"/>
    <mergeCell ref="C195:C196"/>
    <mergeCell ref="B195:B196"/>
    <mergeCell ref="B179:B180"/>
    <mergeCell ref="B183:B184"/>
    <mergeCell ref="A223:B226"/>
    <mergeCell ref="A221:B222"/>
    <mergeCell ref="C175:C176"/>
    <mergeCell ref="C197:C198"/>
    <mergeCell ref="C205:C206"/>
    <mergeCell ref="C207:C208"/>
    <mergeCell ref="C209:C210"/>
    <mergeCell ref="A245:A260"/>
    <mergeCell ref="A185:A198"/>
    <mergeCell ref="B297:B298"/>
    <mergeCell ref="C297:C298"/>
    <mergeCell ref="B245:B246"/>
    <mergeCell ref="B247:B248"/>
    <mergeCell ref="B249:B250"/>
    <mergeCell ref="B251:B252"/>
    <mergeCell ref="B185:B186"/>
    <mergeCell ref="C211:C212"/>
    <mergeCell ref="C213:C214"/>
    <mergeCell ref="C215:C216"/>
    <mergeCell ref="C217:C218"/>
    <mergeCell ref="C219:C220"/>
    <mergeCell ref="C203:C204"/>
    <mergeCell ref="A219:B220"/>
    <mergeCell ref="C221:C222"/>
    <mergeCell ref="C223:C224"/>
    <mergeCell ref="C225:C226"/>
    <mergeCell ref="C241:C242"/>
    <mergeCell ref="C243:C244"/>
    <mergeCell ref="A235:B236"/>
    <mergeCell ref="A237:B238"/>
    <mergeCell ref="A239:B240"/>
  </mergeCells>
  <printOptions horizontalCentered="1" verticalCentered="1"/>
  <pageMargins left="0.2755905511811024" right="0.2362204724409449" top="0.3937007874015748" bottom="0.1968503937007874" header="0.31496062992125984" footer="0.18"/>
  <pageSetup horizontalDpi="600" verticalDpi="600" orientation="landscape" paperSize="9" scale="49" r:id="rId1"/>
  <rowBreaks count="17" manualBreakCount="17">
    <brk id="29" max="255" man="1"/>
    <brk id="41" max="255" man="1"/>
    <brk id="69" max="255" man="1"/>
    <brk id="89" max="255" man="1"/>
    <brk id="101" max="255" man="1"/>
    <brk id="115" max="255" man="1"/>
    <brk id="144" max="255" man="1"/>
    <brk id="156" max="255" man="1"/>
    <brk id="174" max="255" man="1"/>
    <brk id="204" max="255" man="1"/>
    <brk id="216" max="255" man="1"/>
    <brk id="231" max="255" man="1"/>
    <brk id="260" max="255" man="1"/>
    <brk id="272" max="255" man="1"/>
    <brk id="300" max="255" man="1"/>
    <brk id="322" max="255" man="1"/>
    <brk id="3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R40"/>
  <sheetViews>
    <sheetView rightToLeft="1" zoomScale="70" zoomScaleNormal="70" zoomScalePageLayoutView="0" workbookViewId="0" topLeftCell="A7">
      <selection activeCell="B43" sqref="B43"/>
    </sheetView>
  </sheetViews>
  <sheetFormatPr defaultColWidth="9.140625" defaultRowHeight="15"/>
  <cols>
    <col min="1" max="1" width="26.421875" style="0" customWidth="1"/>
  </cols>
  <sheetData>
    <row r="2" spans="1:18" ht="30">
      <c r="A2" s="175" t="s">
        <v>212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27" customHeight="1">
      <c r="A3" s="238" t="s">
        <v>177</v>
      </c>
      <c r="B3" s="172" t="s">
        <v>8</v>
      </c>
      <c r="C3" s="172"/>
      <c r="D3" s="172" t="s">
        <v>9</v>
      </c>
      <c r="E3" s="172"/>
      <c r="F3" s="172" t="s">
        <v>10</v>
      </c>
      <c r="G3" s="172"/>
      <c r="H3" s="172" t="s">
        <v>178</v>
      </c>
      <c r="I3" s="172"/>
      <c r="J3" s="172" t="s">
        <v>179</v>
      </c>
      <c r="K3" s="172"/>
      <c r="L3" s="172" t="s">
        <v>31</v>
      </c>
      <c r="M3" s="172"/>
      <c r="N3" s="172" t="s">
        <v>180</v>
      </c>
      <c r="O3" s="172"/>
      <c r="P3" s="172" t="s">
        <v>30</v>
      </c>
      <c r="Q3" s="172"/>
      <c r="R3" s="172"/>
    </row>
    <row r="4" spans="1:18" ht="27.75">
      <c r="A4" s="238"/>
      <c r="B4" s="118" t="s">
        <v>13</v>
      </c>
      <c r="C4" s="118" t="s">
        <v>4</v>
      </c>
      <c r="D4" s="118" t="s">
        <v>13</v>
      </c>
      <c r="E4" s="118" t="s">
        <v>4</v>
      </c>
      <c r="F4" s="118" t="s">
        <v>13</v>
      </c>
      <c r="G4" s="118" t="s">
        <v>4</v>
      </c>
      <c r="H4" s="118" t="s">
        <v>13</v>
      </c>
      <c r="I4" s="118" t="s">
        <v>4</v>
      </c>
      <c r="J4" s="118" t="s">
        <v>13</v>
      </c>
      <c r="K4" s="118" t="s">
        <v>4</v>
      </c>
      <c r="L4" s="118" t="s">
        <v>13</v>
      </c>
      <c r="M4" s="118" t="s">
        <v>4</v>
      </c>
      <c r="N4" s="118" t="s">
        <v>13</v>
      </c>
      <c r="O4" s="118" t="s">
        <v>4</v>
      </c>
      <c r="P4" s="118" t="s">
        <v>13</v>
      </c>
      <c r="Q4" s="118" t="s">
        <v>4</v>
      </c>
      <c r="R4" s="118" t="s">
        <v>28</v>
      </c>
    </row>
    <row r="5" spans="1:18" ht="55.5">
      <c r="A5" s="106" t="s">
        <v>181</v>
      </c>
      <c r="B5" s="106">
        <v>693</v>
      </c>
      <c r="C5" s="106">
        <v>905</v>
      </c>
      <c r="D5" s="106">
        <v>2</v>
      </c>
      <c r="E5" s="106">
        <v>6</v>
      </c>
      <c r="F5" s="106">
        <v>0</v>
      </c>
      <c r="G5" s="106">
        <v>1</v>
      </c>
      <c r="H5" s="106">
        <v>0</v>
      </c>
      <c r="I5" s="106">
        <v>0</v>
      </c>
      <c r="J5" s="106">
        <v>0</v>
      </c>
      <c r="K5" s="106">
        <v>0</v>
      </c>
      <c r="L5" s="106">
        <v>1</v>
      </c>
      <c r="M5" s="106">
        <v>0</v>
      </c>
      <c r="N5" s="106">
        <v>0</v>
      </c>
      <c r="O5" s="106">
        <v>0</v>
      </c>
      <c r="P5" s="118">
        <f>N5+L5+J5+H5+F5+D5+B5</f>
        <v>696</v>
      </c>
      <c r="Q5" s="118">
        <f>O5+M5+K5+I5+G5+E5+C5</f>
        <v>912</v>
      </c>
      <c r="R5" s="117">
        <f>SUM(P5:Q5)</f>
        <v>1608</v>
      </c>
    </row>
    <row r="6" spans="1:18" ht="27.75">
      <c r="A6" s="106" t="s">
        <v>182</v>
      </c>
      <c r="B6" s="106">
        <v>639</v>
      </c>
      <c r="C6" s="106">
        <v>826</v>
      </c>
      <c r="D6" s="106">
        <v>1</v>
      </c>
      <c r="E6" s="106">
        <v>5</v>
      </c>
      <c r="F6" s="106">
        <v>0</v>
      </c>
      <c r="G6" s="106">
        <v>1</v>
      </c>
      <c r="H6" s="106">
        <v>2</v>
      </c>
      <c r="I6" s="106">
        <v>1</v>
      </c>
      <c r="J6" s="106">
        <v>0</v>
      </c>
      <c r="K6" s="106">
        <v>0</v>
      </c>
      <c r="L6" s="106">
        <v>3</v>
      </c>
      <c r="M6" s="106">
        <v>1</v>
      </c>
      <c r="N6" s="106">
        <v>1</v>
      </c>
      <c r="O6" s="106">
        <v>2</v>
      </c>
      <c r="P6" s="118">
        <f aca="true" t="shared" si="0" ref="P6:P12">N6+L6+J6+H6+F6+D6+B6</f>
        <v>646</v>
      </c>
      <c r="Q6" s="118">
        <f aca="true" t="shared" si="1" ref="Q6:Q12">O6+M6+K6+I6+G6+E6+C6</f>
        <v>836</v>
      </c>
      <c r="R6" s="117">
        <f aca="true" t="shared" si="2" ref="R6:R12">SUM(P6:Q6)</f>
        <v>1482</v>
      </c>
    </row>
    <row r="7" spans="1:18" ht="27.75">
      <c r="A7" s="106" t="s">
        <v>183</v>
      </c>
      <c r="B7" s="106">
        <v>59</v>
      </c>
      <c r="C7" s="106">
        <v>67</v>
      </c>
      <c r="D7" s="106">
        <v>0</v>
      </c>
      <c r="E7" s="106">
        <v>1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2</v>
      </c>
      <c r="M7" s="106">
        <v>0</v>
      </c>
      <c r="N7" s="106">
        <v>0</v>
      </c>
      <c r="O7" s="106">
        <v>0</v>
      </c>
      <c r="P7" s="118">
        <f t="shared" si="0"/>
        <v>61</v>
      </c>
      <c r="Q7" s="118">
        <f t="shared" si="1"/>
        <v>68</v>
      </c>
      <c r="R7" s="117">
        <f t="shared" si="2"/>
        <v>129</v>
      </c>
    </row>
    <row r="8" spans="1:18" ht="27.75">
      <c r="A8" s="106" t="s">
        <v>184</v>
      </c>
      <c r="B8" s="106">
        <v>283</v>
      </c>
      <c r="C8" s="106">
        <v>188</v>
      </c>
      <c r="D8" s="106">
        <v>1</v>
      </c>
      <c r="E8" s="106">
        <v>2</v>
      </c>
      <c r="F8" s="106">
        <v>0</v>
      </c>
      <c r="G8" s="106">
        <v>0</v>
      </c>
      <c r="H8" s="106">
        <v>1</v>
      </c>
      <c r="I8" s="106">
        <v>0</v>
      </c>
      <c r="J8" s="106">
        <v>0</v>
      </c>
      <c r="K8" s="106">
        <v>0</v>
      </c>
      <c r="L8" s="106">
        <v>12</v>
      </c>
      <c r="M8" s="106">
        <v>3</v>
      </c>
      <c r="N8" s="106">
        <v>0</v>
      </c>
      <c r="O8" s="106">
        <v>0</v>
      </c>
      <c r="P8" s="118">
        <f t="shared" si="0"/>
        <v>297</v>
      </c>
      <c r="Q8" s="118">
        <f t="shared" si="1"/>
        <v>193</v>
      </c>
      <c r="R8" s="117">
        <f t="shared" si="2"/>
        <v>490</v>
      </c>
    </row>
    <row r="9" spans="1:18" ht="27.75">
      <c r="A9" s="106" t="s">
        <v>185</v>
      </c>
      <c r="B9" s="106">
        <v>478</v>
      </c>
      <c r="C9" s="106">
        <v>254</v>
      </c>
      <c r="D9" s="106">
        <v>3</v>
      </c>
      <c r="E9" s="106">
        <v>0</v>
      </c>
      <c r="F9" s="106">
        <v>1</v>
      </c>
      <c r="G9" s="106">
        <v>0</v>
      </c>
      <c r="H9" s="106">
        <v>1</v>
      </c>
      <c r="I9" s="106">
        <v>1</v>
      </c>
      <c r="J9" s="106">
        <v>0</v>
      </c>
      <c r="K9" s="106">
        <v>0</v>
      </c>
      <c r="L9" s="106">
        <v>3</v>
      </c>
      <c r="M9" s="106">
        <v>0</v>
      </c>
      <c r="N9" s="106">
        <v>0</v>
      </c>
      <c r="O9" s="106">
        <v>0</v>
      </c>
      <c r="P9" s="118">
        <f t="shared" si="0"/>
        <v>486</v>
      </c>
      <c r="Q9" s="118">
        <f t="shared" si="1"/>
        <v>255</v>
      </c>
      <c r="R9" s="117">
        <f t="shared" si="2"/>
        <v>741</v>
      </c>
    </row>
    <row r="10" spans="1:18" ht="27.75">
      <c r="A10" s="106" t="s">
        <v>186</v>
      </c>
      <c r="B10" s="106">
        <v>88</v>
      </c>
      <c r="C10" s="106">
        <v>38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18">
        <f t="shared" si="0"/>
        <v>88</v>
      </c>
      <c r="Q10" s="118">
        <f t="shared" si="1"/>
        <v>38</v>
      </c>
      <c r="R10" s="117">
        <f t="shared" si="2"/>
        <v>126</v>
      </c>
    </row>
    <row r="11" spans="1:18" ht="27.75">
      <c r="A11" s="150" t="s">
        <v>215</v>
      </c>
      <c r="B11" s="106">
        <v>69</v>
      </c>
      <c r="C11" s="106">
        <v>209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1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18">
        <f t="shared" si="0"/>
        <v>69</v>
      </c>
      <c r="Q11" s="118">
        <f t="shared" si="1"/>
        <v>210</v>
      </c>
      <c r="R11" s="117">
        <f t="shared" si="2"/>
        <v>279</v>
      </c>
    </row>
    <row r="12" spans="1:18" ht="27.75">
      <c r="A12" s="150" t="s">
        <v>216</v>
      </c>
      <c r="B12" s="106">
        <v>427</v>
      </c>
      <c r="C12" s="106">
        <v>163</v>
      </c>
      <c r="D12" s="106">
        <v>1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18">
        <f t="shared" si="0"/>
        <v>428</v>
      </c>
      <c r="Q12" s="118">
        <f t="shared" si="1"/>
        <v>163</v>
      </c>
      <c r="R12" s="117">
        <f t="shared" si="2"/>
        <v>591</v>
      </c>
    </row>
    <row r="13" spans="1:18" ht="27.75">
      <c r="A13" s="43" t="s">
        <v>187</v>
      </c>
      <c r="B13" s="43">
        <f>SUM(B5:B12)</f>
        <v>2736</v>
      </c>
      <c r="C13" s="43">
        <f aca="true" t="shared" si="3" ref="C13:O13">SUM(C5:C12)</f>
        <v>2650</v>
      </c>
      <c r="D13" s="43">
        <f t="shared" si="3"/>
        <v>8</v>
      </c>
      <c r="E13" s="43">
        <f t="shared" si="3"/>
        <v>14</v>
      </c>
      <c r="F13" s="43">
        <f t="shared" si="3"/>
        <v>1</v>
      </c>
      <c r="G13" s="43">
        <f t="shared" si="3"/>
        <v>2</v>
      </c>
      <c r="H13" s="43">
        <f t="shared" si="3"/>
        <v>4</v>
      </c>
      <c r="I13" s="43">
        <f t="shared" si="3"/>
        <v>3</v>
      </c>
      <c r="J13" s="43">
        <f t="shared" si="3"/>
        <v>0</v>
      </c>
      <c r="K13" s="43">
        <f t="shared" si="3"/>
        <v>0</v>
      </c>
      <c r="L13" s="43">
        <f t="shared" si="3"/>
        <v>21</v>
      </c>
      <c r="M13" s="43">
        <f t="shared" si="3"/>
        <v>4</v>
      </c>
      <c r="N13" s="43">
        <f t="shared" si="3"/>
        <v>1</v>
      </c>
      <c r="O13" s="43">
        <f t="shared" si="3"/>
        <v>2</v>
      </c>
      <c r="P13" s="118">
        <f>SUM(P5:P12)</f>
        <v>2771</v>
      </c>
      <c r="Q13" s="118">
        <f>SUM(Q5:Q12)</f>
        <v>2675</v>
      </c>
      <c r="R13" s="118">
        <f>SUM(R5:R12)</f>
        <v>5446</v>
      </c>
    </row>
    <row r="14" spans="1:18" ht="27.7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8"/>
    </row>
    <row r="15" spans="1:18" ht="30">
      <c r="A15" s="175" t="s">
        <v>213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</row>
    <row r="16" spans="1:18" ht="27.75">
      <c r="A16" s="238" t="s">
        <v>177</v>
      </c>
      <c r="B16" s="172" t="s">
        <v>8</v>
      </c>
      <c r="C16" s="172"/>
      <c r="D16" s="172" t="s">
        <v>9</v>
      </c>
      <c r="E16" s="172"/>
      <c r="F16" s="172" t="s">
        <v>10</v>
      </c>
      <c r="G16" s="172"/>
      <c r="H16" s="172" t="s">
        <v>178</v>
      </c>
      <c r="I16" s="172"/>
      <c r="J16" s="172" t="s">
        <v>179</v>
      </c>
      <c r="K16" s="172"/>
      <c r="L16" s="172" t="s">
        <v>31</v>
      </c>
      <c r="M16" s="172"/>
      <c r="N16" s="172" t="s">
        <v>180</v>
      </c>
      <c r="O16" s="172"/>
      <c r="P16" s="172" t="s">
        <v>30</v>
      </c>
      <c r="Q16" s="172"/>
      <c r="R16" s="172"/>
    </row>
    <row r="17" spans="1:18" ht="27.75">
      <c r="A17" s="238"/>
      <c r="B17" s="118" t="s">
        <v>13</v>
      </c>
      <c r="C17" s="118" t="s">
        <v>4</v>
      </c>
      <c r="D17" s="118" t="s">
        <v>13</v>
      </c>
      <c r="E17" s="118" t="s">
        <v>4</v>
      </c>
      <c r="F17" s="118" t="s">
        <v>13</v>
      </c>
      <c r="G17" s="118" t="s">
        <v>4</v>
      </c>
      <c r="H17" s="118" t="s">
        <v>13</v>
      </c>
      <c r="I17" s="118" t="s">
        <v>4</v>
      </c>
      <c r="J17" s="118" t="s">
        <v>13</v>
      </c>
      <c r="K17" s="118" t="s">
        <v>4</v>
      </c>
      <c r="L17" s="118" t="s">
        <v>13</v>
      </c>
      <c r="M17" s="118" t="s">
        <v>4</v>
      </c>
      <c r="N17" s="118" t="s">
        <v>13</v>
      </c>
      <c r="O17" s="118" t="s">
        <v>4</v>
      </c>
      <c r="P17" s="118" t="s">
        <v>13</v>
      </c>
      <c r="Q17" s="118" t="s">
        <v>4</v>
      </c>
      <c r="R17" s="118" t="s">
        <v>28</v>
      </c>
    </row>
    <row r="18" spans="1:18" ht="55.5">
      <c r="A18" s="106" t="s">
        <v>188</v>
      </c>
      <c r="B18" s="106">
        <v>198</v>
      </c>
      <c r="C18" s="106">
        <v>229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18">
        <f>N18+L18+J18+H18+F18+D18+B18</f>
        <v>198</v>
      </c>
      <c r="Q18" s="118">
        <f>O18+M18+K18+I18+G18+E18+C18</f>
        <v>229</v>
      </c>
      <c r="R18" s="117">
        <f aca="true" t="shared" si="4" ref="R18:R25">SUM(P18:Q18)</f>
        <v>427</v>
      </c>
    </row>
    <row r="19" spans="1:18" ht="55.5">
      <c r="A19" s="106" t="s">
        <v>189</v>
      </c>
      <c r="B19" s="106">
        <v>148</v>
      </c>
      <c r="C19" s="106">
        <v>83</v>
      </c>
      <c r="D19" s="106">
        <v>3</v>
      </c>
      <c r="E19" s="106">
        <v>1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18">
        <f aca="true" t="shared" si="5" ref="P19:P25">N19+L19+J19+H19+F19+D19+B19</f>
        <v>151</v>
      </c>
      <c r="Q19" s="118">
        <f aca="true" t="shared" si="6" ref="Q19:Q25">O19+M19+K19+I19+G19+E19+C19</f>
        <v>84</v>
      </c>
      <c r="R19" s="117">
        <f t="shared" si="4"/>
        <v>235</v>
      </c>
    </row>
    <row r="20" spans="1:18" ht="27.75">
      <c r="A20" s="106" t="s">
        <v>183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18">
        <f t="shared" si="5"/>
        <v>0</v>
      </c>
      <c r="Q20" s="118">
        <f t="shared" si="6"/>
        <v>0</v>
      </c>
      <c r="R20" s="117">
        <f t="shared" si="4"/>
        <v>0</v>
      </c>
    </row>
    <row r="21" spans="1:18" ht="27.75">
      <c r="A21" s="106" t="s">
        <v>184</v>
      </c>
      <c r="B21" s="106">
        <v>2</v>
      </c>
      <c r="C21" s="106">
        <v>2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18">
        <f t="shared" si="5"/>
        <v>2</v>
      </c>
      <c r="Q21" s="118">
        <f t="shared" si="6"/>
        <v>2</v>
      </c>
      <c r="R21" s="117">
        <f t="shared" si="4"/>
        <v>4</v>
      </c>
    </row>
    <row r="22" spans="1:18" ht="27.75">
      <c r="A22" s="106" t="s">
        <v>185</v>
      </c>
      <c r="B22" s="106">
        <v>29</v>
      </c>
      <c r="C22" s="106">
        <v>6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18">
        <f t="shared" si="5"/>
        <v>29</v>
      </c>
      <c r="Q22" s="118">
        <f t="shared" si="6"/>
        <v>6</v>
      </c>
      <c r="R22" s="117">
        <f t="shared" si="4"/>
        <v>35</v>
      </c>
    </row>
    <row r="23" spans="1:18" ht="27.75">
      <c r="A23" s="106" t="s">
        <v>190</v>
      </c>
      <c r="B23" s="106">
        <v>41</v>
      </c>
      <c r="C23" s="106">
        <v>11</v>
      </c>
      <c r="D23" s="106">
        <v>0</v>
      </c>
      <c r="E23" s="106">
        <v>1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18">
        <f t="shared" si="5"/>
        <v>41</v>
      </c>
      <c r="Q23" s="118">
        <f t="shared" si="6"/>
        <v>12</v>
      </c>
      <c r="R23" s="117">
        <f t="shared" si="4"/>
        <v>53</v>
      </c>
    </row>
    <row r="24" spans="1:18" ht="27.75">
      <c r="A24" s="150" t="s">
        <v>215</v>
      </c>
      <c r="B24" s="106">
        <v>0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18">
        <f t="shared" si="5"/>
        <v>0</v>
      </c>
      <c r="Q24" s="118">
        <f t="shared" si="6"/>
        <v>0</v>
      </c>
      <c r="R24" s="117">
        <f t="shared" si="4"/>
        <v>0</v>
      </c>
    </row>
    <row r="25" spans="1:18" ht="27.75">
      <c r="A25" s="150" t="s">
        <v>216</v>
      </c>
      <c r="B25" s="106">
        <v>0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18">
        <f t="shared" si="5"/>
        <v>0</v>
      </c>
      <c r="Q25" s="118">
        <f t="shared" si="6"/>
        <v>0</v>
      </c>
      <c r="R25" s="117">
        <f t="shared" si="4"/>
        <v>0</v>
      </c>
    </row>
    <row r="26" spans="1:18" ht="27.75">
      <c r="A26" s="43" t="s">
        <v>187</v>
      </c>
      <c r="B26" s="43">
        <f>SUM(B18:B25)</f>
        <v>418</v>
      </c>
      <c r="C26" s="43">
        <f>SUM(C18:C25)</f>
        <v>331</v>
      </c>
      <c r="D26" s="43">
        <f>SUM(D18:D25)</f>
        <v>3</v>
      </c>
      <c r="E26" s="43">
        <f>SUM(E18:E25)</f>
        <v>2</v>
      </c>
      <c r="F26" s="43">
        <f>SUM(F18:F25)</f>
        <v>0</v>
      </c>
      <c r="G26" s="43">
        <f>SUM(G18:G25)</f>
        <v>0</v>
      </c>
      <c r="H26" s="43">
        <f>SUM(H18:H25)</f>
        <v>0</v>
      </c>
      <c r="I26" s="43">
        <f>SUM(I18:I25)</f>
        <v>0</v>
      </c>
      <c r="J26" s="43">
        <f>SUM(J18:J25)</f>
        <v>0</v>
      </c>
      <c r="K26" s="43">
        <f>SUM(K18:K25)</f>
        <v>0</v>
      </c>
      <c r="L26" s="43">
        <f>SUM(L18:L25)</f>
        <v>0</v>
      </c>
      <c r="M26" s="43">
        <f>SUM(M18:M25)</f>
        <v>0</v>
      </c>
      <c r="N26" s="43">
        <f>SUM(N18:N25)</f>
        <v>0</v>
      </c>
      <c r="O26" s="43">
        <f>SUM(O18:O25)</f>
        <v>0</v>
      </c>
      <c r="P26" s="118">
        <f>SUM(P18:P25)</f>
        <v>421</v>
      </c>
      <c r="Q26" s="118">
        <f>SUM(Q18:Q25)</f>
        <v>333</v>
      </c>
      <c r="R26" s="118">
        <f>SUM(R18:R25)</f>
        <v>754</v>
      </c>
    </row>
    <row r="27" spans="1:18" ht="27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27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30.75" thickBot="1">
      <c r="A29" s="239" t="s">
        <v>214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</row>
    <row r="30" spans="1:18" ht="27" customHeight="1" thickTop="1">
      <c r="A30" s="238" t="s">
        <v>177</v>
      </c>
      <c r="B30" s="172" t="s">
        <v>8</v>
      </c>
      <c r="C30" s="172"/>
      <c r="D30" s="172" t="s">
        <v>9</v>
      </c>
      <c r="E30" s="172"/>
      <c r="F30" s="172" t="s">
        <v>10</v>
      </c>
      <c r="G30" s="172"/>
      <c r="H30" s="172" t="s">
        <v>178</v>
      </c>
      <c r="I30" s="172"/>
      <c r="J30" s="172" t="s">
        <v>179</v>
      </c>
      <c r="K30" s="172"/>
      <c r="L30" s="172" t="s">
        <v>31</v>
      </c>
      <c r="M30" s="172"/>
      <c r="N30" s="172" t="s">
        <v>180</v>
      </c>
      <c r="O30" s="172"/>
      <c r="P30" s="172" t="s">
        <v>30</v>
      </c>
      <c r="Q30" s="172"/>
      <c r="R30" s="172"/>
    </row>
    <row r="31" spans="1:18" ht="27.75">
      <c r="A31" s="238"/>
      <c r="B31" s="118" t="s">
        <v>13</v>
      </c>
      <c r="C31" s="118" t="s">
        <v>4</v>
      </c>
      <c r="D31" s="118" t="s">
        <v>13</v>
      </c>
      <c r="E31" s="118" t="s">
        <v>4</v>
      </c>
      <c r="F31" s="118" t="s">
        <v>13</v>
      </c>
      <c r="G31" s="118" t="s">
        <v>4</v>
      </c>
      <c r="H31" s="118" t="s">
        <v>13</v>
      </c>
      <c r="I31" s="118" t="s">
        <v>4</v>
      </c>
      <c r="J31" s="118" t="s">
        <v>13</v>
      </c>
      <c r="K31" s="118" t="s">
        <v>4</v>
      </c>
      <c r="L31" s="118" t="s">
        <v>13</v>
      </c>
      <c r="M31" s="118" t="s">
        <v>4</v>
      </c>
      <c r="N31" s="118" t="s">
        <v>13</v>
      </c>
      <c r="O31" s="118" t="s">
        <v>4</v>
      </c>
      <c r="P31" s="118" t="s">
        <v>13</v>
      </c>
      <c r="Q31" s="118" t="s">
        <v>4</v>
      </c>
      <c r="R31" s="118" t="s">
        <v>28</v>
      </c>
    </row>
    <row r="32" spans="1:18" ht="55.5">
      <c r="A32" s="106" t="s">
        <v>188</v>
      </c>
      <c r="B32" s="106">
        <f aca="true" t="shared" si="7" ref="B32:R32">B18+B5</f>
        <v>891</v>
      </c>
      <c r="C32" s="106">
        <f t="shared" si="7"/>
        <v>1134</v>
      </c>
      <c r="D32" s="106">
        <f t="shared" si="7"/>
        <v>2</v>
      </c>
      <c r="E32" s="106">
        <f t="shared" si="7"/>
        <v>6</v>
      </c>
      <c r="F32" s="106">
        <f t="shared" si="7"/>
        <v>0</v>
      </c>
      <c r="G32" s="106">
        <f t="shared" si="7"/>
        <v>1</v>
      </c>
      <c r="H32" s="106">
        <f t="shared" si="7"/>
        <v>0</v>
      </c>
      <c r="I32" s="106">
        <f t="shared" si="7"/>
        <v>0</v>
      </c>
      <c r="J32" s="106">
        <f t="shared" si="7"/>
        <v>0</v>
      </c>
      <c r="K32" s="106">
        <f t="shared" si="7"/>
        <v>0</v>
      </c>
      <c r="L32" s="106">
        <f t="shared" si="7"/>
        <v>1</v>
      </c>
      <c r="M32" s="106">
        <f t="shared" si="7"/>
        <v>0</v>
      </c>
      <c r="N32" s="106">
        <f t="shared" si="7"/>
        <v>0</v>
      </c>
      <c r="O32" s="106">
        <f t="shared" si="7"/>
        <v>0</v>
      </c>
      <c r="P32" s="118">
        <f t="shared" si="7"/>
        <v>894</v>
      </c>
      <c r="Q32" s="118">
        <f t="shared" si="7"/>
        <v>1141</v>
      </c>
      <c r="R32" s="117">
        <f t="shared" si="7"/>
        <v>2035</v>
      </c>
    </row>
    <row r="33" spans="1:18" ht="55.5">
      <c r="A33" s="106" t="s">
        <v>189</v>
      </c>
      <c r="B33" s="106">
        <f aca="true" t="shared" si="8" ref="B33:R33">B19+B6</f>
        <v>787</v>
      </c>
      <c r="C33" s="106">
        <f t="shared" si="8"/>
        <v>909</v>
      </c>
      <c r="D33" s="106">
        <f t="shared" si="8"/>
        <v>4</v>
      </c>
      <c r="E33" s="106">
        <f t="shared" si="8"/>
        <v>6</v>
      </c>
      <c r="F33" s="106">
        <f t="shared" si="8"/>
        <v>0</v>
      </c>
      <c r="G33" s="106">
        <f t="shared" si="8"/>
        <v>1</v>
      </c>
      <c r="H33" s="106">
        <f t="shared" si="8"/>
        <v>2</v>
      </c>
      <c r="I33" s="106">
        <f t="shared" si="8"/>
        <v>1</v>
      </c>
      <c r="J33" s="106">
        <f t="shared" si="8"/>
        <v>0</v>
      </c>
      <c r="K33" s="106">
        <f t="shared" si="8"/>
        <v>0</v>
      </c>
      <c r="L33" s="106">
        <f t="shared" si="8"/>
        <v>3</v>
      </c>
      <c r="M33" s="106">
        <f t="shared" si="8"/>
        <v>1</v>
      </c>
      <c r="N33" s="106">
        <f t="shared" si="8"/>
        <v>1</v>
      </c>
      <c r="O33" s="106">
        <f t="shared" si="8"/>
        <v>2</v>
      </c>
      <c r="P33" s="118">
        <f t="shared" si="8"/>
        <v>797</v>
      </c>
      <c r="Q33" s="118">
        <f t="shared" si="8"/>
        <v>920</v>
      </c>
      <c r="R33" s="117">
        <f t="shared" si="8"/>
        <v>1717</v>
      </c>
    </row>
    <row r="34" spans="1:18" ht="27.75">
      <c r="A34" s="106" t="s">
        <v>183</v>
      </c>
      <c r="B34" s="106">
        <f aca="true" t="shared" si="9" ref="B34:R34">B20+B7</f>
        <v>59</v>
      </c>
      <c r="C34" s="106">
        <f t="shared" si="9"/>
        <v>67</v>
      </c>
      <c r="D34" s="106">
        <f t="shared" si="9"/>
        <v>0</v>
      </c>
      <c r="E34" s="106">
        <f t="shared" si="9"/>
        <v>1</v>
      </c>
      <c r="F34" s="106">
        <f t="shared" si="9"/>
        <v>0</v>
      </c>
      <c r="G34" s="106">
        <f t="shared" si="9"/>
        <v>0</v>
      </c>
      <c r="H34" s="106">
        <f t="shared" si="9"/>
        <v>0</v>
      </c>
      <c r="I34" s="106">
        <f t="shared" si="9"/>
        <v>0</v>
      </c>
      <c r="J34" s="106">
        <f t="shared" si="9"/>
        <v>0</v>
      </c>
      <c r="K34" s="106">
        <f t="shared" si="9"/>
        <v>0</v>
      </c>
      <c r="L34" s="106">
        <f t="shared" si="9"/>
        <v>2</v>
      </c>
      <c r="M34" s="106">
        <f t="shared" si="9"/>
        <v>0</v>
      </c>
      <c r="N34" s="106">
        <f t="shared" si="9"/>
        <v>0</v>
      </c>
      <c r="O34" s="106">
        <f t="shared" si="9"/>
        <v>0</v>
      </c>
      <c r="P34" s="118">
        <f t="shared" si="9"/>
        <v>61</v>
      </c>
      <c r="Q34" s="118">
        <f t="shared" si="9"/>
        <v>68</v>
      </c>
      <c r="R34" s="117">
        <f t="shared" si="9"/>
        <v>129</v>
      </c>
    </row>
    <row r="35" spans="1:18" ht="27.75">
      <c r="A35" s="106" t="s">
        <v>184</v>
      </c>
      <c r="B35" s="106">
        <f aca="true" t="shared" si="10" ref="B35:R35">B21+B8</f>
        <v>285</v>
      </c>
      <c r="C35" s="106">
        <f t="shared" si="10"/>
        <v>190</v>
      </c>
      <c r="D35" s="106">
        <f t="shared" si="10"/>
        <v>1</v>
      </c>
      <c r="E35" s="106">
        <f t="shared" si="10"/>
        <v>2</v>
      </c>
      <c r="F35" s="106">
        <f t="shared" si="10"/>
        <v>0</v>
      </c>
      <c r="G35" s="106">
        <f t="shared" si="10"/>
        <v>0</v>
      </c>
      <c r="H35" s="106">
        <f t="shared" si="10"/>
        <v>1</v>
      </c>
      <c r="I35" s="106">
        <f t="shared" si="10"/>
        <v>0</v>
      </c>
      <c r="J35" s="106">
        <f t="shared" si="10"/>
        <v>0</v>
      </c>
      <c r="K35" s="106">
        <f t="shared" si="10"/>
        <v>0</v>
      </c>
      <c r="L35" s="106">
        <f t="shared" si="10"/>
        <v>12</v>
      </c>
      <c r="M35" s="106">
        <f t="shared" si="10"/>
        <v>3</v>
      </c>
      <c r="N35" s="106">
        <f t="shared" si="10"/>
        <v>0</v>
      </c>
      <c r="O35" s="106">
        <f t="shared" si="10"/>
        <v>0</v>
      </c>
      <c r="P35" s="118">
        <f t="shared" si="10"/>
        <v>299</v>
      </c>
      <c r="Q35" s="118">
        <f t="shared" si="10"/>
        <v>195</v>
      </c>
      <c r="R35" s="117">
        <f t="shared" si="10"/>
        <v>494</v>
      </c>
    </row>
    <row r="36" spans="1:18" ht="27.75">
      <c r="A36" s="106" t="s">
        <v>185</v>
      </c>
      <c r="B36" s="106">
        <f aca="true" t="shared" si="11" ref="B36:R36">B22+B9</f>
        <v>507</v>
      </c>
      <c r="C36" s="106">
        <f t="shared" si="11"/>
        <v>260</v>
      </c>
      <c r="D36" s="106">
        <f t="shared" si="11"/>
        <v>3</v>
      </c>
      <c r="E36" s="106">
        <f t="shared" si="11"/>
        <v>0</v>
      </c>
      <c r="F36" s="106">
        <f t="shared" si="11"/>
        <v>1</v>
      </c>
      <c r="G36" s="106">
        <f t="shared" si="11"/>
        <v>0</v>
      </c>
      <c r="H36" s="106">
        <f t="shared" si="11"/>
        <v>1</v>
      </c>
      <c r="I36" s="106">
        <f t="shared" si="11"/>
        <v>1</v>
      </c>
      <c r="J36" s="106">
        <f t="shared" si="11"/>
        <v>0</v>
      </c>
      <c r="K36" s="106">
        <f t="shared" si="11"/>
        <v>0</v>
      </c>
      <c r="L36" s="106">
        <f t="shared" si="11"/>
        <v>3</v>
      </c>
      <c r="M36" s="106">
        <f t="shared" si="11"/>
        <v>0</v>
      </c>
      <c r="N36" s="106">
        <f t="shared" si="11"/>
        <v>0</v>
      </c>
      <c r="O36" s="106">
        <f t="shared" si="11"/>
        <v>0</v>
      </c>
      <c r="P36" s="118">
        <f t="shared" si="11"/>
        <v>515</v>
      </c>
      <c r="Q36" s="118">
        <f t="shared" si="11"/>
        <v>261</v>
      </c>
      <c r="R36" s="117">
        <f t="shared" si="11"/>
        <v>776</v>
      </c>
    </row>
    <row r="37" spans="1:18" ht="27.75">
      <c r="A37" s="106" t="s">
        <v>190</v>
      </c>
      <c r="B37" s="106">
        <f>B23+B10</f>
        <v>129</v>
      </c>
      <c r="C37" s="106">
        <f aca="true" t="shared" si="12" ref="C37:O37">C23+C10</f>
        <v>49</v>
      </c>
      <c r="D37" s="106">
        <f t="shared" si="12"/>
        <v>0</v>
      </c>
      <c r="E37" s="106">
        <f t="shared" si="12"/>
        <v>1</v>
      </c>
      <c r="F37" s="106">
        <f t="shared" si="12"/>
        <v>0</v>
      </c>
      <c r="G37" s="106">
        <f t="shared" si="12"/>
        <v>0</v>
      </c>
      <c r="H37" s="106">
        <f t="shared" si="12"/>
        <v>0</v>
      </c>
      <c r="I37" s="106">
        <f t="shared" si="12"/>
        <v>0</v>
      </c>
      <c r="J37" s="106">
        <f t="shared" si="12"/>
        <v>0</v>
      </c>
      <c r="K37" s="106">
        <f t="shared" si="12"/>
        <v>0</v>
      </c>
      <c r="L37" s="106">
        <f t="shared" si="12"/>
        <v>0</v>
      </c>
      <c r="M37" s="106">
        <f t="shared" si="12"/>
        <v>0</v>
      </c>
      <c r="N37" s="106">
        <f t="shared" si="12"/>
        <v>0</v>
      </c>
      <c r="O37" s="106">
        <f t="shared" si="12"/>
        <v>0</v>
      </c>
      <c r="P37" s="118">
        <f>P23+P10</f>
        <v>129</v>
      </c>
      <c r="Q37" s="118">
        <f>Q23+Q10</f>
        <v>50</v>
      </c>
      <c r="R37" s="117">
        <f>R23+R10</f>
        <v>179</v>
      </c>
    </row>
    <row r="38" spans="1:18" ht="27.75">
      <c r="A38" s="150" t="s">
        <v>215</v>
      </c>
      <c r="B38" s="106">
        <f aca="true" t="shared" si="13" ref="B38:O39">B24+B11</f>
        <v>69</v>
      </c>
      <c r="C38" s="106">
        <f t="shared" si="13"/>
        <v>209</v>
      </c>
      <c r="D38" s="106">
        <f t="shared" si="13"/>
        <v>0</v>
      </c>
      <c r="E38" s="106">
        <f t="shared" si="13"/>
        <v>0</v>
      </c>
      <c r="F38" s="106">
        <f t="shared" si="13"/>
        <v>0</v>
      </c>
      <c r="G38" s="106">
        <f t="shared" si="13"/>
        <v>0</v>
      </c>
      <c r="H38" s="106">
        <f t="shared" si="13"/>
        <v>0</v>
      </c>
      <c r="I38" s="106">
        <f t="shared" si="13"/>
        <v>1</v>
      </c>
      <c r="J38" s="106">
        <f t="shared" si="13"/>
        <v>0</v>
      </c>
      <c r="K38" s="106">
        <f t="shared" si="13"/>
        <v>0</v>
      </c>
      <c r="L38" s="106">
        <f t="shared" si="13"/>
        <v>0</v>
      </c>
      <c r="M38" s="106">
        <f t="shared" si="13"/>
        <v>0</v>
      </c>
      <c r="N38" s="106">
        <f t="shared" si="13"/>
        <v>0</v>
      </c>
      <c r="O38" s="106">
        <f t="shared" si="13"/>
        <v>0</v>
      </c>
      <c r="P38" s="118">
        <f>N38+L38+J38+H38+F38+D38+B38</f>
        <v>69</v>
      </c>
      <c r="Q38" s="118">
        <f>O38+M38+K38+I38+G38+E38+C38</f>
        <v>210</v>
      </c>
      <c r="R38" s="117">
        <f>SUM(P38:Q38)</f>
        <v>279</v>
      </c>
    </row>
    <row r="39" spans="1:18" ht="27.75">
      <c r="A39" s="150" t="s">
        <v>216</v>
      </c>
      <c r="B39" s="106">
        <f t="shared" si="13"/>
        <v>427</v>
      </c>
      <c r="C39" s="106">
        <f t="shared" si="13"/>
        <v>163</v>
      </c>
      <c r="D39" s="106">
        <f t="shared" si="13"/>
        <v>1</v>
      </c>
      <c r="E39" s="106">
        <f t="shared" si="13"/>
        <v>0</v>
      </c>
      <c r="F39" s="106">
        <f t="shared" si="13"/>
        <v>0</v>
      </c>
      <c r="G39" s="106">
        <f t="shared" si="13"/>
        <v>0</v>
      </c>
      <c r="H39" s="106">
        <f t="shared" si="13"/>
        <v>0</v>
      </c>
      <c r="I39" s="106">
        <f t="shared" si="13"/>
        <v>0</v>
      </c>
      <c r="J39" s="106">
        <f t="shared" si="13"/>
        <v>0</v>
      </c>
      <c r="K39" s="106">
        <f t="shared" si="13"/>
        <v>0</v>
      </c>
      <c r="L39" s="106">
        <f t="shared" si="13"/>
        <v>0</v>
      </c>
      <c r="M39" s="106">
        <f t="shared" si="13"/>
        <v>0</v>
      </c>
      <c r="N39" s="106">
        <f t="shared" si="13"/>
        <v>0</v>
      </c>
      <c r="O39" s="106">
        <f t="shared" si="13"/>
        <v>0</v>
      </c>
      <c r="P39" s="118">
        <f>N39+L39+J39+H39+F39+D39+B39</f>
        <v>428</v>
      </c>
      <c r="Q39" s="118">
        <f>O39+M39+K39+I39+G39+E39+C39</f>
        <v>163</v>
      </c>
      <c r="R39" s="117">
        <f>SUM(P39:Q39)</f>
        <v>591</v>
      </c>
    </row>
    <row r="40" spans="1:18" ht="27.75">
      <c r="A40" s="43" t="s">
        <v>187</v>
      </c>
      <c r="B40" s="43">
        <f aca="true" t="shared" si="14" ref="B40:R40">B26+B13</f>
        <v>3154</v>
      </c>
      <c r="C40" s="43">
        <f t="shared" si="14"/>
        <v>2981</v>
      </c>
      <c r="D40" s="43">
        <f t="shared" si="14"/>
        <v>11</v>
      </c>
      <c r="E40" s="43">
        <f t="shared" si="14"/>
        <v>16</v>
      </c>
      <c r="F40" s="43">
        <f t="shared" si="14"/>
        <v>1</v>
      </c>
      <c r="G40" s="43">
        <f t="shared" si="14"/>
        <v>2</v>
      </c>
      <c r="H40" s="43">
        <f t="shared" si="14"/>
        <v>4</v>
      </c>
      <c r="I40" s="43">
        <f t="shared" si="14"/>
        <v>3</v>
      </c>
      <c r="J40" s="43">
        <f t="shared" si="14"/>
        <v>0</v>
      </c>
      <c r="K40" s="43">
        <f t="shared" si="14"/>
        <v>0</v>
      </c>
      <c r="L40" s="43">
        <f t="shared" si="14"/>
        <v>21</v>
      </c>
      <c r="M40" s="43">
        <f t="shared" si="14"/>
        <v>4</v>
      </c>
      <c r="N40" s="43">
        <f t="shared" si="14"/>
        <v>1</v>
      </c>
      <c r="O40" s="43">
        <f t="shared" si="14"/>
        <v>2</v>
      </c>
      <c r="P40" s="118">
        <f t="shared" si="14"/>
        <v>3192</v>
      </c>
      <c r="Q40" s="118">
        <f t="shared" si="14"/>
        <v>3008</v>
      </c>
      <c r="R40" s="117">
        <f t="shared" si="14"/>
        <v>6200</v>
      </c>
    </row>
  </sheetData>
  <sheetProtection/>
  <mergeCells count="30">
    <mergeCell ref="A29:R29"/>
    <mergeCell ref="A30:A31"/>
    <mergeCell ref="B30:C30"/>
    <mergeCell ref="D30:E30"/>
    <mergeCell ref="F30:G30"/>
    <mergeCell ref="H30:I30"/>
    <mergeCell ref="J30:K30"/>
    <mergeCell ref="L30:M30"/>
    <mergeCell ref="N30:O30"/>
    <mergeCell ref="P30:R30"/>
    <mergeCell ref="A15:R15"/>
    <mergeCell ref="A16:A17"/>
    <mergeCell ref="B16:C16"/>
    <mergeCell ref="D16:E16"/>
    <mergeCell ref="F16:G16"/>
    <mergeCell ref="H16:I16"/>
    <mergeCell ref="J16:K16"/>
    <mergeCell ref="L16:M16"/>
    <mergeCell ref="N16:O16"/>
    <mergeCell ref="P16:R16"/>
    <mergeCell ref="A2:R2"/>
    <mergeCell ref="A3:A4"/>
    <mergeCell ref="B3:C3"/>
    <mergeCell ref="D3:E3"/>
    <mergeCell ref="F3:G3"/>
    <mergeCell ref="H3:I3"/>
    <mergeCell ref="J3:K3"/>
    <mergeCell ref="L3:M3"/>
    <mergeCell ref="N3:O3"/>
    <mergeCell ref="P3:R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1"/>
  <sheetViews>
    <sheetView rightToLeft="1" zoomScale="85" zoomScaleNormal="85" zoomScalePageLayoutView="0" workbookViewId="0" topLeftCell="A2">
      <selection activeCell="F6" sqref="F6"/>
    </sheetView>
  </sheetViews>
  <sheetFormatPr defaultColWidth="9.140625" defaultRowHeight="15"/>
  <cols>
    <col min="1" max="1" width="17.421875" style="0" customWidth="1"/>
    <col min="2" max="2" width="14.421875" style="0" customWidth="1"/>
  </cols>
  <sheetData>
    <row r="1" spans="1:13" ht="30">
      <c r="A1" s="175" t="s">
        <v>218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27.75">
      <c r="A2" s="240" t="s">
        <v>191</v>
      </c>
      <c r="B2" s="240" t="s">
        <v>93</v>
      </c>
      <c r="C2" s="240" t="s">
        <v>192</v>
      </c>
      <c r="D2" s="240"/>
      <c r="E2" s="240"/>
      <c r="F2" s="240"/>
      <c r="G2" s="240"/>
      <c r="H2" s="240"/>
      <c r="I2" s="240" t="s">
        <v>73</v>
      </c>
      <c r="J2" s="240"/>
      <c r="K2" s="240" t="s">
        <v>0</v>
      </c>
      <c r="L2" s="240"/>
      <c r="M2" s="240"/>
    </row>
    <row r="3" spans="1:13" ht="27.75">
      <c r="A3" s="240"/>
      <c r="B3" s="240"/>
      <c r="C3" s="240" t="s">
        <v>1</v>
      </c>
      <c r="D3" s="240"/>
      <c r="E3" s="240" t="s">
        <v>2</v>
      </c>
      <c r="F3" s="240"/>
      <c r="G3" s="240" t="s">
        <v>0</v>
      </c>
      <c r="H3" s="240"/>
      <c r="I3" s="240"/>
      <c r="J3" s="240"/>
      <c r="K3" s="240" t="s">
        <v>13</v>
      </c>
      <c r="L3" s="240" t="s">
        <v>4</v>
      </c>
      <c r="M3" s="240" t="s">
        <v>30</v>
      </c>
    </row>
    <row r="4" spans="1:13" ht="27.75">
      <c r="A4" s="240"/>
      <c r="B4" s="240"/>
      <c r="C4" s="149" t="s">
        <v>3</v>
      </c>
      <c r="D4" s="149" t="s">
        <v>4</v>
      </c>
      <c r="E4" s="149" t="s">
        <v>3</v>
      </c>
      <c r="F4" s="149" t="s">
        <v>4</v>
      </c>
      <c r="G4" s="149" t="s">
        <v>3</v>
      </c>
      <c r="H4" s="149" t="s">
        <v>4</v>
      </c>
      <c r="I4" s="149" t="s">
        <v>3</v>
      </c>
      <c r="J4" s="149" t="s">
        <v>4</v>
      </c>
      <c r="K4" s="240"/>
      <c r="L4" s="240"/>
      <c r="M4" s="240"/>
    </row>
    <row r="5" spans="1:13" ht="27.75">
      <c r="A5" s="173" t="s">
        <v>200</v>
      </c>
      <c r="B5" s="173"/>
      <c r="C5" s="106">
        <v>178</v>
      </c>
      <c r="D5" s="106">
        <v>127</v>
      </c>
      <c r="E5" s="106">
        <v>293</v>
      </c>
      <c r="F5" s="106">
        <v>313</v>
      </c>
      <c r="G5" s="43">
        <f>C5+E5</f>
        <v>471</v>
      </c>
      <c r="H5" s="43">
        <f>D5+F5</f>
        <v>440</v>
      </c>
      <c r="I5" s="106">
        <v>175</v>
      </c>
      <c r="J5" s="106">
        <v>396</v>
      </c>
      <c r="K5" s="118">
        <f>G5+I5</f>
        <v>646</v>
      </c>
      <c r="L5" s="118">
        <f>H5+J5</f>
        <v>836</v>
      </c>
      <c r="M5" s="118">
        <f>SUM(K5:L5)</f>
        <v>1482</v>
      </c>
    </row>
    <row r="6" spans="1:13" ht="27.75">
      <c r="A6" s="173" t="s">
        <v>201</v>
      </c>
      <c r="B6" s="173"/>
      <c r="C6" s="106">
        <v>129</v>
      </c>
      <c r="D6" s="106">
        <v>159</v>
      </c>
      <c r="E6" s="106">
        <v>114</v>
      </c>
      <c r="F6" s="106">
        <v>97</v>
      </c>
      <c r="G6" s="43">
        <f>C6+E6</f>
        <v>243</v>
      </c>
      <c r="H6" s="43">
        <f>D6+F6</f>
        <v>256</v>
      </c>
      <c r="I6" s="106">
        <v>453</v>
      </c>
      <c r="J6" s="106">
        <v>656</v>
      </c>
      <c r="K6" s="118">
        <f>G6+I6</f>
        <v>696</v>
      </c>
      <c r="L6" s="118">
        <f>H6+J6</f>
        <v>912</v>
      </c>
      <c r="M6" s="118">
        <f>SUM(K6:L6)</f>
        <v>1608</v>
      </c>
    </row>
    <row r="7" spans="1:13" ht="27.75">
      <c r="A7" s="173" t="s">
        <v>183</v>
      </c>
      <c r="B7" s="173"/>
      <c r="C7" s="106">
        <v>10</v>
      </c>
      <c r="D7" s="106">
        <v>9</v>
      </c>
      <c r="E7" s="106">
        <v>18</v>
      </c>
      <c r="F7" s="106">
        <v>15</v>
      </c>
      <c r="G7" s="43">
        <f aca="true" t="shared" si="0" ref="G7:G14">C7+E7</f>
        <v>28</v>
      </c>
      <c r="H7" s="43">
        <f aca="true" t="shared" si="1" ref="H7:H14">D7+F7</f>
        <v>24</v>
      </c>
      <c r="I7" s="106">
        <v>33</v>
      </c>
      <c r="J7" s="106">
        <v>44</v>
      </c>
      <c r="K7" s="118">
        <f aca="true" t="shared" si="2" ref="K7:K29">G7+I7</f>
        <v>61</v>
      </c>
      <c r="L7" s="118">
        <f aca="true" t="shared" si="3" ref="L7:L29">H7+J7</f>
        <v>68</v>
      </c>
      <c r="M7" s="118">
        <f aca="true" t="shared" si="4" ref="M7:M29">SUM(K7:L7)</f>
        <v>129</v>
      </c>
    </row>
    <row r="8" spans="1:13" ht="27.75">
      <c r="A8" s="173" t="s">
        <v>184</v>
      </c>
      <c r="B8" s="106" t="s">
        <v>196</v>
      </c>
      <c r="C8" s="106">
        <v>15</v>
      </c>
      <c r="D8" s="106">
        <v>13</v>
      </c>
      <c r="E8" s="106">
        <v>8</v>
      </c>
      <c r="F8" s="106">
        <v>3</v>
      </c>
      <c r="G8" s="43">
        <f t="shared" si="0"/>
        <v>23</v>
      </c>
      <c r="H8" s="43">
        <f t="shared" si="1"/>
        <v>16</v>
      </c>
      <c r="I8" s="106">
        <v>28</v>
      </c>
      <c r="J8" s="106">
        <v>24</v>
      </c>
      <c r="K8" s="118">
        <f t="shared" si="2"/>
        <v>51</v>
      </c>
      <c r="L8" s="118">
        <f t="shared" si="3"/>
        <v>40</v>
      </c>
      <c r="M8" s="118">
        <f t="shared" si="4"/>
        <v>91</v>
      </c>
    </row>
    <row r="9" spans="1:13" ht="27.75">
      <c r="A9" s="173"/>
      <c r="B9" s="106" t="s">
        <v>195</v>
      </c>
      <c r="C9" s="106">
        <v>17</v>
      </c>
      <c r="D9" s="106">
        <v>14</v>
      </c>
      <c r="E9" s="106">
        <v>10</v>
      </c>
      <c r="F9" s="106">
        <v>0</v>
      </c>
      <c r="G9" s="43">
        <f t="shared" si="0"/>
        <v>27</v>
      </c>
      <c r="H9" s="43">
        <f t="shared" si="1"/>
        <v>14</v>
      </c>
      <c r="I9" s="106">
        <v>34</v>
      </c>
      <c r="J9" s="106">
        <v>10</v>
      </c>
      <c r="K9" s="118">
        <f t="shared" si="2"/>
        <v>61</v>
      </c>
      <c r="L9" s="118">
        <f t="shared" si="3"/>
        <v>24</v>
      </c>
      <c r="M9" s="118">
        <f t="shared" si="4"/>
        <v>85</v>
      </c>
    </row>
    <row r="10" spans="1:13" ht="27.75">
      <c r="A10" s="173"/>
      <c r="B10" s="106" t="s">
        <v>219</v>
      </c>
      <c r="C10" s="106">
        <v>16</v>
      </c>
      <c r="D10" s="106">
        <v>13</v>
      </c>
      <c r="E10" s="106">
        <v>0</v>
      </c>
      <c r="F10" s="106">
        <v>0</v>
      </c>
      <c r="G10" s="43">
        <f>C10+E10</f>
        <v>16</v>
      </c>
      <c r="H10" s="43">
        <f>D10+F10</f>
        <v>13</v>
      </c>
      <c r="I10" s="106">
        <v>0</v>
      </c>
      <c r="J10" s="106">
        <v>0</v>
      </c>
      <c r="K10" s="118">
        <f>G10+I10</f>
        <v>16</v>
      </c>
      <c r="L10" s="118">
        <f>H10+J10</f>
        <v>13</v>
      </c>
      <c r="M10" s="118">
        <f>SUM(K10:L10)</f>
        <v>29</v>
      </c>
    </row>
    <row r="11" spans="1:13" ht="27.75">
      <c r="A11" s="173"/>
      <c r="B11" s="106" t="s">
        <v>199</v>
      </c>
      <c r="C11" s="106">
        <v>12</v>
      </c>
      <c r="D11" s="106">
        <v>18</v>
      </c>
      <c r="E11" s="106">
        <v>18</v>
      </c>
      <c r="F11" s="106">
        <v>6</v>
      </c>
      <c r="G11" s="43">
        <f t="shared" si="0"/>
        <v>30</v>
      </c>
      <c r="H11" s="43">
        <f t="shared" si="1"/>
        <v>24</v>
      </c>
      <c r="I11" s="106">
        <v>31</v>
      </c>
      <c r="J11" s="106">
        <v>34</v>
      </c>
      <c r="K11" s="118">
        <f t="shared" si="2"/>
        <v>61</v>
      </c>
      <c r="L11" s="118">
        <f t="shared" si="3"/>
        <v>58</v>
      </c>
      <c r="M11" s="118">
        <f t="shared" si="4"/>
        <v>119</v>
      </c>
    </row>
    <row r="12" spans="1:13" ht="27.75">
      <c r="A12" s="173"/>
      <c r="B12" s="106" t="s">
        <v>95</v>
      </c>
      <c r="C12" s="106">
        <v>0</v>
      </c>
      <c r="D12" s="106">
        <v>0</v>
      </c>
      <c r="E12" s="106">
        <v>0</v>
      </c>
      <c r="F12" s="106">
        <v>3</v>
      </c>
      <c r="G12" s="43">
        <f>C12+E12</f>
        <v>0</v>
      </c>
      <c r="H12" s="43">
        <f>D12+F12</f>
        <v>3</v>
      </c>
      <c r="I12" s="106">
        <v>5</v>
      </c>
      <c r="J12" s="106">
        <v>5</v>
      </c>
      <c r="K12" s="118">
        <f>G12+I12</f>
        <v>5</v>
      </c>
      <c r="L12" s="118">
        <f>H12+J12</f>
        <v>8</v>
      </c>
      <c r="M12" s="118">
        <f>SUM(K12:L12)</f>
        <v>13</v>
      </c>
    </row>
    <row r="13" spans="1:13" ht="27.75">
      <c r="A13" s="173"/>
      <c r="B13" s="106" t="s">
        <v>194</v>
      </c>
      <c r="C13" s="106">
        <v>23</v>
      </c>
      <c r="D13" s="106">
        <v>15</v>
      </c>
      <c r="E13" s="106">
        <v>20</v>
      </c>
      <c r="F13" s="106">
        <v>4</v>
      </c>
      <c r="G13" s="43">
        <f t="shared" si="0"/>
        <v>43</v>
      </c>
      <c r="H13" s="43">
        <f t="shared" si="1"/>
        <v>19</v>
      </c>
      <c r="I13" s="106">
        <v>19</v>
      </c>
      <c r="J13" s="106">
        <v>14</v>
      </c>
      <c r="K13" s="118">
        <f t="shared" si="2"/>
        <v>62</v>
      </c>
      <c r="L13" s="118">
        <f t="shared" si="3"/>
        <v>33</v>
      </c>
      <c r="M13" s="118">
        <f t="shared" si="4"/>
        <v>95</v>
      </c>
    </row>
    <row r="14" spans="1:13" ht="27.75">
      <c r="A14" s="173"/>
      <c r="B14" s="106" t="s">
        <v>197</v>
      </c>
      <c r="C14" s="106">
        <v>20</v>
      </c>
      <c r="D14" s="106">
        <v>6</v>
      </c>
      <c r="E14" s="106">
        <v>4</v>
      </c>
      <c r="F14" s="106">
        <v>4</v>
      </c>
      <c r="G14" s="43">
        <f t="shared" si="0"/>
        <v>24</v>
      </c>
      <c r="H14" s="43">
        <f t="shared" si="1"/>
        <v>10</v>
      </c>
      <c r="I14" s="106">
        <v>17</v>
      </c>
      <c r="J14" s="106">
        <v>7</v>
      </c>
      <c r="K14" s="118">
        <f t="shared" si="2"/>
        <v>41</v>
      </c>
      <c r="L14" s="118">
        <f t="shared" si="3"/>
        <v>17</v>
      </c>
      <c r="M14" s="118">
        <f t="shared" si="4"/>
        <v>58</v>
      </c>
    </row>
    <row r="15" spans="1:13" ht="27.75">
      <c r="A15" s="173"/>
      <c r="B15" s="43" t="s">
        <v>193</v>
      </c>
      <c r="C15" s="43">
        <f>SUM(C8:C14)</f>
        <v>103</v>
      </c>
      <c r="D15" s="43">
        <f>SUM(D8:D14)</f>
        <v>79</v>
      </c>
      <c r="E15" s="43">
        <f>SUM(E8:E14)</f>
        <v>60</v>
      </c>
      <c r="F15" s="43">
        <f>SUM(F8:F14)</f>
        <v>20</v>
      </c>
      <c r="G15" s="43">
        <f>SUM(G8:G14)</f>
        <v>163</v>
      </c>
      <c r="H15" s="43">
        <f>SUM(H8:H14)</f>
        <v>99</v>
      </c>
      <c r="I15" s="43">
        <f>SUM(I8:I14)</f>
        <v>134</v>
      </c>
      <c r="J15" s="43">
        <f>SUM(J8:J14)</f>
        <v>94</v>
      </c>
      <c r="K15" s="118">
        <f t="shared" si="2"/>
        <v>297</v>
      </c>
      <c r="L15" s="118">
        <f t="shared" si="3"/>
        <v>193</v>
      </c>
      <c r="M15" s="118">
        <f t="shared" si="4"/>
        <v>490</v>
      </c>
    </row>
    <row r="16" spans="1:13" ht="55.5">
      <c r="A16" s="173" t="s">
        <v>202</v>
      </c>
      <c r="B16" s="106" t="s">
        <v>203</v>
      </c>
      <c r="C16" s="106">
        <v>65</v>
      </c>
      <c r="D16" s="106">
        <v>38</v>
      </c>
      <c r="E16" s="106">
        <v>18</v>
      </c>
      <c r="F16" s="106">
        <v>3</v>
      </c>
      <c r="G16" s="43">
        <f>C16+E16</f>
        <v>83</v>
      </c>
      <c r="H16" s="43">
        <f>D16+F16</f>
        <v>41</v>
      </c>
      <c r="I16" s="106">
        <v>34</v>
      </c>
      <c r="J16" s="106">
        <v>31</v>
      </c>
      <c r="K16" s="118">
        <f t="shared" si="2"/>
        <v>117</v>
      </c>
      <c r="L16" s="118">
        <f t="shared" si="3"/>
        <v>72</v>
      </c>
      <c r="M16" s="118">
        <f t="shared" si="4"/>
        <v>189</v>
      </c>
    </row>
    <row r="17" spans="1:13" ht="27.75">
      <c r="A17" s="173"/>
      <c r="B17" s="106" t="s">
        <v>204</v>
      </c>
      <c r="C17" s="106">
        <v>111</v>
      </c>
      <c r="D17" s="106">
        <v>24</v>
      </c>
      <c r="E17" s="106">
        <v>28</v>
      </c>
      <c r="F17" s="106">
        <v>2</v>
      </c>
      <c r="G17" s="43">
        <f>C17+E17</f>
        <v>139</v>
      </c>
      <c r="H17" s="43">
        <f>D17+F17</f>
        <v>26</v>
      </c>
      <c r="I17" s="106">
        <v>50</v>
      </c>
      <c r="J17" s="106">
        <v>25</v>
      </c>
      <c r="K17" s="118">
        <f t="shared" si="2"/>
        <v>189</v>
      </c>
      <c r="L17" s="118">
        <f t="shared" si="3"/>
        <v>51</v>
      </c>
      <c r="M17" s="118">
        <f t="shared" si="4"/>
        <v>240</v>
      </c>
    </row>
    <row r="18" spans="1:13" ht="55.5">
      <c r="A18" s="173"/>
      <c r="B18" s="106" t="s">
        <v>205</v>
      </c>
      <c r="C18" s="106">
        <v>26</v>
      </c>
      <c r="D18" s="106">
        <v>21</v>
      </c>
      <c r="E18" s="106">
        <v>17</v>
      </c>
      <c r="F18" s="106">
        <v>13</v>
      </c>
      <c r="G18" s="43">
        <f>C18+E18</f>
        <v>43</v>
      </c>
      <c r="H18" s="43">
        <f>D18+F18</f>
        <v>34</v>
      </c>
      <c r="I18" s="106">
        <v>35</v>
      </c>
      <c r="J18" s="106">
        <v>26</v>
      </c>
      <c r="K18" s="118">
        <f t="shared" si="2"/>
        <v>78</v>
      </c>
      <c r="L18" s="118">
        <f t="shared" si="3"/>
        <v>60</v>
      </c>
      <c r="M18" s="118">
        <f t="shared" si="4"/>
        <v>138</v>
      </c>
    </row>
    <row r="19" spans="1:13" ht="27.75">
      <c r="A19" s="173"/>
      <c r="B19" s="106" t="s">
        <v>206</v>
      </c>
      <c r="C19" s="106">
        <v>42</v>
      </c>
      <c r="D19" s="106">
        <v>28</v>
      </c>
      <c r="E19" s="106">
        <v>22</v>
      </c>
      <c r="F19" s="106">
        <v>14</v>
      </c>
      <c r="G19" s="43">
        <f>C19+E19</f>
        <v>64</v>
      </c>
      <c r="H19" s="43">
        <f>D19+F19</f>
        <v>42</v>
      </c>
      <c r="I19" s="106">
        <v>38</v>
      </c>
      <c r="J19" s="106">
        <v>30</v>
      </c>
      <c r="K19" s="118">
        <f t="shared" si="2"/>
        <v>102</v>
      </c>
      <c r="L19" s="118">
        <f t="shared" si="3"/>
        <v>72</v>
      </c>
      <c r="M19" s="118">
        <f t="shared" si="4"/>
        <v>174</v>
      </c>
    </row>
    <row r="20" spans="1:13" ht="27.75">
      <c r="A20" s="173"/>
      <c r="B20" s="43" t="s">
        <v>193</v>
      </c>
      <c r="C20" s="43">
        <f>SUM(C16:C19)</f>
        <v>244</v>
      </c>
      <c r="D20" s="43">
        <f>SUM(D16:D19)</f>
        <v>111</v>
      </c>
      <c r="E20" s="43">
        <f>SUM(E16:E19)</f>
        <v>85</v>
      </c>
      <c r="F20" s="43">
        <f>SUM(F16:F19)</f>
        <v>32</v>
      </c>
      <c r="G20" s="43">
        <f>SUM(G16:G19)</f>
        <v>329</v>
      </c>
      <c r="H20" s="43">
        <f>SUM(H16:H19)</f>
        <v>143</v>
      </c>
      <c r="I20" s="43">
        <f>SUM(I16:I19)</f>
        <v>157</v>
      </c>
      <c r="J20" s="43">
        <f>SUM(J16:J19)</f>
        <v>112</v>
      </c>
      <c r="K20" s="118">
        <f t="shared" si="2"/>
        <v>486</v>
      </c>
      <c r="L20" s="118">
        <f t="shared" si="3"/>
        <v>255</v>
      </c>
      <c r="M20" s="118">
        <f t="shared" si="4"/>
        <v>741</v>
      </c>
    </row>
    <row r="21" spans="1:13" ht="27.75">
      <c r="A21" s="173" t="s">
        <v>190</v>
      </c>
      <c r="B21" s="106" t="s">
        <v>207</v>
      </c>
      <c r="C21" s="106">
        <v>10</v>
      </c>
      <c r="D21" s="106">
        <v>1</v>
      </c>
      <c r="E21" s="106">
        <v>10</v>
      </c>
      <c r="F21" s="106">
        <v>4</v>
      </c>
      <c r="G21" s="43">
        <f>C21+E21</f>
        <v>20</v>
      </c>
      <c r="H21" s="43">
        <f>D21+F21</f>
        <v>5</v>
      </c>
      <c r="I21" s="106">
        <v>16</v>
      </c>
      <c r="J21" s="106">
        <v>4</v>
      </c>
      <c r="K21" s="118">
        <f t="shared" si="2"/>
        <v>36</v>
      </c>
      <c r="L21" s="118">
        <f t="shared" si="3"/>
        <v>9</v>
      </c>
      <c r="M21" s="118">
        <f t="shared" si="4"/>
        <v>45</v>
      </c>
    </row>
    <row r="22" spans="1:13" ht="27.75">
      <c r="A22" s="173"/>
      <c r="B22" s="106" t="s">
        <v>198</v>
      </c>
      <c r="C22" s="106">
        <v>9</v>
      </c>
      <c r="D22" s="106">
        <v>3</v>
      </c>
      <c r="E22" s="106">
        <v>3</v>
      </c>
      <c r="F22" s="106">
        <v>1</v>
      </c>
      <c r="G22" s="43">
        <f>C22+E22</f>
        <v>12</v>
      </c>
      <c r="H22" s="43">
        <f>D22+F22</f>
        <v>4</v>
      </c>
      <c r="I22" s="106">
        <v>16</v>
      </c>
      <c r="J22" s="106">
        <v>10</v>
      </c>
      <c r="K22" s="118">
        <f t="shared" si="2"/>
        <v>28</v>
      </c>
      <c r="L22" s="118">
        <f t="shared" si="3"/>
        <v>14</v>
      </c>
      <c r="M22" s="118">
        <f t="shared" si="4"/>
        <v>42</v>
      </c>
    </row>
    <row r="23" spans="1:13" ht="55.5">
      <c r="A23" s="173"/>
      <c r="B23" s="106" t="s">
        <v>208</v>
      </c>
      <c r="C23" s="106">
        <v>0</v>
      </c>
      <c r="D23" s="106">
        <v>0</v>
      </c>
      <c r="E23" s="106">
        <v>0</v>
      </c>
      <c r="F23" s="106">
        <v>0</v>
      </c>
      <c r="G23" s="43">
        <f>C23+E23</f>
        <v>0</v>
      </c>
      <c r="H23" s="43">
        <f>D23+F23</f>
        <v>0</v>
      </c>
      <c r="I23" s="106">
        <v>2</v>
      </c>
      <c r="J23" s="106">
        <v>0</v>
      </c>
      <c r="K23" s="118">
        <f t="shared" si="2"/>
        <v>2</v>
      </c>
      <c r="L23" s="118">
        <f t="shared" si="3"/>
        <v>0</v>
      </c>
      <c r="M23" s="118">
        <f t="shared" si="4"/>
        <v>2</v>
      </c>
    </row>
    <row r="24" spans="1:13" ht="55.5">
      <c r="A24" s="173"/>
      <c r="B24" s="106" t="s">
        <v>209</v>
      </c>
      <c r="C24" s="106">
        <v>7</v>
      </c>
      <c r="D24" s="106">
        <v>3</v>
      </c>
      <c r="E24" s="106">
        <v>5</v>
      </c>
      <c r="F24" s="106">
        <v>1</v>
      </c>
      <c r="G24" s="43">
        <f>C24+E24</f>
        <v>12</v>
      </c>
      <c r="H24" s="43">
        <f>D24+F24</f>
        <v>4</v>
      </c>
      <c r="I24" s="106">
        <v>7</v>
      </c>
      <c r="J24" s="106">
        <v>10</v>
      </c>
      <c r="K24" s="118">
        <f t="shared" si="2"/>
        <v>19</v>
      </c>
      <c r="L24" s="118">
        <f t="shared" si="3"/>
        <v>14</v>
      </c>
      <c r="M24" s="118">
        <f t="shared" si="4"/>
        <v>33</v>
      </c>
    </row>
    <row r="25" spans="1:13" ht="27.75">
      <c r="A25" s="173"/>
      <c r="B25" s="106" t="s">
        <v>210</v>
      </c>
      <c r="C25" s="106">
        <v>0</v>
      </c>
      <c r="D25" s="106">
        <v>0</v>
      </c>
      <c r="E25" s="106">
        <v>0</v>
      </c>
      <c r="F25" s="106">
        <v>0</v>
      </c>
      <c r="G25" s="43">
        <f>C25+E25</f>
        <v>0</v>
      </c>
      <c r="H25" s="43">
        <f>D25+F25</f>
        <v>0</v>
      </c>
      <c r="I25" s="106">
        <v>3</v>
      </c>
      <c r="J25" s="106">
        <v>1</v>
      </c>
      <c r="K25" s="118">
        <f t="shared" si="2"/>
        <v>3</v>
      </c>
      <c r="L25" s="118">
        <f t="shared" si="3"/>
        <v>1</v>
      </c>
      <c r="M25" s="118">
        <f t="shared" si="4"/>
        <v>4</v>
      </c>
    </row>
    <row r="26" spans="1:13" ht="27.75">
      <c r="A26" s="173"/>
      <c r="B26" s="43" t="s">
        <v>193</v>
      </c>
      <c r="C26" s="43">
        <f>SUM(C21:C25)</f>
        <v>26</v>
      </c>
      <c r="D26" s="43">
        <f>SUM(D21:D25)</f>
        <v>7</v>
      </c>
      <c r="E26" s="43">
        <f>SUM(E21:E25)</f>
        <v>18</v>
      </c>
      <c r="F26" s="43">
        <f>SUM(F21:F25)</f>
        <v>6</v>
      </c>
      <c r="G26" s="43">
        <f>SUM(G21:G25)</f>
        <v>44</v>
      </c>
      <c r="H26" s="43">
        <f>SUM(H21:H25)</f>
        <v>13</v>
      </c>
      <c r="I26" s="43">
        <f>SUM(I21:I25)</f>
        <v>44</v>
      </c>
      <c r="J26" s="43">
        <f>SUM(J21:J25)</f>
        <v>25</v>
      </c>
      <c r="K26" s="118">
        <f t="shared" si="2"/>
        <v>88</v>
      </c>
      <c r="L26" s="118">
        <f t="shared" si="3"/>
        <v>38</v>
      </c>
      <c r="M26" s="118">
        <f t="shared" si="4"/>
        <v>126</v>
      </c>
    </row>
    <row r="27" spans="1:13" ht="27.75">
      <c r="A27" s="173" t="s">
        <v>215</v>
      </c>
      <c r="B27" s="173"/>
      <c r="C27" s="106">
        <v>29</v>
      </c>
      <c r="D27" s="106">
        <v>112</v>
      </c>
      <c r="E27" s="106">
        <v>19</v>
      </c>
      <c r="F27" s="106">
        <v>36</v>
      </c>
      <c r="G27" s="43">
        <f>C27+E27</f>
        <v>48</v>
      </c>
      <c r="H27" s="43">
        <f>D27+F27</f>
        <v>148</v>
      </c>
      <c r="I27" s="106">
        <v>21</v>
      </c>
      <c r="J27" s="106">
        <v>62</v>
      </c>
      <c r="K27" s="118">
        <f t="shared" si="2"/>
        <v>69</v>
      </c>
      <c r="L27" s="118">
        <f t="shared" si="3"/>
        <v>210</v>
      </c>
      <c r="M27" s="118">
        <f t="shared" si="4"/>
        <v>279</v>
      </c>
    </row>
    <row r="28" spans="1:13" ht="27.75">
      <c r="A28" s="173" t="s">
        <v>216</v>
      </c>
      <c r="B28" s="173"/>
      <c r="C28" s="106">
        <v>243</v>
      </c>
      <c r="D28" s="106">
        <v>119</v>
      </c>
      <c r="E28" s="106">
        <v>74</v>
      </c>
      <c r="F28" s="106">
        <v>16</v>
      </c>
      <c r="G28" s="43">
        <f>C28+E28</f>
        <v>317</v>
      </c>
      <c r="H28" s="43">
        <f>D28+F28</f>
        <v>135</v>
      </c>
      <c r="I28" s="106">
        <v>111</v>
      </c>
      <c r="J28" s="106">
        <v>28</v>
      </c>
      <c r="K28" s="118">
        <f t="shared" si="2"/>
        <v>428</v>
      </c>
      <c r="L28" s="118">
        <f t="shared" si="3"/>
        <v>163</v>
      </c>
      <c r="M28" s="118">
        <f t="shared" si="4"/>
        <v>591</v>
      </c>
    </row>
    <row r="29" spans="1:13" ht="27.75">
      <c r="A29" s="240" t="s">
        <v>211</v>
      </c>
      <c r="B29" s="240"/>
      <c r="C29" s="149">
        <f>C28+C27+C26+C20+C15+C7+C6+C5</f>
        <v>962</v>
      </c>
      <c r="D29" s="149">
        <f>D28+D27+D26+D20+D15+D7+D6+D5</f>
        <v>723</v>
      </c>
      <c r="E29" s="149">
        <f>E28+E27+E26+E20+E15+E7+E6+E5</f>
        <v>681</v>
      </c>
      <c r="F29" s="149">
        <f>F28+F27+F26+F20+F15+F7+F6+F5</f>
        <v>535</v>
      </c>
      <c r="G29" s="149">
        <f>G28+G27+G26+G20+G15+G7+G6+G5</f>
        <v>1643</v>
      </c>
      <c r="H29" s="149">
        <f>H28+H27+H26+H20+H15+H7+H6+H5</f>
        <v>1258</v>
      </c>
      <c r="I29" s="149">
        <f>I28+I27+I26+I20+I15+I7+I6+I5</f>
        <v>1128</v>
      </c>
      <c r="J29" s="149">
        <f>J28+J27+J26+J20+J15+J7+J6+J5</f>
        <v>1417</v>
      </c>
      <c r="K29" s="118">
        <f t="shared" si="2"/>
        <v>2771</v>
      </c>
      <c r="L29" s="118">
        <f t="shared" si="3"/>
        <v>2675</v>
      </c>
      <c r="M29" s="118">
        <f t="shared" si="4"/>
        <v>5446</v>
      </c>
    </row>
    <row r="30" spans="1:13" ht="27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27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30">
      <c r="A32" s="175" t="s">
        <v>217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26.25" customHeight="1">
      <c r="A33" s="240" t="s">
        <v>191</v>
      </c>
      <c r="B33" s="240" t="s">
        <v>93</v>
      </c>
      <c r="C33" s="240" t="s">
        <v>192</v>
      </c>
      <c r="D33" s="240"/>
      <c r="E33" s="240"/>
      <c r="F33" s="240"/>
      <c r="G33" s="240"/>
      <c r="H33" s="240"/>
      <c r="I33" s="240" t="s">
        <v>73</v>
      </c>
      <c r="J33" s="240"/>
      <c r="K33" s="240" t="s">
        <v>0</v>
      </c>
      <c r="L33" s="240"/>
      <c r="M33" s="240"/>
    </row>
    <row r="34" spans="1:13" ht="27.75">
      <c r="A34" s="240"/>
      <c r="B34" s="240"/>
      <c r="C34" s="240" t="s">
        <v>1</v>
      </c>
      <c r="D34" s="240"/>
      <c r="E34" s="240" t="s">
        <v>2</v>
      </c>
      <c r="F34" s="240"/>
      <c r="G34" s="240" t="s">
        <v>0</v>
      </c>
      <c r="H34" s="240"/>
      <c r="I34" s="240"/>
      <c r="J34" s="240"/>
      <c r="K34" s="240" t="s">
        <v>13</v>
      </c>
      <c r="L34" s="240" t="s">
        <v>4</v>
      </c>
      <c r="M34" s="240" t="s">
        <v>30</v>
      </c>
    </row>
    <row r="35" spans="1:13" ht="27.75">
      <c r="A35" s="240"/>
      <c r="B35" s="240"/>
      <c r="C35" s="149" t="s">
        <v>3</v>
      </c>
      <c r="D35" s="149" t="s">
        <v>4</v>
      </c>
      <c r="E35" s="149" t="s">
        <v>3</v>
      </c>
      <c r="F35" s="149" t="s">
        <v>4</v>
      </c>
      <c r="G35" s="149" t="s">
        <v>3</v>
      </c>
      <c r="H35" s="149" t="s">
        <v>4</v>
      </c>
      <c r="I35" s="149" t="s">
        <v>3</v>
      </c>
      <c r="J35" s="149" t="s">
        <v>4</v>
      </c>
      <c r="K35" s="240"/>
      <c r="L35" s="240"/>
      <c r="M35" s="240"/>
    </row>
    <row r="36" spans="1:13" ht="26.25" customHeight="1">
      <c r="A36" s="173" t="s">
        <v>200</v>
      </c>
      <c r="B36" s="173"/>
      <c r="C36" s="106">
        <v>18</v>
      </c>
      <c r="D36" s="106">
        <v>3</v>
      </c>
      <c r="E36" s="106">
        <v>79</v>
      </c>
      <c r="F36" s="106">
        <v>34</v>
      </c>
      <c r="G36" s="43">
        <f>C36+E36</f>
        <v>97</v>
      </c>
      <c r="H36" s="43">
        <f>D36+F36</f>
        <v>37</v>
      </c>
      <c r="I36" s="106">
        <v>54</v>
      </c>
      <c r="J36" s="106">
        <v>47</v>
      </c>
      <c r="K36" s="118">
        <f>G36+I36</f>
        <v>151</v>
      </c>
      <c r="L36" s="118">
        <f>H36+J36</f>
        <v>84</v>
      </c>
      <c r="M36" s="118">
        <f>SUM(K36:L36)</f>
        <v>235</v>
      </c>
    </row>
    <row r="37" spans="1:13" ht="26.25" customHeight="1">
      <c r="A37" s="173" t="s">
        <v>201</v>
      </c>
      <c r="B37" s="173"/>
      <c r="C37" s="106">
        <v>49</v>
      </c>
      <c r="D37" s="106">
        <v>39</v>
      </c>
      <c r="E37" s="106">
        <v>58</v>
      </c>
      <c r="F37" s="106">
        <v>56</v>
      </c>
      <c r="G37" s="43">
        <f>C37+E37</f>
        <v>107</v>
      </c>
      <c r="H37" s="43">
        <f>D37+F37</f>
        <v>95</v>
      </c>
      <c r="I37" s="106">
        <v>91</v>
      </c>
      <c r="J37" s="106">
        <v>134</v>
      </c>
      <c r="K37" s="118">
        <f>G37+I37</f>
        <v>198</v>
      </c>
      <c r="L37" s="118">
        <f>H37+J37</f>
        <v>229</v>
      </c>
      <c r="M37" s="118">
        <f>SUM(K37:L37)</f>
        <v>427</v>
      </c>
    </row>
    <row r="38" spans="1:13" ht="26.25" customHeight="1">
      <c r="A38" s="173" t="s">
        <v>183</v>
      </c>
      <c r="B38" s="173"/>
      <c r="C38" s="106">
        <v>0</v>
      </c>
      <c r="D38" s="106">
        <v>0</v>
      </c>
      <c r="E38" s="106">
        <v>0</v>
      </c>
      <c r="F38" s="106">
        <v>0</v>
      </c>
      <c r="G38" s="43">
        <f aca="true" t="shared" si="5" ref="G38:G56">C38+E38</f>
        <v>0</v>
      </c>
      <c r="H38" s="43">
        <f aca="true" t="shared" si="6" ref="H38:H56">D38+F38</f>
        <v>0</v>
      </c>
      <c r="I38" s="106">
        <v>0</v>
      </c>
      <c r="J38" s="106">
        <v>0</v>
      </c>
      <c r="K38" s="118">
        <f aca="true" t="shared" si="7" ref="K38:K60">G38+I38</f>
        <v>0</v>
      </c>
      <c r="L38" s="118">
        <f aca="true" t="shared" si="8" ref="L38:L60">H38+J38</f>
        <v>0</v>
      </c>
      <c r="M38" s="118">
        <f aca="true" t="shared" si="9" ref="M38:M60">SUM(K38:L38)</f>
        <v>0</v>
      </c>
    </row>
    <row r="39" spans="1:13" ht="27.75">
      <c r="A39" s="173" t="s">
        <v>184</v>
      </c>
      <c r="B39" s="106" t="s">
        <v>196</v>
      </c>
      <c r="C39" s="106">
        <v>1</v>
      </c>
      <c r="D39" s="106">
        <v>0</v>
      </c>
      <c r="E39" s="106">
        <v>0</v>
      </c>
      <c r="F39" s="106">
        <v>0</v>
      </c>
      <c r="G39" s="43">
        <f t="shared" si="5"/>
        <v>1</v>
      </c>
      <c r="H39" s="43">
        <f t="shared" si="6"/>
        <v>0</v>
      </c>
      <c r="I39" s="106">
        <v>0</v>
      </c>
      <c r="J39" s="106">
        <v>0</v>
      </c>
      <c r="K39" s="118">
        <f t="shared" si="7"/>
        <v>1</v>
      </c>
      <c r="L39" s="118">
        <f t="shared" si="8"/>
        <v>0</v>
      </c>
      <c r="M39" s="118">
        <f t="shared" si="9"/>
        <v>1</v>
      </c>
    </row>
    <row r="40" spans="1:13" ht="27.75">
      <c r="A40" s="173"/>
      <c r="B40" s="106" t="s">
        <v>195</v>
      </c>
      <c r="C40" s="106">
        <v>0</v>
      </c>
      <c r="D40" s="106">
        <v>1</v>
      </c>
      <c r="E40" s="106">
        <v>0</v>
      </c>
      <c r="F40" s="106">
        <v>0</v>
      </c>
      <c r="G40" s="43">
        <f t="shared" si="5"/>
        <v>0</v>
      </c>
      <c r="H40" s="43">
        <f t="shared" si="6"/>
        <v>1</v>
      </c>
      <c r="I40" s="106">
        <v>0</v>
      </c>
      <c r="J40" s="106">
        <v>0</v>
      </c>
      <c r="K40" s="118">
        <f t="shared" si="7"/>
        <v>0</v>
      </c>
      <c r="L40" s="118">
        <f t="shared" si="8"/>
        <v>1</v>
      </c>
      <c r="M40" s="118">
        <f t="shared" si="9"/>
        <v>1</v>
      </c>
    </row>
    <row r="41" spans="1:13" ht="27.75">
      <c r="A41" s="173"/>
      <c r="B41" s="106" t="s">
        <v>39</v>
      </c>
      <c r="C41" s="106">
        <v>0</v>
      </c>
      <c r="D41" s="106">
        <v>0</v>
      </c>
      <c r="E41" s="106">
        <v>0</v>
      </c>
      <c r="F41" s="106">
        <v>0</v>
      </c>
      <c r="G41" s="43">
        <f>C41+E41</f>
        <v>0</v>
      </c>
      <c r="H41" s="43">
        <f>D41+F41</f>
        <v>0</v>
      </c>
      <c r="I41" s="106">
        <v>0</v>
      </c>
      <c r="J41" s="106">
        <v>0</v>
      </c>
      <c r="K41" s="118">
        <f t="shared" si="7"/>
        <v>0</v>
      </c>
      <c r="L41" s="118">
        <f t="shared" si="8"/>
        <v>0</v>
      </c>
      <c r="M41" s="118">
        <f t="shared" si="9"/>
        <v>0</v>
      </c>
    </row>
    <row r="42" spans="1:13" ht="27.75">
      <c r="A42" s="173"/>
      <c r="B42" s="106" t="s">
        <v>199</v>
      </c>
      <c r="C42" s="106">
        <v>0</v>
      </c>
      <c r="D42" s="106">
        <v>0</v>
      </c>
      <c r="E42" s="106">
        <v>0</v>
      </c>
      <c r="F42" s="106">
        <v>0</v>
      </c>
      <c r="G42" s="43">
        <f t="shared" si="5"/>
        <v>0</v>
      </c>
      <c r="H42" s="43">
        <f t="shared" si="6"/>
        <v>0</v>
      </c>
      <c r="I42" s="106">
        <v>1</v>
      </c>
      <c r="J42" s="106">
        <v>1</v>
      </c>
      <c r="K42" s="118">
        <f t="shared" si="7"/>
        <v>1</v>
      </c>
      <c r="L42" s="118">
        <f t="shared" si="8"/>
        <v>1</v>
      </c>
      <c r="M42" s="118">
        <f t="shared" si="9"/>
        <v>2</v>
      </c>
    </row>
    <row r="43" spans="1:13" ht="27.75">
      <c r="A43" s="173"/>
      <c r="B43" s="106" t="s">
        <v>95</v>
      </c>
      <c r="C43" s="106">
        <v>0</v>
      </c>
      <c r="D43" s="106">
        <v>0</v>
      </c>
      <c r="E43" s="106">
        <v>0</v>
      </c>
      <c r="F43" s="106">
        <v>0</v>
      </c>
      <c r="G43" s="43">
        <f t="shared" si="5"/>
        <v>0</v>
      </c>
      <c r="H43" s="43">
        <f t="shared" si="6"/>
        <v>0</v>
      </c>
      <c r="I43" s="106">
        <v>0</v>
      </c>
      <c r="J43" s="106">
        <v>0</v>
      </c>
      <c r="K43" s="118">
        <f t="shared" si="7"/>
        <v>0</v>
      </c>
      <c r="L43" s="118">
        <f t="shared" si="8"/>
        <v>0</v>
      </c>
      <c r="M43" s="118">
        <f t="shared" si="9"/>
        <v>0</v>
      </c>
    </row>
    <row r="44" spans="1:13" ht="27.75">
      <c r="A44" s="173"/>
      <c r="B44" s="106" t="s">
        <v>194</v>
      </c>
      <c r="C44" s="106">
        <v>0</v>
      </c>
      <c r="D44" s="106">
        <v>0</v>
      </c>
      <c r="E44" s="106">
        <v>0</v>
      </c>
      <c r="F44" s="106">
        <v>0</v>
      </c>
      <c r="G44" s="43">
        <f t="shared" si="5"/>
        <v>0</v>
      </c>
      <c r="H44" s="43">
        <f t="shared" si="6"/>
        <v>0</v>
      </c>
      <c r="I44" s="106">
        <v>0</v>
      </c>
      <c r="J44" s="106">
        <v>0</v>
      </c>
      <c r="K44" s="118">
        <f t="shared" si="7"/>
        <v>0</v>
      </c>
      <c r="L44" s="118">
        <f t="shared" si="8"/>
        <v>0</v>
      </c>
      <c r="M44" s="118">
        <f t="shared" si="9"/>
        <v>0</v>
      </c>
    </row>
    <row r="45" spans="1:13" ht="27.75">
      <c r="A45" s="173"/>
      <c r="B45" s="106" t="s">
        <v>197</v>
      </c>
      <c r="C45" s="106">
        <v>0</v>
      </c>
      <c r="D45" s="106">
        <v>0</v>
      </c>
      <c r="E45" s="106">
        <v>0</v>
      </c>
      <c r="F45" s="106">
        <v>0</v>
      </c>
      <c r="G45" s="43">
        <f t="shared" si="5"/>
        <v>0</v>
      </c>
      <c r="H45" s="43">
        <f t="shared" si="6"/>
        <v>0</v>
      </c>
      <c r="I45" s="106">
        <v>0</v>
      </c>
      <c r="J45" s="106">
        <v>0</v>
      </c>
      <c r="K45" s="118">
        <f t="shared" si="7"/>
        <v>0</v>
      </c>
      <c r="L45" s="118">
        <f t="shared" si="8"/>
        <v>0</v>
      </c>
      <c r="M45" s="118">
        <f t="shared" si="9"/>
        <v>0</v>
      </c>
    </row>
    <row r="46" spans="1:13" ht="27.75">
      <c r="A46" s="173"/>
      <c r="B46" s="43" t="s">
        <v>193</v>
      </c>
      <c r="C46" s="43">
        <f>SUM(C39:C45)</f>
        <v>1</v>
      </c>
      <c r="D46" s="43">
        <f aca="true" t="shared" si="10" ref="D46:J46">SUM(D39:D45)</f>
        <v>1</v>
      </c>
      <c r="E46" s="43">
        <f t="shared" si="10"/>
        <v>0</v>
      </c>
      <c r="F46" s="43">
        <f t="shared" si="10"/>
        <v>0</v>
      </c>
      <c r="G46" s="43">
        <f t="shared" si="10"/>
        <v>1</v>
      </c>
      <c r="H46" s="43">
        <f t="shared" si="10"/>
        <v>1</v>
      </c>
      <c r="I46" s="43">
        <f t="shared" si="10"/>
        <v>1</v>
      </c>
      <c r="J46" s="43">
        <f t="shared" si="10"/>
        <v>1</v>
      </c>
      <c r="K46" s="118">
        <f t="shared" si="7"/>
        <v>2</v>
      </c>
      <c r="L46" s="118">
        <f t="shared" si="8"/>
        <v>2</v>
      </c>
      <c r="M46" s="118">
        <f t="shared" si="9"/>
        <v>4</v>
      </c>
    </row>
    <row r="47" spans="1:13" ht="55.5">
      <c r="A47" s="173" t="s">
        <v>202</v>
      </c>
      <c r="B47" s="106" t="s">
        <v>203</v>
      </c>
      <c r="C47" s="106">
        <v>9</v>
      </c>
      <c r="D47" s="106">
        <v>3</v>
      </c>
      <c r="E47" s="106">
        <v>1</v>
      </c>
      <c r="F47" s="106">
        <v>1</v>
      </c>
      <c r="G47" s="43">
        <f t="shared" si="5"/>
        <v>10</v>
      </c>
      <c r="H47" s="43">
        <f t="shared" si="6"/>
        <v>4</v>
      </c>
      <c r="I47" s="106">
        <v>5</v>
      </c>
      <c r="J47" s="106">
        <v>1</v>
      </c>
      <c r="K47" s="118">
        <f t="shared" si="7"/>
        <v>15</v>
      </c>
      <c r="L47" s="118">
        <f t="shared" si="8"/>
        <v>5</v>
      </c>
      <c r="M47" s="118">
        <f t="shared" si="9"/>
        <v>20</v>
      </c>
    </row>
    <row r="48" spans="1:13" ht="27.75">
      <c r="A48" s="173"/>
      <c r="B48" s="106" t="s">
        <v>204</v>
      </c>
      <c r="C48" s="106">
        <v>0</v>
      </c>
      <c r="D48" s="106">
        <v>0</v>
      </c>
      <c r="E48" s="106">
        <v>1</v>
      </c>
      <c r="F48" s="106">
        <v>0</v>
      </c>
      <c r="G48" s="43">
        <f t="shared" si="5"/>
        <v>1</v>
      </c>
      <c r="H48" s="43">
        <f t="shared" si="6"/>
        <v>0</v>
      </c>
      <c r="I48" s="106">
        <v>0</v>
      </c>
      <c r="J48" s="106">
        <v>0</v>
      </c>
      <c r="K48" s="118">
        <f t="shared" si="7"/>
        <v>1</v>
      </c>
      <c r="L48" s="118">
        <f t="shared" si="8"/>
        <v>0</v>
      </c>
      <c r="M48" s="118">
        <f t="shared" si="9"/>
        <v>1</v>
      </c>
    </row>
    <row r="49" spans="1:13" ht="55.5">
      <c r="A49" s="173"/>
      <c r="B49" s="106" t="s">
        <v>205</v>
      </c>
      <c r="C49" s="106">
        <v>0</v>
      </c>
      <c r="D49" s="106">
        <v>0</v>
      </c>
      <c r="E49" s="106">
        <v>0</v>
      </c>
      <c r="F49" s="106">
        <v>0</v>
      </c>
      <c r="G49" s="43">
        <f t="shared" si="5"/>
        <v>0</v>
      </c>
      <c r="H49" s="43">
        <f t="shared" si="6"/>
        <v>0</v>
      </c>
      <c r="I49" s="106">
        <v>0</v>
      </c>
      <c r="J49" s="106">
        <v>0</v>
      </c>
      <c r="K49" s="118">
        <f t="shared" si="7"/>
        <v>0</v>
      </c>
      <c r="L49" s="118">
        <f t="shared" si="8"/>
        <v>0</v>
      </c>
      <c r="M49" s="118">
        <f t="shared" si="9"/>
        <v>0</v>
      </c>
    </row>
    <row r="50" spans="1:13" ht="27.75">
      <c r="A50" s="173"/>
      <c r="B50" s="106" t="s">
        <v>206</v>
      </c>
      <c r="C50" s="106">
        <v>10</v>
      </c>
      <c r="D50" s="106">
        <v>1</v>
      </c>
      <c r="E50" s="106">
        <v>1</v>
      </c>
      <c r="F50" s="106">
        <v>0</v>
      </c>
      <c r="G50" s="43">
        <f t="shared" si="5"/>
        <v>11</v>
      </c>
      <c r="H50" s="43">
        <f t="shared" si="6"/>
        <v>1</v>
      </c>
      <c r="I50" s="106">
        <v>2</v>
      </c>
      <c r="J50" s="106">
        <v>0</v>
      </c>
      <c r="K50" s="118">
        <f t="shared" si="7"/>
        <v>13</v>
      </c>
      <c r="L50" s="118">
        <f t="shared" si="8"/>
        <v>1</v>
      </c>
      <c r="M50" s="118">
        <f t="shared" si="9"/>
        <v>14</v>
      </c>
    </row>
    <row r="51" spans="1:13" ht="27.75">
      <c r="A51" s="173"/>
      <c r="B51" s="43" t="s">
        <v>193</v>
      </c>
      <c r="C51" s="43">
        <f>SUM(C47:C50)</f>
        <v>19</v>
      </c>
      <c r="D51" s="43">
        <f aca="true" t="shared" si="11" ref="D51:J51">SUM(D47:D50)</f>
        <v>4</v>
      </c>
      <c r="E51" s="43">
        <f t="shared" si="11"/>
        <v>3</v>
      </c>
      <c r="F51" s="43">
        <f t="shared" si="11"/>
        <v>1</v>
      </c>
      <c r="G51" s="43">
        <f t="shared" si="11"/>
        <v>22</v>
      </c>
      <c r="H51" s="43">
        <f t="shared" si="11"/>
        <v>5</v>
      </c>
      <c r="I51" s="43">
        <f t="shared" si="11"/>
        <v>7</v>
      </c>
      <c r="J51" s="43">
        <f t="shared" si="11"/>
        <v>1</v>
      </c>
      <c r="K51" s="118">
        <f t="shared" si="7"/>
        <v>29</v>
      </c>
      <c r="L51" s="118">
        <f t="shared" si="8"/>
        <v>6</v>
      </c>
      <c r="M51" s="118">
        <f t="shared" si="9"/>
        <v>35</v>
      </c>
    </row>
    <row r="52" spans="1:13" ht="26.25" customHeight="1">
      <c r="A52" s="173" t="s">
        <v>190</v>
      </c>
      <c r="B52" s="106" t="s">
        <v>207</v>
      </c>
      <c r="C52" s="106">
        <v>0</v>
      </c>
      <c r="D52" s="106">
        <v>1</v>
      </c>
      <c r="E52" s="106">
        <v>4</v>
      </c>
      <c r="F52" s="106">
        <v>1</v>
      </c>
      <c r="G52" s="43">
        <f>C52+E52</f>
        <v>4</v>
      </c>
      <c r="H52" s="43">
        <f>D52+F52</f>
        <v>2</v>
      </c>
      <c r="I52" s="106">
        <v>4</v>
      </c>
      <c r="J52" s="106">
        <v>3</v>
      </c>
      <c r="K52" s="118">
        <f t="shared" si="7"/>
        <v>8</v>
      </c>
      <c r="L52" s="118">
        <f t="shared" si="8"/>
        <v>5</v>
      </c>
      <c r="M52" s="118">
        <f t="shared" si="9"/>
        <v>13</v>
      </c>
    </row>
    <row r="53" spans="1:15" ht="27.75">
      <c r="A53" s="173"/>
      <c r="B53" s="106" t="s">
        <v>198</v>
      </c>
      <c r="C53" s="106">
        <v>3</v>
      </c>
      <c r="D53" s="106">
        <v>0</v>
      </c>
      <c r="E53" s="106">
        <v>4</v>
      </c>
      <c r="F53" s="106">
        <v>0</v>
      </c>
      <c r="G53" s="43">
        <f t="shared" si="5"/>
        <v>7</v>
      </c>
      <c r="H53" s="43">
        <f t="shared" si="6"/>
        <v>0</v>
      </c>
      <c r="I53" s="106">
        <v>4</v>
      </c>
      <c r="J53" s="106">
        <v>2</v>
      </c>
      <c r="K53" s="118">
        <f t="shared" si="7"/>
        <v>11</v>
      </c>
      <c r="L53" s="118">
        <f t="shared" si="8"/>
        <v>2</v>
      </c>
      <c r="M53" s="118">
        <f t="shared" si="9"/>
        <v>13</v>
      </c>
      <c r="O53">
        <v>1</v>
      </c>
    </row>
    <row r="54" spans="1:13" ht="55.5">
      <c r="A54" s="173"/>
      <c r="B54" s="106" t="s">
        <v>208</v>
      </c>
      <c r="C54" s="106">
        <v>0</v>
      </c>
      <c r="D54" s="106">
        <v>0</v>
      </c>
      <c r="E54" s="106">
        <v>0</v>
      </c>
      <c r="F54" s="106">
        <v>0</v>
      </c>
      <c r="G54" s="43">
        <f t="shared" si="5"/>
        <v>0</v>
      </c>
      <c r="H54" s="43">
        <f t="shared" si="6"/>
        <v>0</v>
      </c>
      <c r="I54" s="106">
        <v>0</v>
      </c>
      <c r="J54" s="106">
        <v>0</v>
      </c>
      <c r="K54" s="118">
        <f t="shared" si="7"/>
        <v>0</v>
      </c>
      <c r="L54" s="118">
        <f t="shared" si="8"/>
        <v>0</v>
      </c>
      <c r="M54" s="118">
        <f t="shared" si="9"/>
        <v>0</v>
      </c>
    </row>
    <row r="55" spans="1:13" ht="55.5">
      <c r="A55" s="173"/>
      <c r="B55" s="106" t="s">
        <v>209</v>
      </c>
      <c r="C55" s="106">
        <v>5</v>
      </c>
      <c r="D55" s="106">
        <v>2</v>
      </c>
      <c r="E55" s="106">
        <v>9</v>
      </c>
      <c r="F55" s="106">
        <v>1</v>
      </c>
      <c r="G55" s="43">
        <f t="shared" si="5"/>
        <v>14</v>
      </c>
      <c r="H55" s="43">
        <f t="shared" si="6"/>
        <v>3</v>
      </c>
      <c r="I55" s="106">
        <v>5</v>
      </c>
      <c r="J55" s="106">
        <v>0</v>
      </c>
      <c r="K55" s="118">
        <f t="shared" si="7"/>
        <v>19</v>
      </c>
      <c r="L55" s="118">
        <f t="shared" si="8"/>
        <v>3</v>
      </c>
      <c r="M55" s="118">
        <f t="shared" si="9"/>
        <v>22</v>
      </c>
    </row>
    <row r="56" spans="1:13" ht="27.75">
      <c r="A56" s="173"/>
      <c r="B56" s="106" t="s">
        <v>210</v>
      </c>
      <c r="C56" s="106">
        <v>0</v>
      </c>
      <c r="D56" s="106">
        <v>0</v>
      </c>
      <c r="E56" s="106">
        <v>0</v>
      </c>
      <c r="F56" s="106">
        <v>0</v>
      </c>
      <c r="G56" s="43">
        <f t="shared" si="5"/>
        <v>0</v>
      </c>
      <c r="H56" s="43">
        <f t="shared" si="6"/>
        <v>0</v>
      </c>
      <c r="I56" s="106">
        <v>3</v>
      </c>
      <c r="J56" s="106">
        <v>2</v>
      </c>
      <c r="K56" s="118">
        <f t="shared" si="7"/>
        <v>3</v>
      </c>
      <c r="L56" s="118">
        <f t="shared" si="8"/>
        <v>2</v>
      </c>
      <c r="M56" s="118">
        <f t="shared" si="9"/>
        <v>5</v>
      </c>
    </row>
    <row r="57" spans="1:13" ht="27.75">
      <c r="A57" s="173"/>
      <c r="B57" s="43" t="s">
        <v>193</v>
      </c>
      <c r="C57" s="43">
        <f>SUM(C52:C56)</f>
        <v>8</v>
      </c>
      <c r="D57" s="43">
        <f aca="true" t="shared" si="12" ref="D57:J57">SUM(D52:D56)</f>
        <v>3</v>
      </c>
      <c r="E57" s="43">
        <f t="shared" si="12"/>
        <v>17</v>
      </c>
      <c r="F57" s="43">
        <f t="shared" si="12"/>
        <v>2</v>
      </c>
      <c r="G57" s="43">
        <f t="shared" si="12"/>
        <v>25</v>
      </c>
      <c r="H57" s="43">
        <f t="shared" si="12"/>
        <v>5</v>
      </c>
      <c r="I57" s="43">
        <f t="shared" si="12"/>
        <v>16</v>
      </c>
      <c r="J57" s="43">
        <f t="shared" si="12"/>
        <v>7</v>
      </c>
      <c r="K57" s="118">
        <f t="shared" si="7"/>
        <v>41</v>
      </c>
      <c r="L57" s="118">
        <f t="shared" si="8"/>
        <v>12</v>
      </c>
      <c r="M57" s="118">
        <f t="shared" si="9"/>
        <v>53</v>
      </c>
    </row>
    <row r="58" spans="1:13" ht="26.25" customHeight="1">
      <c r="A58" s="173" t="s">
        <v>215</v>
      </c>
      <c r="B58" s="173"/>
      <c r="C58" s="106">
        <v>0</v>
      </c>
      <c r="D58" s="106">
        <v>0</v>
      </c>
      <c r="E58" s="106">
        <v>0</v>
      </c>
      <c r="F58" s="106">
        <v>0</v>
      </c>
      <c r="G58" s="43">
        <f>C58+E58</f>
        <v>0</v>
      </c>
      <c r="H58" s="43">
        <f>D58+F58</f>
        <v>0</v>
      </c>
      <c r="I58" s="106">
        <v>0</v>
      </c>
      <c r="J58" s="106">
        <v>0</v>
      </c>
      <c r="K58" s="118">
        <f>G58+I58</f>
        <v>0</v>
      </c>
      <c r="L58" s="118">
        <f>H58+J58</f>
        <v>0</v>
      </c>
      <c r="M58" s="118">
        <f>SUM(K58:L58)</f>
        <v>0</v>
      </c>
    </row>
    <row r="59" spans="1:13" ht="26.25" customHeight="1">
      <c r="A59" s="173" t="s">
        <v>216</v>
      </c>
      <c r="B59" s="173"/>
      <c r="C59" s="106">
        <v>0</v>
      </c>
      <c r="D59" s="106">
        <v>0</v>
      </c>
      <c r="E59" s="106">
        <v>0</v>
      </c>
      <c r="F59" s="106">
        <v>0</v>
      </c>
      <c r="G59" s="43">
        <f>C59+E59</f>
        <v>0</v>
      </c>
      <c r="H59" s="43">
        <f>D59+F59</f>
        <v>0</v>
      </c>
      <c r="I59" s="106">
        <v>0</v>
      </c>
      <c r="J59" s="106">
        <v>0</v>
      </c>
      <c r="K59" s="118">
        <f>G59+I59</f>
        <v>0</v>
      </c>
      <c r="L59" s="118">
        <f>H59+J59</f>
        <v>0</v>
      </c>
      <c r="M59" s="118">
        <f>SUM(K59:L59)</f>
        <v>0</v>
      </c>
    </row>
    <row r="60" spans="1:13" ht="26.25" customHeight="1">
      <c r="A60" s="240" t="s">
        <v>211</v>
      </c>
      <c r="B60" s="240"/>
      <c r="C60" s="149">
        <f>C59+C58+C57+C51+C46+C38+C37+C36</f>
        <v>95</v>
      </c>
      <c r="D60" s="149">
        <f aca="true" t="shared" si="13" ref="D60:J60">D59+D58+D57+D51+D46+D38+D37+D36</f>
        <v>50</v>
      </c>
      <c r="E60" s="149">
        <f t="shared" si="13"/>
        <v>157</v>
      </c>
      <c r="F60" s="149">
        <f t="shared" si="13"/>
        <v>93</v>
      </c>
      <c r="G60" s="149">
        <f t="shared" si="13"/>
        <v>252</v>
      </c>
      <c r="H60" s="149">
        <f t="shared" si="13"/>
        <v>143</v>
      </c>
      <c r="I60" s="149">
        <f t="shared" si="13"/>
        <v>169</v>
      </c>
      <c r="J60" s="149">
        <f t="shared" si="13"/>
        <v>190</v>
      </c>
      <c r="K60" s="118">
        <f t="shared" si="7"/>
        <v>421</v>
      </c>
      <c r="L60" s="118">
        <f t="shared" si="8"/>
        <v>333</v>
      </c>
      <c r="M60" s="118">
        <f t="shared" si="9"/>
        <v>754</v>
      </c>
    </row>
    <row r="63" spans="1:13" ht="30">
      <c r="A63" s="175" t="s">
        <v>220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</row>
    <row r="64" spans="1:13" ht="26.25" customHeight="1">
      <c r="A64" s="240" t="s">
        <v>191</v>
      </c>
      <c r="B64" s="240" t="s">
        <v>93</v>
      </c>
      <c r="C64" s="240" t="s">
        <v>192</v>
      </c>
      <c r="D64" s="240"/>
      <c r="E64" s="240"/>
      <c r="F64" s="240"/>
      <c r="G64" s="240"/>
      <c r="H64" s="240"/>
      <c r="I64" s="240" t="s">
        <v>73</v>
      </c>
      <c r="J64" s="240"/>
      <c r="K64" s="240" t="s">
        <v>0</v>
      </c>
      <c r="L64" s="240"/>
      <c r="M64" s="240"/>
    </row>
    <row r="65" spans="1:13" ht="27.75">
      <c r="A65" s="240"/>
      <c r="B65" s="240"/>
      <c r="C65" s="240" t="s">
        <v>1</v>
      </c>
      <c r="D65" s="240"/>
      <c r="E65" s="240" t="s">
        <v>2</v>
      </c>
      <c r="F65" s="240"/>
      <c r="G65" s="240" t="s">
        <v>0</v>
      </c>
      <c r="H65" s="240"/>
      <c r="I65" s="240"/>
      <c r="J65" s="240"/>
      <c r="K65" s="240" t="s">
        <v>13</v>
      </c>
      <c r="L65" s="240" t="s">
        <v>4</v>
      </c>
      <c r="M65" s="240" t="s">
        <v>30</v>
      </c>
    </row>
    <row r="66" spans="1:13" ht="27.75">
      <c r="A66" s="240"/>
      <c r="B66" s="240"/>
      <c r="C66" s="149" t="s">
        <v>3</v>
      </c>
      <c r="D66" s="149" t="s">
        <v>4</v>
      </c>
      <c r="E66" s="149" t="s">
        <v>3</v>
      </c>
      <c r="F66" s="149" t="s">
        <v>4</v>
      </c>
      <c r="G66" s="149" t="s">
        <v>3</v>
      </c>
      <c r="H66" s="149" t="s">
        <v>4</v>
      </c>
      <c r="I66" s="149" t="s">
        <v>3</v>
      </c>
      <c r="J66" s="149" t="s">
        <v>4</v>
      </c>
      <c r="K66" s="240"/>
      <c r="L66" s="240"/>
      <c r="M66" s="240"/>
    </row>
    <row r="67" spans="1:13" ht="26.25" customHeight="1">
      <c r="A67" s="173" t="s">
        <v>200</v>
      </c>
      <c r="B67" s="173"/>
      <c r="C67" s="106">
        <f>C36+C5</f>
        <v>196</v>
      </c>
      <c r="D67" s="106">
        <f aca="true" t="shared" si="14" ref="D67:J67">D36+D5</f>
        <v>130</v>
      </c>
      <c r="E67" s="106">
        <f t="shared" si="14"/>
        <v>372</v>
      </c>
      <c r="F67" s="106">
        <f t="shared" si="14"/>
        <v>347</v>
      </c>
      <c r="G67" s="43">
        <f t="shared" si="14"/>
        <v>568</v>
      </c>
      <c r="H67" s="43">
        <f t="shared" si="14"/>
        <v>477</v>
      </c>
      <c r="I67" s="106">
        <f t="shared" si="14"/>
        <v>229</v>
      </c>
      <c r="J67" s="106">
        <f t="shared" si="14"/>
        <v>443</v>
      </c>
      <c r="K67" s="118">
        <f>G67+I67</f>
        <v>797</v>
      </c>
      <c r="L67" s="118">
        <f>H67+J67</f>
        <v>920</v>
      </c>
      <c r="M67" s="118">
        <f>SUM(K67:L67)</f>
        <v>1717</v>
      </c>
    </row>
    <row r="68" spans="1:13" ht="26.25" customHeight="1">
      <c r="A68" s="173" t="s">
        <v>201</v>
      </c>
      <c r="B68" s="173"/>
      <c r="C68" s="106">
        <f aca="true" t="shared" si="15" ref="C68:J68">C37+C6</f>
        <v>178</v>
      </c>
      <c r="D68" s="106">
        <f t="shared" si="15"/>
        <v>198</v>
      </c>
      <c r="E68" s="106">
        <f t="shared" si="15"/>
        <v>172</v>
      </c>
      <c r="F68" s="106">
        <f t="shared" si="15"/>
        <v>153</v>
      </c>
      <c r="G68" s="43">
        <f t="shared" si="15"/>
        <v>350</v>
      </c>
      <c r="H68" s="43">
        <f t="shared" si="15"/>
        <v>351</v>
      </c>
      <c r="I68" s="106">
        <f t="shared" si="15"/>
        <v>544</v>
      </c>
      <c r="J68" s="106">
        <f t="shared" si="15"/>
        <v>790</v>
      </c>
      <c r="K68" s="118">
        <f>G68+I68</f>
        <v>894</v>
      </c>
      <c r="L68" s="118">
        <f>H68+J68</f>
        <v>1141</v>
      </c>
      <c r="M68" s="118">
        <f>SUM(K68:L68)</f>
        <v>2035</v>
      </c>
    </row>
    <row r="69" spans="1:13" ht="26.25" customHeight="1">
      <c r="A69" s="173" t="s">
        <v>183</v>
      </c>
      <c r="B69" s="173"/>
      <c r="C69" s="106">
        <f aca="true" t="shared" si="16" ref="C69:J69">C38+C7</f>
        <v>10</v>
      </c>
      <c r="D69" s="106">
        <f t="shared" si="16"/>
        <v>9</v>
      </c>
      <c r="E69" s="106">
        <f t="shared" si="16"/>
        <v>18</v>
      </c>
      <c r="F69" s="106">
        <f t="shared" si="16"/>
        <v>15</v>
      </c>
      <c r="G69" s="43">
        <f t="shared" si="16"/>
        <v>28</v>
      </c>
      <c r="H69" s="43">
        <f t="shared" si="16"/>
        <v>24</v>
      </c>
      <c r="I69" s="106">
        <f t="shared" si="16"/>
        <v>33</v>
      </c>
      <c r="J69" s="106">
        <f t="shared" si="16"/>
        <v>44</v>
      </c>
      <c r="K69" s="118">
        <f>G69+I69</f>
        <v>61</v>
      </c>
      <c r="L69" s="118">
        <f>H69+J69</f>
        <v>68</v>
      </c>
      <c r="M69" s="118">
        <f>SUM(K69:L69)</f>
        <v>129</v>
      </c>
    </row>
    <row r="70" spans="1:13" ht="27.75">
      <c r="A70" s="173" t="s">
        <v>184</v>
      </c>
      <c r="B70" s="106" t="s">
        <v>196</v>
      </c>
      <c r="C70" s="106">
        <f aca="true" t="shared" si="17" ref="C70:J70">C39+C8</f>
        <v>16</v>
      </c>
      <c r="D70" s="106">
        <f t="shared" si="17"/>
        <v>13</v>
      </c>
      <c r="E70" s="106">
        <f t="shared" si="17"/>
        <v>8</v>
      </c>
      <c r="F70" s="106">
        <f t="shared" si="17"/>
        <v>3</v>
      </c>
      <c r="G70" s="43">
        <f t="shared" si="17"/>
        <v>24</v>
      </c>
      <c r="H70" s="43">
        <f t="shared" si="17"/>
        <v>16</v>
      </c>
      <c r="I70" s="106">
        <f t="shared" si="17"/>
        <v>28</v>
      </c>
      <c r="J70" s="106">
        <f t="shared" si="17"/>
        <v>24</v>
      </c>
      <c r="K70" s="118">
        <f>G70+I70</f>
        <v>52</v>
      </c>
      <c r="L70" s="118">
        <f>H70+J70</f>
        <v>40</v>
      </c>
      <c r="M70" s="118">
        <f>SUM(K70:L70)</f>
        <v>92</v>
      </c>
    </row>
    <row r="71" spans="1:13" ht="27.75">
      <c r="A71" s="173"/>
      <c r="B71" s="106" t="s">
        <v>195</v>
      </c>
      <c r="C71" s="106">
        <f aca="true" t="shared" si="18" ref="C71:J71">C40+C9</f>
        <v>17</v>
      </c>
      <c r="D71" s="106">
        <f t="shared" si="18"/>
        <v>15</v>
      </c>
      <c r="E71" s="106">
        <f t="shared" si="18"/>
        <v>10</v>
      </c>
      <c r="F71" s="106">
        <f t="shared" si="18"/>
        <v>0</v>
      </c>
      <c r="G71" s="43">
        <f t="shared" si="18"/>
        <v>27</v>
      </c>
      <c r="H71" s="43">
        <f t="shared" si="18"/>
        <v>15</v>
      </c>
      <c r="I71" s="106">
        <f t="shared" si="18"/>
        <v>34</v>
      </c>
      <c r="J71" s="106">
        <f t="shared" si="18"/>
        <v>10</v>
      </c>
      <c r="K71" s="118">
        <f>G71+I71</f>
        <v>61</v>
      </c>
      <c r="L71" s="118">
        <f>H71+J71</f>
        <v>25</v>
      </c>
      <c r="M71" s="118">
        <f>SUM(K71:L71)</f>
        <v>86</v>
      </c>
    </row>
    <row r="72" spans="1:13" ht="27.75">
      <c r="A72" s="173"/>
      <c r="B72" s="106" t="s">
        <v>39</v>
      </c>
      <c r="C72" s="106">
        <f aca="true" t="shared" si="19" ref="C72:J72">C41+C10</f>
        <v>16</v>
      </c>
      <c r="D72" s="106">
        <f t="shared" si="19"/>
        <v>13</v>
      </c>
      <c r="E72" s="106">
        <f t="shared" si="19"/>
        <v>0</v>
      </c>
      <c r="F72" s="106">
        <f t="shared" si="19"/>
        <v>0</v>
      </c>
      <c r="G72" s="43">
        <f t="shared" si="19"/>
        <v>16</v>
      </c>
      <c r="H72" s="43">
        <f t="shared" si="19"/>
        <v>13</v>
      </c>
      <c r="I72" s="106">
        <f t="shared" si="19"/>
        <v>0</v>
      </c>
      <c r="J72" s="106">
        <f t="shared" si="19"/>
        <v>0</v>
      </c>
      <c r="K72" s="118"/>
      <c r="L72" s="118"/>
      <c r="M72" s="118"/>
    </row>
    <row r="73" spans="1:13" ht="27.75">
      <c r="A73" s="173"/>
      <c r="B73" s="106" t="s">
        <v>199</v>
      </c>
      <c r="C73" s="106">
        <f aca="true" t="shared" si="20" ref="C73:J73">C42+C11</f>
        <v>12</v>
      </c>
      <c r="D73" s="106">
        <f t="shared" si="20"/>
        <v>18</v>
      </c>
      <c r="E73" s="106">
        <f t="shared" si="20"/>
        <v>18</v>
      </c>
      <c r="F73" s="106">
        <f t="shared" si="20"/>
        <v>6</v>
      </c>
      <c r="G73" s="43">
        <f t="shared" si="20"/>
        <v>30</v>
      </c>
      <c r="H73" s="43">
        <f t="shared" si="20"/>
        <v>24</v>
      </c>
      <c r="I73" s="106">
        <f t="shared" si="20"/>
        <v>32</v>
      </c>
      <c r="J73" s="106">
        <f t="shared" si="20"/>
        <v>35</v>
      </c>
      <c r="K73" s="118">
        <f>G73+I73</f>
        <v>62</v>
      </c>
      <c r="L73" s="118">
        <f>H73+J73</f>
        <v>59</v>
      </c>
      <c r="M73" s="118">
        <f>SUM(K73:L73)</f>
        <v>121</v>
      </c>
    </row>
    <row r="74" spans="1:13" ht="27.75">
      <c r="A74" s="173"/>
      <c r="B74" s="106" t="s">
        <v>95</v>
      </c>
      <c r="C74" s="106">
        <f aca="true" t="shared" si="21" ref="C74:J74">C43+C12</f>
        <v>0</v>
      </c>
      <c r="D74" s="106">
        <f t="shared" si="21"/>
        <v>0</v>
      </c>
      <c r="E74" s="106">
        <f t="shared" si="21"/>
        <v>0</v>
      </c>
      <c r="F74" s="106">
        <f t="shared" si="21"/>
        <v>3</v>
      </c>
      <c r="G74" s="43">
        <f t="shared" si="21"/>
        <v>0</v>
      </c>
      <c r="H74" s="43">
        <f t="shared" si="21"/>
        <v>3</v>
      </c>
      <c r="I74" s="106">
        <f t="shared" si="21"/>
        <v>5</v>
      </c>
      <c r="J74" s="106">
        <f t="shared" si="21"/>
        <v>5</v>
      </c>
      <c r="K74" s="118"/>
      <c r="L74" s="118"/>
      <c r="M74" s="118"/>
    </row>
    <row r="75" spans="1:13" ht="27.75">
      <c r="A75" s="173"/>
      <c r="B75" s="106" t="s">
        <v>194</v>
      </c>
      <c r="C75" s="106">
        <f aca="true" t="shared" si="22" ref="C75:J75">C44+C13</f>
        <v>23</v>
      </c>
      <c r="D75" s="106">
        <f t="shared" si="22"/>
        <v>15</v>
      </c>
      <c r="E75" s="106">
        <f t="shared" si="22"/>
        <v>20</v>
      </c>
      <c r="F75" s="106">
        <f t="shared" si="22"/>
        <v>4</v>
      </c>
      <c r="G75" s="43">
        <f t="shared" si="22"/>
        <v>43</v>
      </c>
      <c r="H75" s="43">
        <f t="shared" si="22"/>
        <v>19</v>
      </c>
      <c r="I75" s="106">
        <f t="shared" si="22"/>
        <v>19</v>
      </c>
      <c r="J75" s="106">
        <f t="shared" si="22"/>
        <v>14</v>
      </c>
      <c r="K75" s="118">
        <f aca="true" t="shared" si="23" ref="K75:K91">G75+I75</f>
        <v>62</v>
      </c>
      <c r="L75" s="118">
        <f aca="true" t="shared" si="24" ref="L75:L91">H75+J75</f>
        <v>33</v>
      </c>
      <c r="M75" s="118">
        <f aca="true" t="shared" si="25" ref="M75:M91">SUM(K75:L75)</f>
        <v>95</v>
      </c>
    </row>
    <row r="76" spans="1:13" ht="27.75">
      <c r="A76" s="173"/>
      <c r="B76" s="106" t="s">
        <v>197</v>
      </c>
      <c r="C76" s="106">
        <f aca="true" t="shared" si="26" ref="C76:J76">C45+C14</f>
        <v>20</v>
      </c>
      <c r="D76" s="106">
        <f t="shared" si="26"/>
        <v>6</v>
      </c>
      <c r="E76" s="106">
        <f t="shared" si="26"/>
        <v>4</v>
      </c>
      <c r="F76" s="106">
        <f t="shared" si="26"/>
        <v>4</v>
      </c>
      <c r="G76" s="43">
        <f t="shared" si="26"/>
        <v>24</v>
      </c>
      <c r="H76" s="43">
        <f t="shared" si="26"/>
        <v>10</v>
      </c>
      <c r="I76" s="106">
        <f t="shared" si="26"/>
        <v>17</v>
      </c>
      <c r="J76" s="106">
        <f t="shared" si="26"/>
        <v>7</v>
      </c>
      <c r="K76" s="118">
        <f t="shared" si="23"/>
        <v>41</v>
      </c>
      <c r="L76" s="118">
        <f t="shared" si="24"/>
        <v>17</v>
      </c>
      <c r="M76" s="118">
        <f t="shared" si="25"/>
        <v>58</v>
      </c>
    </row>
    <row r="77" spans="1:13" ht="27.75">
      <c r="A77" s="173"/>
      <c r="B77" s="43" t="s">
        <v>193</v>
      </c>
      <c r="C77" s="43">
        <f aca="true" t="shared" si="27" ref="C77:J77">C46+C15</f>
        <v>104</v>
      </c>
      <c r="D77" s="43">
        <f t="shared" si="27"/>
        <v>80</v>
      </c>
      <c r="E77" s="43">
        <f t="shared" si="27"/>
        <v>60</v>
      </c>
      <c r="F77" s="43">
        <f t="shared" si="27"/>
        <v>20</v>
      </c>
      <c r="G77" s="43">
        <f t="shared" si="27"/>
        <v>164</v>
      </c>
      <c r="H77" s="43">
        <f t="shared" si="27"/>
        <v>100</v>
      </c>
      <c r="I77" s="43">
        <f t="shared" si="27"/>
        <v>135</v>
      </c>
      <c r="J77" s="43">
        <f t="shared" si="27"/>
        <v>95</v>
      </c>
      <c r="K77" s="118">
        <f t="shared" si="23"/>
        <v>299</v>
      </c>
      <c r="L77" s="118">
        <f t="shared" si="24"/>
        <v>195</v>
      </c>
      <c r="M77" s="118">
        <f t="shared" si="25"/>
        <v>494</v>
      </c>
    </row>
    <row r="78" spans="1:13" ht="55.5">
      <c r="A78" s="173" t="s">
        <v>202</v>
      </c>
      <c r="B78" s="106" t="s">
        <v>203</v>
      </c>
      <c r="C78" s="106">
        <f aca="true" t="shared" si="28" ref="C78:J78">C47+C16</f>
        <v>74</v>
      </c>
      <c r="D78" s="106">
        <f t="shared" si="28"/>
        <v>41</v>
      </c>
      <c r="E78" s="106">
        <f t="shared" si="28"/>
        <v>19</v>
      </c>
      <c r="F78" s="106">
        <f t="shared" si="28"/>
        <v>4</v>
      </c>
      <c r="G78" s="43">
        <f t="shared" si="28"/>
        <v>93</v>
      </c>
      <c r="H78" s="43">
        <f t="shared" si="28"/>
        <v>45</v>
      </c>
      <c r="I78" s="106">
        <f t="shared" si="28"/>
        <v>39</v>
      </c>
      <c r="J78" s="106">
        <f t="shared" si="28"/>
        <v>32</v>
      </c>
      <c r="K78" s="118">
        <f t="shared" si="23"/>
        <v>132</v>
      </c>
      <c r="L78" s="118">
        <f t="shared" si="24"/>
        <v>77</v>
      </c>
      <c r="M78" s="118">
        <f t="shared" si="25"/>
        <v>209</v>
      </c>
    </row>
    <row r="79" spans="1:13" ht="27.75">
      <c r="A79" s="173"/>
      <c r="B79" s="106" t="s">
        <v>204</v>
      </c>
      <c r="C79" s="106">
        <f aca="true" t="shared" si="29" ref="C79:J79">C48+C17</f>
        <v>111</v>
      </c>
      <c r="D79" s="106">
        <f t="shared" si="29"/>
        <v>24</v>
      </c>
      <c r="E79" s="106">
        <f t="shared" si="29"/>
        <v>29</v>
      </c>
      <c r="F79" s="106">
        <f t="shared" si="29"/>
        <v>2</v>
      </c>
      <c r="G79" s="43">
        <f t="shared" si="29"/>
        <v>140</v>
      </c>
      <c r="H79" s="43">
        <f t="shared" si="29"/>
        <v>26</v>
      </c>
      <c r="I79" s="106">
        <f t="shared" si="29"/>
        <v>50</v>
      </c>
      <c r="J79" s="106">
        <f t="shared" si="29"/>
        <v>25</v>
      </c>
      <c r="K79" s="118">
        <f t="shared" si="23"/>
        <v>190</v>
      </c>
      <c r="L79" s="118">
        <f t="shared" si="24"/>
        <v>51</v>
      </c>
      <c r="M79" s="118">
        <f t="shared" si="25"/>
        <v>241</v>
      </c>
    </row>
    <row r="80" spans="1:13" ht="55.5">
      <c r="A80" s="173"/>
      <c r="B80" s="106" t="s">
        <v>205</v>
      </c>
      <c r="C80" s="106">
        <f aca="true" t="shared" si="30" ref="C80:J80">C49+C18</f>
        <v>26</v>
      </c>
      <c r="D80" s="106">
        <f t="shared" si="30"/>
        <v>21</v>
      </c>
      <c r="E80" s="106">
        <f t="shared" si="30"/>
        <v>17</v>
      </c>
      <c r="F80" s="106">
        <f t="shared" si="30"/>
        <v>13</v>
      </c>
      <c r="G80" s="43">
        <f t="shared" si="30"/>
        <v>43</v>
      </c>
      <c r="H80" s="43">
        <f t="shared" si="30"/>
        <v>34</v>
      </c>
      <c r="I80" s="106">
        <f t="shared" si="30"/>
        <v>35</v>
      </c>
      <c r="J80" s="106">
        <f t="shared" si="30"/>
        <v>26</v>
      </c>
      <c r="K80" s="118">
        <f t="shared" si="23"/>
        <v>78</v>
      </c>
      <c r="L80" s="118">
        <f t="shared" si="24"/>
        <v>60</v>
      </c>
      <c r="M80" s="118">
        <f t="shared" si="25"/>
        <v>138</v>
      </c>
    </row>
    <row r="81" spans="1:13" ht="27.75">
      <c r="A81" s="173"/>
      <c r="B81" s="106" t="s">
        <v>206</v>
      </c>
      <c r="C81" s="106">
        <f aca="true" t="shared" si="31" ref="C81:J81">C50+C19</f>
        <v>52</v>
      </c>
      <c r="D81" s="106">
        <f t="shared" si="31"/>
        <v>29</v>
      </c>
      <c r="E81" s="106">
        <f t="shared" si="31"/>
        <v>23</v>
      </c>
      <c r="F81" s="106">
        <f t="shared" si="31"/>
        <v>14</v>
      </c>
      <c r="G81" s="43">
        <f t="shared" si="31"/>
        <v>75</v>
      </c>
      <c r="H81" s="43">
        <f t="shared" si="31"/>
        <v>43</v>
      </c>
      <c r="I81" s="106">
        <f t="shared" si="31"/>
        <v>40</v>
      </c>
      <c r="J81" s="106">
        <f t="shared" si="31"/>
        <v>30</v>
      </c>
      <c r="K81" s="118">
        <f t="shared" si="23"/>
        <v>115</v>
      </c>
      <c r="L81" s="118">
        <f t="shared" si="24"/>
        <v>73</v>
      </c>
      <c r="M81" s="118">
        <f t="shared" si="25"/>
        <v>188</v>
      </c>
    </row>
    <row r="82" spans="1:13" ht="27.75">
      <c r="A82" s="173"/>
      <c r="B82" s="43" t="s">
        <v>193</v>
      </c>
      <c r="C82" s="43">
        <f aca="true" t="shared" si="32" ref="C82:J82">C51+C20</f>
        <v>263</v>
      </c>
      <c r="D82" s="43">
        <f t="shared" si="32"/>
        <v>115</v>
      </c>
      <c r="E82" s="43">
        <f t="shared" si="32"/>
        <v>88</v>
      </c>
      <c r="F82" s="43">
        <f t="shared" si="32"/>
        <v>33</v>
      </c>
      <c r="G82" s="43">
        <f t="shared" si="32"/>
        <v>351</v>
      </c>
      <c r="H82" s="43">
        <f t="shared" si="32"/>
        <v>148</v>
      </c>
      <c r="I82" s="43">
        <f t="shared" si="32"/>
        <v>164</v>
      </c>
      <c r="J82" s="43">
        <f t="shared" si="32"/>
        <v>113</v>
      </c>
      <c r="K82" s="118">
        <f t="shared" si="23"/>
        <v>515</v>
      </c>
      <c r="L82" s="118">
        <f t="shared" si="24"/>
        <v>261</v>
      </c>
      <c r="M82" s="118">
        <f t="shared" si="25"/>
        <v>776</v>
      </c>
    </row>
    <row r="83" spans="1:13" ht="26.25" customHeight="1">
      <c r="A83" s="173" t="s">
        <v>190</v>
      </c>
      <c r="B83" s="106" t="s">
        <v>207</v>
      </c>
      <c r="C83" s="106">
        <f aca="true" t="shared" si="33" ref="C83:J83">C52+C21</f>
        <v>10</v>
      </c>
      <c r="D83" s="106">
        <f t="shared" si="33"/>
        <v>2</v>
      </c>
      <c r="E83" s="106">
        <f t="shared" si="33"/>
        <v>14</v>
      </c>
      <c r="F83" s="106">
        <f t="shared" si="33"/>
        <v>5</v>
      </c>
      <c r="G83" s="43">
        <f t="shared" si="33"/>
        <v>24</v>
      </c>
      <c r="H83" s="43">
        <f t="shared" si="33"/>
        <v>7</v>
      </c>
      <c r="I83" s="106">
        <f t="shared" si="33"/>
        <v>20</v>
      </c>
      <c r="J83" s="106">
        <f t="shared" si="33"/>
        <v>7</v>
      </c>
      <c r="K83" s="118">
        <f t="shared" si="23"/>
        <v>44</v>
      </c>
      <c r="L83" s="118">
        <f t="shared" si="24"/>
        <v>14</v>
      </c>
      <c r="M83" s="118">
        <f t="shared" si="25"/>
        <v>58</v>
      </c>
    </row>
    <row r="84" spans="1:13" ht="27.75">
      <c r="A84" s="173"/>
      <c r="B84" s="106" t="s">
        <v>198</v>
      </c>
      <c r="C84" s="106">
        <f aca="true" t="shared" si="34" ref="C84:J84">C53+C22</f>
        <v>12</v>
      </c>
      <c r="D84" s="106">
        <f t="shared" si="34"/>
        <v>3</v>
      </c>
      <c r="E84" s="106">
        <f t="shared" si="34"/>
        <v>7</v>
      </c>
      <c r="F84" s="106">
        <f t="shared" si="34"/>
        <v>1</v>
      </c>
      <c r="G84" s="43">
        <f t="shared" si="34"/>
        <v>19</v>
      </c>
      <c r="H84" s="43">
        <f t="shared" si="34"/>
        <v>4</v>
      </c>
      <c r="I84" s="106">
        <f t="shared" si="34"/>
        <v>20</v>
      </c>
      <c r="J84" s="106">
        <f t="shared" si="34"/>
        <v>12</v>
      </c>
      <c r="K84" s="118">
        <f t="shared" si="23"/>
        <v>39</v>
      </c>
      <c r="L84" s="118">
        <f t="shared" si="24"/>
        <v>16</v>
      </c>
      <c r="M84" s="118">
        <f t="shared" si="25"/>
        <v>55</v>
      </c>
    </row>
    <row r="85" spans="1:13" ht="55.5">
      <c r="A85" s="173"/>
      <c r="B85" s="106" t="s">
        <v>208</v>
      </c>
      <c r="C85" s="106">
        <f aca="true" t="shared" si="35" ref="C85:J85">C54+C23</f>
        <v>0</v>
      </c>
      <c r="D85" s="106">
        <f t="shared" si="35"/>
        <v>0</v>
      </c>
      <c r="E85" s="106">
        <f t="shared" si="35"/>
        <v>0</v>
      </c>
      <c r="F85" s="106">
        <f t="shared" si="35"/>
        <v>0</v>
      </c>
      <c r="G85" s="43">
        <f t="shared" si="35"/>
        <v>0</v>
      </c>
      <c r="H85" s="43">
        <f t="shared" si="35"/>
        <v>0</v>
      </c>
      <c r="I85" s="106">
        <f t="shared" si="35"/>
        <v>2</v>
      </c>
      <c r="J85" s="106">
        <f t="shared" si="35"/>
        <v>0</v>
      </c>
      <c r="K85" s="118">
        <f t="shared" si="23"/>
        <v>2</v>
      </c>
      <c r="L85" s="118">
        <f t="shared" si="24"/>
        <v>0</v>
      </c>
      <c r="M85" s="118">
        <f t="shared" si="25"/>
        <v>2</v>
      </c>
    </row>
    <row r="86" spans="1:13" ht="55.5">
      <c r="A86" s="173"/>
      <c r="B86" s="106" t="s">
        <v>209</v>
      </c>
      <c r="C86" s="106">
        <f aca="true" t="shared" si="36" ref="C86:J86">C55+C24</f>
        <v>12</v>
      </c>
      <c r="D86" s="106">
        <f t="shared" si="36"/>
        <v>5</v>
      </c>
      <c r="E86" s="106">
        <f t="shared" si="36"/>
        <v>14</v>
      </c>
      <c r="F86" s="106">
        <f t="shared" si="36"/>
        <v>2</v>
      </c>
      <c r="G86" s="43">
        <f t="shared" si="36"/>
        <v>26</v>
      </c>
      <c r="H86" s="43">
        <f t="shared" si="36"/>
        <v>7</v>
      </c>
      <c r="I86" s="106">
        <f t="shared" si="36"/>
        <v>12</v>
      </c>
      <c r="J86" s="106">
        <f t="shared" si="36"/>
        <v>10</v>
      </c>
      <c r="K86" s="118">
        <f t="shared" si="23"/>
        <v>38</v>
      </c>
      <c r="L86" s="118">
        <f t="shared" si="24"/>
        <v>17</v>
      </c>
      <c r="M86" s="118">
        <f t="shared" si="25"/>
        <v>55</v>
      </c>
    </row>
    <row r="87" spans="1:13" ht="27.75">
      <c r="A87" s="173"/>
      <c r="B87" s="106" t="s">
        <v>210</v>
      </c>
      <c r="C87" s="106">
        <f aca="true" t="shared" si="37" ref="C87:J87">C56+C25</f>
        <v>0</v>
      </c>
      <c r="D87" s="106">
        <f t="shared" si="37"/>
        <v>0</v>
      </c>
      <c r="E87" s="106">
        <f t="shared" si="37"/>
        <v>0</v>
      </c>
      <c r="F87" s="106">
        <f t="shared" si="37"/>
        <v>0</v>
      </c>
      <c r="G87" s="43">
        <f t="shared" si="37"/>
        <v>0</v>
      </c>
      <c r="H87" s="43">
        <f t="shared" si="37"/>
        <v>0</v>
      </c>
      <c r="I87" s="106">
        <f t="shared" si="37"/>
        <v>6</v>
      </c>
      <c r="J87" s="106">
        <f t="shared" si="37"/>
        <v>3</v>
      </c>
      <c r="K87" s="118">
        <f t="shared" si="23"/>
        <v>6</v>
      </c>
      <c r="L87" s="118">
        <f t="shared" si="24"/>
        <v>3</v>
      </c>
      <c r="M87" s="118">
        <f t="shared" si="25"/>
        <v>9</v>
      </c>
    </row>
    <row r="88" spans="1:13" ht="27.75">
      <c r="A88" s="173"/>
      <c r="B88" s="43" t="s">
        <v>193</v>
      </c>
      <c r="C88" s="43">
        <f aca="true" t="shared" si="38" ref="C88:J88">C57+C26</f>
        <v>34</v>
      </c>
      <c r="D88" s="43">
        <f t="shared" si="38"/>
        <v>10</v>
      </c>
      <c r="E88" s="43">
        <f t="shared" si="38"/>
        <v>35</v>
      </c>
      <c r="F88" s="43">
        <f t="shared" si="38"/>
        <v>8</v>
      </c>
      <c r="G88" s="43">
        <f t="shared" si="38"/>
        <v>69</v>
      </c>
      <c r="H88" s="43">
        <f t="shared" si="38"/>
        <v>18</v>
      </c>
      <c r="I88" s="43">
        <f t="shared" si="38"/>
        <v>60</v>
      </c>
      <c r="J88" s="43">
        <f t="shared" si="38"/>
        <v>32</v>
      </c>
      <c r="K88" s="118">
        <f t="shared" si="23"/>
        <v>129</v>
      </c>
      <c r="L88" s="118">
        <f t="shared" si="24"/>
        <v>50</v>
      </c>
      <c r="M88" s="118">
        <f t="shared" si="25"/>
        <v>179</v>
      </c>
    </row>
    <row r="89" spans="1:13" ht="26.25" customHeight="1">
      <c r="A89" s="173" t="s">
        <v>215</v>
      </c>
      <c r="B89" s="173"/>
      <c r="C89" s="106">
        <f aca="true" t="shared" si="39" ref="C89:J89">C58+C27</f>
        <v>29</v>
      </c>
      <c r="D89" s="106">
        <f t="shared" si="39"/>
        <v>112</v>
      </c>
      <c r="E89" s="106">
        <f t="shared" si="39"/>
        <v>19</v>
      </c>
      <c r="F89" s="106">
        <f t="shared" si="39"/>
        <v>36</v>
      </c>
      <c r="G89" s="43">
        <f t="shared" si="39"/>
        <v>48</v>
      </c>
      <c r="H89" s="43">
        <f t="shared" si="39"/>
        <v>148</v>
      </c>
      <c r="I89" s="106">
        <f t="shared" si="39"/>
        <v>21</v>
      </c>
      <c r="J89" s="106">
        <f t="shared" si="39"/>
        <v>62</v>
      </c>
      <c r="K89" s="118">
        <f t="shared" si="23"/>
        <v>69</v>
      </c>
      <c r="L89" s="118">
        <f t="shared" si="24"/>
        <v>210</v>
      </c>
      <c r="M89" s="118">
        <f t="shared" si="25"/>
        <v>279</v>
      </c>
    </row>
    <row r="90" spans="1:13" ht="26.25" customHeight="1">
      <c r="A90" s="173" t="s">
        <v>216</v>
      </c>
      <c r="B90" s="173"/>
      <c r="C90" s="106">
        <f aca="true" t="shared" si="40" ref="C90:J90">C59+C28</f>
        <v>243</v>
      </c>
      <c r="D90" s="106">
        <f t="shared" si="40"/>
        <v>119</v>
      </c>
      <c r="E90" s="106">
        <f t="shared" si="40"/>
        <v>74</v>
      </c>
      <c r="F90" s="106">
        <f t="shared" si="40"/>
        <v>16</v>
      </c>
      <c r="G90" s="43">
        <f t="shared" si="40"/>
        <v>317</v>
      </c>
      <c r="H90" s="43">
        <f t="shared" si="40"/>
        <v>135</v>
      </c>
      <c r="I90" s="106">
        <f t="shared" si="40"/>
        <v>111</v>
      </c>
      <c r="J90" s="106">
        <f t="shared" si="40"/>
        <v>28</v>
      </c>
      <c r="K90" s="118">
        <f t="shared" si="23"/>
        <v>428</v>
      </c>
      <c r="L90" s="118">
        <f t="shared" si="24"/>
        <v>163</v>
      </c>
      <c r="M90" s="118">
        <f t="shared" si="25"/>
        <v>591</v>
      </c>
    </row>
    <row r="91" spans="1:13" ht="26.25" customHeight="1">
      <c r="A91" s="240" t="s">
        <v>211</v>
      </c>
      <c r="B91" s="240"/>
      <c r="C91" s="149">
        <f>C90+C89+C88+C82+C77+C69+C68+C67</f>
        <v>1057</v>
      </c>
      <c r="D91" s="149">
        <f>D90+D89+D88+D82+D77+D69+D68+D67</f>
        <v>773</v>
      </c>
      <c r="E91" s="149">
        <f>E90+E89+E88+E82+E77+E69+E68+E67</f>
        <v>838</v>
      </c>
      <c r="F91" s="149">
        <f>F90+F89+F88+F82+F77+F69+F68+F67</f>
        <v>628</v>
      </c>
      <c r="G91" s="149">
        <f>G90+G89+G88+G82+G77+G69+G68+G67</f>
        <v>1895</v>
      </c>
      <c r="H91" s="149">
        <f>H90+H89+H88+H82+H77+H69+H68+H67</f>
        <v>1401</v>
      </c>
      <c r="I91" s="149">
        <f>I90+I89+I88+I82+I77+I69+I68+I67</f>
        <v>1297</v>
      </c>
      <c r="J91" s="149">
        <f>J90+J89+J88+J82+J77+J69+J68+J67</f>
        <v>1607</v>
      </c>
      <c r="K91" s="118">
        <f t="shared" si="23"/>
        <v>3192</v>
      </c>
      <c r="L91" s="118">
        <f t="shared" si="24"/>
        <v>3008</v>
      </c>
      <c r="M91" s="118">
        <f t="shared" si="25"/>
        <v>6200</v>
      </c>
    </row>
  </sheetData>
  <sheetProtection/>
  <mergeCells count="63">
    <mergeCell ref="A78:A82"/>
    <mergeCell ref="A83:A88"/>
    <mergeCell ref="A89:B89"/>
    <mergeCell ref="A90:B90"/>
    <mergeCell ref="A91:B91"/>
    <mergeCell ref="A8:A15"/>
    <mergeCell ref="A1:M1"/>
    <mergeCell ref="A2:A4"/>
    <mergeCell ref="B2:B4"/>
    <mergeCell ref="C2:H2"/>
    <mergeCell ref="I2:J3"/>
    <mergeCell ref="K2:M2"/>
    <mergeCell ref="C3:D3"/>
    <mergeCell ref="E3:F3"/>
    <mergeCell ref="G3:H3"/>
    <mergeCell ref="K3:K4"/>
    <mergeCell ref="L3:L4"/>
    <mergeCell ref="M3:M4"/>
    <mergeCell ref="A5:B5"/>
    <mergeCell ref="A6:B6"/>
    <mergeCell ref="A7:B7"/>
    <mergeCell ref="A16:A20"/>
    <mergeCell ref="A21:A26"/>
    <mergeCell ref="A27:B27"/>
    <mergeCell ref="A28:B28"/>
    <mergeCell ref="A67:B67"/>
    <mergeCell ref="A47:A51"/>
    <mergeCell ref="A52:A57"/>
    <mergeCell ref="A60:B60"/>
    <mergeCell ref="A36:B36"/>
    <mergeCell ref="A37:B37"/>
    <mergeCell ref="A38:B38"/>
    <mergeCell ref="A39:A46"/>
    <mergeCell ref="A59:B59"/>
    <mergeCell ref="A58:B58"/>
    <mergeCell ref="A63:M63"/>
    <mergeCell ref="A64:A66"/>
    <mergeCell ref="A68:B68"/>
    <mergeCell ref="A69:B69"/>
    <mergeCell ref="A70:A77"/>
    <mergeCell ref="A29:B29"/>
    <mergeCell ref="L34:L35"/>
    <mergeCell ref="B64:B66"/>
    <mergeCell ref="C64:H64"/>
    <mergeCell ref="I64:J65"/>
    <mergeCell ref="K64:M64"/>
    <mergeCell ref="C65:D65"/>
    <mergeCell ref="E65:F65"/>
    <mergeCell ref="G65:H65"/>
    <mergeCell ref="K65:K66"/>
    <mergeCell ref="L65:L66"/>
    <mergeCell ref="M65:M66"/>
    <mergeCell ref="M34:M35"/>
    <mergeCell ref="A32:M32"/>
    <mergeCell ref="A33:A35"/>
    <mergeCell ref="B33:B35"/>
    <mergeCell ref="C33:H33"/>
    <mergeCell ref="I33:J34"/>
    <mergeCell ref="K33:M33"/>
    <mergeCell ref="C34:D34"/>
    <mergeCell ref="E34:F34"/>
    <mergeCell ref="G34:H34"/>
    <mergeCell ref="K34:K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G190"/>
  <sheetViews>
    <sheetView rightToLeft="1" zoomScale="70" zoomScaleNormal="70" zoomScaleSheetLayoutView="50" zoomScalePageLayoutView="0" workbookViewId="0" topLeftCell="A179">
      <selection activeCell="E134" sqref="E134"/>
    </sheetView>
  </sheetViews>
  <sheetFormatPr defaultColWidth="9.140625" defaultRowHeight="15"/>
  <cols>
    <col min="1" max="1" width="12.57421875" style="9" customWidth="1"/>
    <col min="2" max="2" width="16.140625" style="9" customWidth="1"/>
    <col min="3" max="33" width="12.57421875" style="8" customWidth="1"/>
    <col min="34" max="16384" width="9.00390625" style="8" customWidth="1"/>
  </cols>
  <sheetData>
    <row r="1" spans="1:33" ht="38.25">
      <c r="A1" s="164" t="s">
        <v>138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44"/>
      <c r="AE1" s="44"/>
      <c r="AF1" s="44"/>
      <c r="AG1" s="44"/>
    </row>
    <row r="2" spans="1:33" ht="38.25">
      <c r="A2" s="163" t="s">
        <v>5</v>
      </c>
      <c r="B2" s="163" t="s">
        <v>6</v>
      </c>
      <c r="C2" s="162" t="s">
        <v>72</v>
      </c>
      <c r="D2" s="162"/>
      <c r="E2" s="162"/>
      <c r="F2" s="162"/>
      <c r="G2" s="162" t="s">
        <v>73</v>
      </c>
      <c r="H2" s="162"/>
      <c r="I2" s="162"/>
      <c r="J2" s="162"/>
      <c r="K2" s="162" t="s">
        <v>74</v>
      </c>
      <c r="L2" s="162"/>
      <c r="M2" s="162"/>
      <c r="N2" s="162"/>
      <c r="O2" s="162" t="s">
        <v>75</v>
      </c>
      <c r="P2" s="162"/>
      <c r="Q2" s="162"/>
      <c r="R2" s="162"/>
      <c r="S2" s="162" t="s">
        <v>76</v>
      </c>
      <c r="T2" s="162"/>
      <c r="U2" s="162"/>
      <c r="V2" s="162"/>
      <c r="W2" s="162" t="s">
        <v>139</v>
      </c>
      <c r="X2" s="162"/>
      <c r="Y2" s="162"/>
      <c r="Z2" s="162"/>
      <c r="AA2" s="162" t="s">
        <v>7</v>
      </c>
      <c r="AB2" s="162"/>
      <c r="AC2" s="162"/>
      <c r="AD2" s="162"/>
      <c r="AE2" s="162"/>
      <c r="AF2" s="162"/>
      <c r="AG2" s="162"/>
    </row>
    <row r="3" spans="1:33" ht="38.25">
      <c r="A3" s="163"/>
      <c r="B3" s="163"/>
      <c r="C3" s="162" t="s">
        <v>1</v>
      </c>
      <c r="D3" s="162"/>
      <c r="E3" s="162" t="s">
        <v>2</v>
      </c>
      <c r="F3" s="162"/>
      <c r="G3" s="162" t="s">
        <v>1</v>
      </c>
      <c r="H3" s="162"/>
      <c r="I3" s="162" t="s">
        <v>2</v>
      </c>
      <c r="J3" s="162"/>
      <c r="K3" s="162" t="s">
        <v>1</v>
      </c>
      <c r="L3" s="162"/>
      <c r="M3" s="162" t="s">
        <v>2</v>
      </c>
      <c r="N3" s="162"/>
      <c r="O3" s="162" t="s">
        <v>1</v>
      </c>
      <c r="P3" s="162"/>
      <c r="Q3" s="162" t="s">
        <v>2</v>
      </c>
      <c r="R3" s="162"/>
      <c r="S3" s="162" t="s">
        <v>1</v>
      </c>
      <c r="T3" s="162"/>
      <c r="U3" s="162" t="s">
        <v>2</v>
      </c>
      <c r="V3" s="162"/>
      <c r="W3" s="162" t="s">
        <v>1</v>
      </c>
      <c r="X3" s="162"/>
      <c r="Y3" s="162" t="s">
        <v>2</v>
      </c>
      <c r="Z3" s="162"/>
      <c r="AA3" s="162" t="s">
        <v>1</v>
      </c>
      <c r="AB3" s="162"/>
      <c r="AC3" s="162" t="s">
        <v>2</v>
      </c>
      <c r="AD3" s="162"/>
      <c r="AE3" s="162" t="s">
        <v>0</v>
      </c>
      <c r="AF3" s="162"/>
      <c r="AG3" s="162"/>
    </row>
    <row r="4" spans="1:33" ht="38.25">
      <c r="A4" s="163"/>
      <c r="B4" s="163"/>
      <c r="C4" s="112" t="s">
        <v>13</v>
      </c>
      <c r="D4" s="112" t="s">
        <v>71</v>
      </c>
      <c r="E4" s="112" t="s">
        <v>13</v>
      </c>
      <c r="F4" s="112" t="s">
        <v>71</v>
      </c>
      <c r="G4" s="112" t="s">
        <v>13</v>
      </c>
      <c r="H4" s="112" t="s">
        <v>71</v>
      </c>
      <c r="I4" s="112" t="s">
        <v>13</v>
      </c>
      <c r="J4" s="112" t="s">
        <v>71</v>
      </c>
      <c r="K4" s="112" t="s">
        <v>13</v>
      </c>
      <c r="L4" s="112" t="s">
        <v>71</v>
      </c>
      <c r="M4" s="112" t="s">
        <v>13</v>
      </c>
      <c r="N4" s="112" t="s">
        <v>71</v>
      </c>
      <c r="O4" s="112" t="s">
        <v>13</v>
      </c>
      <c r="P4" s="112" t="s">
        <v>71</v>
      </c>
      <c r="Q4" s="112" t="s">
        <v>13</v>
      </c>
      <c r="R4" s="112" t="s">
        <v>71</v>
      </c>
      <c r="S4" s="112" t="s">
        <v>13</v>
      </c>
      <c r="T4" s="112" t="s">
        <v>71</v>
      </c>
      <c r="U4" s="112" t="s">
        <v>13</v>
      </c>
      <c r="V4" s="112" t="s">
        <v>71</v>
      </c>
      <c r="W4" s="112" t="s">
        <v>13</v>
      </c>
      <c r="X4" s="112" t="s">
        <v>71</v>
      </c>
      <c r="Y4" s="112" t="s">
        <v>13</v>
      </c>
      <c r="Z4" s="112" t="s">
        <v>71</v>
      </c>
      <c r="AA4" s="112" t="s">
        <v>13</v>
      </c>
      <c r="AB4" s="112" t="s">
        <v>71</v>
      </c>
      <c r="AC4" s="112" t="s">
        <v>13</v>
      </c>
      <c r="AD4" s="112" t="s">
        <v>71</v>
      </c>
      <c r="AE4" s="112" t="s">
        <v>13</v>
      </c>
      <c r="AF4" s="112" t="s">
        <v>71</v>
      </c>
      <c r="AG4" s="112" t="s">
        <v>7</v>
      </c>
    </row>
    <row r="5" spans="1:33" ht="38.25">
      <c r="A5" s="165" t="s">
        <v>37</v>
      </c>
      <c r="B5" s="165"/>
      <c r="C5" s="46">
        <v>188</v>
      </c>
      <c r="D5" s="46">
        <v>127</v>
      </c>
      <c r="E5" s="46">
        <v>7</v>
      </c>
      <c r="F5" s="46">
        <v>2</v>
      </c>
      <c r="G5" s="47">
        <v>121</v>
      </c>
      <c r="H5" s="46">
        <v>91</v>
      </c>
      <c r="I5" s="46">
        <v>35</v>
      </c>
      <c r="J5" s="46">
        <v>9</v>
      </c>
      <c r="K5" s="46">
        <v>158</v>
      </c>
      <c r="L5" s="46">
        <v>94</v>
      </c>
      <c r="M5" s="46">
        <v>10</v>
      </c>
      <c r="N5" s="46">
        <v>1</v>
      </c>
      <c r="O5" s="46">
        <v>149</v>
      </c>
      <c r="P5" s="46">
        <v>86</v>
      </c>
      <c r="Q5" s="46">
        <v>6</v>
      </c>
      <c r="R5" s="46">
        <v>5</v>
      </c>
      <c r="S5" s="46">
        <v>82</v>
      </c>
      <c r="T5" s="46">
        <v>64</v>
      </c>
      <c r="U5" s="46">
        <v>5</v>
      </c>
      <c r="V5" s="46">
        <v>1</v>
      </c>
      <c r="W5" s="46">
        <v>77</v>
      </c>
      <c r="X5" s="46">
        <v>50</v>
      </c>
      <c r="Y5" s="46">
        <v>20</v>
      </c>
      <c r="Z5" s="46">
        <v>14</v>
      </c>
      <c r="AA5" s="112">
        <f>W5+S5+O5+K5+G5+C5</f>
        <v>775</v>
      </c>
      <c r="AB5" s="112">
        <f>X5+T5+P5+L5+H5+D5</f>
        <v>512</v>
      </c>
      <c r="AC5" s="112">
        <f>Y5+U5+Q5+M5+I5+E5</f>
        <v>83</v>
      </c>
      <c r="AD5" s="112">
        <f>Z5+V5+R5+N5+J5+F5</f>
        <v>32</v>
      </c>
      <c r="AE5" s="112">
        <f>AA5+AC5</f>
        <v>858</v>
      </c>
      <c r="AF5" s="112">
        <f>AB5+AD5</f>
        <v>544</v>
      </c>
      <c r="AG5" s="112">
        <f>SUM(AE5:AF5)</f>
        <v>1402</v>
      </c>
    </row>
    <row r="6" spans="1:33" ht="38.25">
      <c r="A6" s="165" t="s">
        <v>38</v>
      </c>
      <c r="B6" s="165"/>
      <c r="C6" s="46">
        <v>78</v>
      </c>
      <c r="D6" s="46">
        <v>32</v>
      </c>
      <c r="E6" s="46">
        <v>7</v>
      </c>
      <c r="F6" s="46">
        <v>2</v>
      </c>
      <c r="G6" s="47">
        <v>57</v>
      </c>
      <c r="H6" s="46">
        <v>23</v>
      </c>
      <c r="I6" s="46">
        <v>19</v>
      </c>
      <c r="J6" s="46">
        <v>1</v>
      </c>
      <c r="K6" s="46">
        <v>73</v>
      </c>
      <c r="L6" s="46">
        <v>36</v>
      </c>
      <c r="M6" s="46">
        <v>3</v>
      </c>
      <c r="N6" s="46">
        <v>1</v>
      </c>
      <c r="O6" s="46">
        <v>48</v>
      </c>
      <c r="P6" s="46">
        <v>14</v>
      </c>
      <c r="Q6" s="46">
        <v>7</v>
      </c>
      <c r="R6" s="46">
        <v>0</v>
      </c>
      <c r="S6" s="46">
        <v>100</v>
      </c>
      <c r="T6" s="46">
        <v>38</v>
      </c>
      <c r="U6" s="46">
        <v>0</v>
      </c>
      <c r="V6" s="46">
        <v>2</v>
      </c>
      <c r="W6" s="46">
        <v>0</v>
      </c>
      <c r="X6" s="46">
        <v>0</v>
      </c>
      <c r="Y6" s="46">
        <v>0</v>
      </c>
      <c r="Z6" s="46">
        <v>0</v>
      </c>
      <c r="AA6" s="112">
        <f aca="true" t="shared" si="0" ref="AA6:AA56">W6+S6+O6+K6+G6+C6</f>
        <v>356</v>
      </c>
      <c r="AB6" s="112">
        <f aca="true" t="shared" si="1" ref="AB6:AB56">X6+T6+P6+L6+H6+D6</f>
        <v>143</v>
      </c>
      <c r="AC6" s="112">
        <f aca="true" t="shared" si="2" ref="AC6:AC56">Y6+U6+Q6+M6+I6+E6</f>
        <v>36</v>
      </c>
      <c r="AD6" s="112">
        <f aca="true" t="shared" si="3" ref="AD6:AD56">Z6+V6+R6+N6+J6+F6</f>
        <v>6</v>
      </c>
      <c r="AE6" s="112">
        <f aca="true" t="shared" si="4" ref="AE6:AE56">AA6+AC6</f>
        <v>392</v>
      </c>
      <c r="AF6" s="112">
        <f aca="true" t="shared" si="5" ref="AF6:AF56">AB6+AD6</f>
        <v>149</v>
      </c>
      <c r="AG6" s="112">
        <f aca="true" t="shared" si="6" ref="AG6:AG56">SUM(AE6:AF6)</f>
        <v>541</v>
      </c>
    </row>
    <row r="7" spans="1:33" ht="38.25">
      <c r="A7" s="165" t="s">
        <v>39</v>
      </c>
      <c r="B7" s="165"/>
      <c r="C7" s="46">
        <v>37</v>
      </c>
      <c r="D7" s="46">
        <v>161</v>
      </c>
      <c r="E7" s="46">
        <v>7</v>
      </c>
      <c r="F7" s="46">
        <v>5</v>
      </c>
      <c r="G7" s="47">
        <v>21</v>
      </c>
      <c r="H7" s="46">
        <v>87</v>
      </c>
      <c r="I7" s="46">
        <v>1</v>
      </c>
      <c r="J7" s="46">
        <v>3</v>
      </c>
      <c r="K7" s="46">
        <v>31</v>
      </c>
      <c r="L7" s="46">
        <v>126</v>
      </c>
      <c r="M7" s="46">
        <v>2</v>
      </c>
      <c r="N7" s="46">
        <v>2</v>
      </c>
      <c r="O7" s="46">
        <v>20</v>
      </c>
      <c r="P7" s="46">
        <v>73</v>
      </c>
      <c r="Q7" s="46">
        <v>1</v>
      </c>
      <c r="R7" s="46">
        <v>0</v>
      </c>
      <c r="S7" s="46">
        <v>19</v>
      </c>
      <c r="T7" s="46">
        <v>71</v>
      </c>
      <c r="U7" s="46">
        <v>1</v>
      </c>
      <c r="V7" s="46">
        <v>1</v>
      </c>
      <c r="W7" s="46">
        <v>0</v>
      </c>
      <c r="X7" s="46">
        <v>0</v>
      </c>
      <c r="Y7" s="46">
        <v>0</v>
      </c>
      <c r="Z7" s="46">
        <v>0</v>
      </c>
      <c r="AA7" s="112">
        <f t="shared" si="0"/>
        <v>128</v>
      </c>
      <c r="AB7" s="112">
        <f t="shared" si="1"/>
        <v>518</v>
      </c>
      <c r="AC7" s="112">
        <f t="shared" si="2"/>
        <v>12</v>
      </c>
      <c r="AD7" s="112">
        <f t="shared" si="3"/>
        <v>11</v>
      </c>
      <c r="AE7" s="112">
        <f t="shared" si="4"/>
        <v>140</v>
      </c>
      <c r="AF7" s="112">
        <f t="shared" si="5"/>
        <v>529</v>
      </c>
      <c r="AG7" s="112">
        <f t="shared" si="6"/>
        <v>669</v>
      </c>
    </row>
    <row r="8" spans="1:33" ht="38.25">
      <c r="A8" s="165" t="s">
        <v>40</v>
      </c>
      <c r="B8" s="165"/>
      <c r="C8" s="46">
        <v>339</v>
      </c>
      <c r="D8" s="46">
        <v>203</v>
      </c>
      <c r="E8" s="46">
        <v>156</v>
      </c>
      <c r="F8" s="46">
        <v>100</v>
      </c>
      <c r="G8" s="47">
        <v>203</v>
      </c>
      <c r="H8" s="46">
        <v>157</v>
      </c>
      <c r="I8" s="46">
        <v>73</v>
      </c>
      <c r="J8" s="46">
        <v>36</v>
      </c>
      <c r="K8" s="46">
        <v>120</v>
      </c>
      <c r="L8" s="46">
        <v>95</v>
      </c>
      <c r="M8" s="46">
        <v>41</v>
      </c>
      <c r="N8" s="46">
        <v>34</v>
      </c>
      <c r="O8" s="46">
        <v>81</v>
      </c>
      <c r="P8" s="46">
        <v>62</v>
      </c>
      <c r="Q8" s="46">
        <v>20</v>
      </c>
      <c r="R8" s="46">
        <v>6</v>
      </c>
      <c r="S8" s="46">
        <v>96</v>
      </c>
      <c r="T8" s="46">
        <v>72</v>
      </c>
      <c r="U8" s="46">
        <v>20</v>
      </c>
      <c r="V8" s="46">
        <v>12</v>
      </c>
      <c r="W8" s="46">
        <v>0</v>
      </c>
      <c r="X8" s="46">
        <v>0</v>
      </c>
      <c r="Y8" s="46">
        <v>0</v>
      </c>
      <c r="Z8" s="46">
        <v>0</v>
      </c>
      <c r="AA8" s="112">
        <f t="shared" si="0"/>
        <v>839</v>
      </c>
      <c r="AB8" s="112">
        <f t="shared" si="1"/>
        <v>589</v>
      </c>
      <c r="AC8" s="112">
        <f t="shared" si="2"/>
        <v>310</v>
      </c>
      <c r="AD8" s="112">
        <f t="shared" si="3"/>
        <v>188</v>
      </c>
      <c r="AE8" s="112">
        <f t="shared" si="4"/>
        <v>1149</v>
      </c>
      <c r="AF8" s="112">
        <f t="shared" si="5"/>
        <v>777</v>
      </c>
      <c r="AG8" s="112">
        <f t="shared" si="6"/>
        <v>1926</v>
      </c>
    </row>
    <row r="9" spans="1:33" ht="38.25">
      <c r="A9" s="165" t="s">
        <v>41</v>
      </c>
      <c r="B9" s="165"/>
      <c r="C9" s="46">
        <v>62</v>
      </c>
      <c r="D9" s="46">
        <v>76</v>
      </c>
      <c r="E9" s="46">
        <v>23</v>
      </c>
      <c r="F9" s="46">
        <v>18</v>
      </c>
      <c r="G9" s="47">
        <v>33</v>
      </c>
      <c r="H9" s="46">
        <v>42</v>
      </c>
      <c r="I9" s="46">
        <v>15</v>
      </c>
      <c r="J9" s="46">
        <v>13</v>
      </c>
      <c r="K9" s="46">
        <v>38</v>
      </c>
      <c r="L9" s="46">
        <v>48</v>
      </c>
      <c r="M9" s="46">
        <v>1</v>
      </c>
      <c r="N9" s="46">
        <v>2</v>
      </c>
      <c r="O9" s="46">
        <v>13</v>
      </c>
      <c r="P9" s="46">
        <v>32</v>
      </c>
      <c r="Q9" s="46">
        <v>5</v>
      </c>
      <c r="R9" s="46">
        <v>7</v>
      </c>
      <c r="S9" s="46">
        <v>27</v>
      </c>
      <c r="T9" s="46">
        <v>36</v>
      </c>
      <c r="U9" s="46">
        <v>4</v>
      </c>
      <c r="V9" s="46">
        <v>7</v>
      </c>
      <c r="W9" s="46">
        <v>0</v>
      </c>
      <c r="X9" s="46">
        <v>0</v>
      </c>
      <c r="Y9" s="46">
        <v>0</v>
      </c>
      <c r="Z9" s="46">
        <v>0</v>
      </c>
      <c r="AA9" s="112">
        <f t="shared" si="0"/>
        <v>173</v>
      </c>
      <c r="AB9" s="112">
        <f t="shared" si="1"/>
        <v>234</v>
      </c>
      <c r="AC9" s="112">
        <f t="shared" si="2"/>
        <v>48</v>
      </c>
      <c r="AD9" s="112">
        <f t="shared" si="3"/>
        <v>47</v>
      </c>
      <c r="AE9" s="112">
        <f t="shared" si="4"/>
        <v>221</v>
      </c>
      <c r="AF9" s="112">
        <f t="shared" si="5"/>
        <v>281</v>
      </c>
      <c r="AG9" s="112">
        <f t="shared" si="6"/>
        <v>502</v>
      </c>
    </row>
    <row r="10" spans="1:33" ht="72.75" customHeight="1">
      <c r="A10" s="168" t="s">
        <v>85</v>
      </c>
      <c r="B10" s="92" t="s">
        <v>97</v>
      </c>
      <c r="C10" s="47">
        <v>93</v>
      </c>
      <c r="D10" s="47">
        <v>20</v>
      </c>
      <c r="E10" s="47">
        <v>9</v>
      </c>
      <c r="F10" s="47">
        <v>0</v>
      </c>
      <c r="G10" s="47">
        <v>63</v>
      </c>
      <c r="H10" s="47">
        <v>7</v>
      </c>
      <c r="I10" s="47">
        <v>53</v>
      </c>
      <c r="J10" s="47">
        <v>5</v>
      </c>
      <c r="K10" s="47">
        <v>37</v>
      </c>
      <c r="L10" s="47">
        <v>11</v>
      </c>
      <c r="M10" s="47">
        <v>23</v>
      </c>
      <c r="N10" s="47">
        <v>3</v>
      </c>
      <c r="O10" s="47">
        <v>61</v>
      </c>
      <c r="P10" s="47">
        <v>8</v>
      </c>
      <c r="Q10" s="47">
        <v>10</v>
      </c>
      <c r="R10" s="47">
        <v>2</v>
      </c>
      <c r="S10" s="47">
        <v>53</v>
      </c>
      <c r="T10" s="47">
        <v>10</v>
      </c>
      <c r="U10" s="47">
        <v>9</v>
      </c>
      <c r="V10" s="47">
        <v>1</v>
      </c>
      <c r="W10" s="47">
        <v>0</v>
      </c>
      <c r="X10" s="47">
        <v>0</v>
      </c>
      <c r="Y10" s="47">
        <v>0</v>
      </c>
      <c r="Z10" s="47">
        <v>0</v>
      </c>
      <c r="AA10" s="112">
        <f t="shared" si="0"/>
        <v>307</v>
      </c>
      <c r="AB10" s="112">
        <f t="shared" si="1"/>
        <v>56</v>
      </c>
      <c r="AC10" s="112">
        <f t="shared" si="2"/>
        <v>104</v>
      </c>
      <c r="AD10" s="112">
        <f t="shared" si="3"/>
        <v>11</v>
      </c>
      <c r="AE10" s="112">
        <f t="shared" si="4"/>
        <v>411</v>
      </c>
      <c r="AF10" s="112">
        <f t="shared" si="5"/>
        <v>67</v>
      </c>
      <c r="AG10" s="112">
        <f t="shared" si="6"/>
        <v>478</v>
      </c>
    </row>
    <row r="11" spans="1:33" ht="76.5">
      <c r="A11" s="168"/>
      <c r="B11" s="92" t="s">
        <v>89</v>
      </c>
      <c r="C11" s="47">
        <v>59</v>
      </c>
      <c r="D11" s="47">
        <v>30</v>
      </c>
      <c r="E11" s="47">
        <v>11</v>
      </c>
      <c r="F11" s="47">
        <v>0</v>
      </c>
      <c r="G11" s="47">
        <v>45</v>
      </c>
      <c r="H11" s="47">
        <v>16</v>
      </c>
      <c r="I11" s="47">
        <v>20</v>
      </c>
      <c r="J11" s="47">
        <v>3</v>
      </c>
      <c r="K11" s="47">
        <v>28</v>
      </c>
      <c r="L11" s="47">
        <v>20</v>
      </c>
      <c r="M11" s="47">
        <v>15</v>
      </c>
      <c r="N11" s="47">
        <v>4</v>
      </c>
      <c r="O11" s="47">
        <v>24</v>
      </c>
      <c r="P11" s="47">
        <v>10</v>
      </c>
      <c r="Q11" s="47">
        <v>9</v>
      </c>
      <c r="R11" s="47">
        <v>4</v>
      </c>
      <c r="S11" s="47">
        <v>28</v>
      </c>
      <c r="T11" s="47">
        <v>11</v>
      </c>
      <c r="U11" s="47">
        <v>1</v>
      </c>
      <c r="V11" s="47">
        <v>3</v>
      </c>
      <c r="W11" s="47">
        <v>0</v>
      </c>
      <c r="X11" s="47">
        <v>0</v>
      </c>
      <c r="Y11" s="47">
        <v>0</v>
      </c>
      <c r="Z11" s="47">
        <v>0</v>
      </c>
      <c r="AA11" s="112">
        <f t="shared" si="0"/>
        <v>184</v>
      </c>
      <c r="AB11" s="112">
        <f t="shared" si="1"/>
        <v>87</v>
      </c>
      <c r="AC11" s="112">
        <f t="shared" si="2"/>
        <v>56</v>
      </c>
      <c r="AD11" s="112">
        <f t="shared" si="3"/>
        <v>14</v>
      </c>
      <c r="AE11" s="112">
        <f t="shared" si="4"/>
        <v>240</v>
      </c>
      <c r="AF11" s="112">
        <f t="shared" si="5"/>
        <v>101</v>
      </c>
      <c r="AG11" s="112">
        <f t="shared" si="6"/>
        <v>341</v>
      </c>
    </row>
    <row r="12" spans="1:33" ht="76.5">
      <c r="A12" s="168"/>
      <c r="B12" s="92" t="s">
        <v>90</v>
      </c>
      <c r="C12" s="47">
        <v>116</v>
      </c>
      <c r="D12" s="47">
        <v>19</v>
      </c>
      <c r="E12" s="47">
        <v>29</v>
      </c>
      <c r="F12" s="47">
        <v>5</v>
      </c>
      <c r="G12" s="47">
        <v>40</v>
      </c>
      <c r="H12" s="47">
        <v>14</v>
      </c>
      <c r="I12" s="47">
        <v>27</v>
      </c>
      <c r="J12" s="47">
        <v>5</v>
      </c>
      <c r="K12" s="47">
        <v>37</v>
      </c>
      <c r="L12" s="47">
        <v>13</v>
      </c>
      <c r="M12" s="47">
        <v>18</v>
      </c>
      <c r="N12" s="47">
        <v>3</v>
      </c>
      <c r="O12" s="47">
        <v>45</v>
      </c>
      <c r="P12" s="47">
        <v>14</v>
      </c>
      <c r="Q12" s="47">
        <v>5</v>
      </c>
      <c r="R12" s="47">
        <v>1</v>
      </c>
      <c r="S12" s="47">
        <v>60</v>
      </c>
      <c r="T12" s="47">
        <v>7</v>
      </c>
      <c r="U12" s="47">
        <v>5</v>
      </c>
      <c r="V12" s="47">
        <v>4</v>
      </c>
      <c r="W12" s="47">
        <v>0</v>
      </c>
      <c r="X12" s="47">
        <v>0</v>
      </c>
      <c r="Y12" s="47">
        <v>0</v>
      </c>
      <c r="Z12" s="47">
        <v>0</v>
      </c>
      <c r="AA12" s="112">
        <f t="shared" si="0"/>
        <v>298</v>
      </c>
      <c r="AB12" s="112">
        <f t="shared" si="1"/>
        <v>67</v>
      </c>
      <c r="AC12" s="112">
        <f t="shared" si="2"/>
        <v>84</v>
      </c>
      <c r="AD12" s="112">
        <f t="shared" si="3"/>
        <v>18</v>
      </c>
      <c r="AE12" s="112">
        <f t="shared" si="4"/>
        <v>382</v>
      </c>
      <c r="AF12" s="112">
        <f t="shared" si="5"/>
        <v>85</v>
      </c>
      <c r="AG12" s="112">
        <f t="shared" si="6"/>
        <v>467</v>
      </c>
    </row>
    <row r="13" spans="1:33" ht="66" customHeight="1">
      <c r="A13" s="168"/>
      <c r="B13" s="92" t="s">
        <v>91</v>
      </c>
      <c r="C13" s="47">
        <v>58</v>
      </c>
      <c r="D13" s="47">
        <v>55</v>
      </c>
      <c r="E13" s="47">
        <v>20</v>
      </c>
      <c r="F13" s="47">
        <v>2</v>
      </c>
      <c r="G13" s="47">
        <v>46</v>
      </c>
      <c r="H13" s="47">
        <v>40</v>
      </c>
      <c r="I13" s="47">
        <v>39</v>
      </c>
      <c r="J13" s="47">
        <v>9</v>
      </c>
      <c r="K13" s="47">
        <v>45</v>
      </c>
      <c r="L13" s="47">
        <v>36</v>
      </c>
      <c r="M13" s="47">
        <v>27</v>
      </c>
      <c r="N13" s="47">
        <v>6</v>
      </c>
      <c r="O13" s="47">
        <v>44</v>
      </c>
      <c r="P13" s="47">
        <v>33</v>
      </c>
      <c r="Q13" s="47">
        <v>14</v>
      </c>
      <c r="R13" s="47">
        <v>2</v>
      </c>
      <c r="S13" s="47">
        <v>45</v>
      </c>
      <c r="T13" s="47">
        <v>12</v>
      </c>
      <c r="U13" s="47">
        <v>7</v>
      </c>
      <c r="V13" s="47">
        <v>4</v>
      </c>
      <c r="W13" s="47">
        <v>0</v>
      </c>
      <c r="X13" s="47">
        <v>0</v>
      </c>
      <c r="Y13" s="47">
        <v>0</v>
      </c>
      <c r="Z13" s="47">
        <v>0</v>
      </c>
      <c r="AA13" s="112">
        <f t="shared" si="0"/>
        <v>238</v>
      </c>
      <c r="AB13" s="112">
        <f t="shared" si="1"/>
        <v>176</v>
      </c>
      <c r="AC13" s="112">
        <f t="shared" si="2"/>
        <v>107</v>
      </c>
      <c r="AD13" s="112">
        <f t="shared" si="3"/>
        <v>23</v>
      </c>
      <c r="AE13" s="112">
        <f t="shared" si="4"/>
        <v>345</v>
      </c>
      <c r="AF13" s="112">
        <f t="shared" si="5"/>
        <v>199</v>
      </c>
      <c r="AG13" s="112">
        <f t="shared" si="6"/>
        <v>544</v>
      </c>
    </row>
    <row r="14" spans="1:33" ht="52.5" customHeight="1">
      <c r="A14" s="168"/>
      <c r="B14" s="92" t="s">
        <v>102</v>
      </c>
      <c r="C14" s="47">
        <v>81</v>
      </c>
      <c r="D14" s="47">
        <v>57</v>
      </c>
      <c r="E14" s="47">
        <v>11</v>
      </c>
      <c r="F14" s="47">
        <v>8</v>
      </c>
      <c r="G14" s="47">
        <v>34</v>
      </c>
      <c r="H14" s="47">
        <v>49</v>
      </c>
      <c r="I14" s="47">
        <v>14</v>
      </c>
      <c r="J14" s="47">
        <v>11</v>
      </c>
      <c r="K14" s="47">
        <v>29</v>
      </c>
      <c r="L14" s="47">
        <v>21</v>
      </c>
      <c r="M14" s="47">
        <v>8</v>
      </c>
      <c r="N14" s="47">
        <v>2</v>
      </c>
      <c r="O14" s="47">
        <v>18</v>
      </c>
      <c r="P14" s="47">
        <v>12</v>
      </c>
      <c r="Q14" s="47">
        <v>3</v>
      </c>
      <c r="R14" s="47">
        <v>1</v>
      </c>
      <c r="S14" s="47">
        <v>30</v>
      </c>
      <c r="T14" s="47">
        <v>20</v>
      </c>
      <c r="U14" s="47">
        <v>2</v>
      </c>
      <c r="V14" s="47">
        <v>1</v>
      </c>
      <c r="W14" s="47">
        <v>0</v>
      </c>
      <c r="X14" s="47">
        <v>0</v>
      </c>
      <c r="Y14" s="47">
        <v>0</v>
      </c>
      <c r="Z14" s="47">
        <v>0</v>
      </c>
      <c r="AA14" s="112">
        <f t="shared" si="0"/>
        <v>192</v>
      </c>
      <c r="AB14" s="112">
        <f t="shared" si="1"/>
        <v>159</v>
      </c>
      <c r="AC14" s="112">
        <f t="shared" si="2"/>
        <v>38</v>
      </c>
      <c r="AD14" s="112">
        <f t="shared" si="3"/>
        <v>23</v>
      </c>
      <c r="AE14" s="112">
        <f t="shared" si="4"/>
        <v>230</v>
      </c>
      <c r="AF14" s="112">
        <f t="shared" si="5"/>
        <v>182</v>
      </c>
      <c r="AG14" s="112">
        <f t="shared" si="6"/>
        <v>412</v>
      </c>
    </row>
    <row r="15" spans="1:33" ht="38.25">
      <c r="A15" s="168"/>
      <c r="B15" s="92" t="s">
        <v>100</v>
      </c>
      <c r="C15" s="47">
        <v>88</v>
      </c>
      <c r="D15" s="47">
        <v>19</v>
      </c>
      <c r="E15" s="47">
        <v>17</v>
      </c>
      <c r="F15" s="47">
        <v>2</v>
      </c>
      <c r="G15" s="47">
        <v>74</v>
      </c>
      <c r="H15" s="47">
        <v>13</v>
      </c>
      <c r="I15" s="47">
        <v>21</v>
      </c>
      <c r="J15" s="47">
        <v>5</v>
      </c>
      <c r="K15" s="47">
        <v>52</v>
      </c>
      <c r="L15" s="47">
        <v>17</v>
      </c>
      <c r="M15" s="47">
        <v>5</v>
      </c>
      <c r="N15" s="47">
        <v>2</v>
      </c>
      <c r="O15" s="47">
        <v>38</v>
      </c>
      <c r="P15" s="47">
        <v>14</v>
      </c>
      <c r="Q15" s="47">
        <v>2</v>
      </c>
      <c r="R15" s="47">
        <v>0</v>
      </c>
      <c r="S15" s="47">
        <v>37</v>
      </c>
      <c r="T15" s="47">
        <v>9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112">
        <f t="shared" si="0"/>
        <v>289</v>
      </c>
      <c r="AB15" s="112">
        <f t="shared" si="1"/>
        <v>72</v>
      </c>
      <c r="AC15" s="112">
        <f t="shared" si="2"/>
        <v>45</v>
      </c>
      <c r="AD15" s="112">
        <f t="shared" si="3"/>
        <v>9</v>
      </c>
      <c r="AE15" s="112">
        <f t="shared" si="4"/>
        <v>334</v>
      </c>
      <c r="AF15" s="112">
        <f t="shared" si="5"/>
        <v>81</v>
      </c>
      <c r="AG15" s="112">
        <f t="shared" si="6"/>
        <v>415</v>
      </c>
    </row>
    <row r="16" spans="1:33" ht="38.25">
      <c r="A16" s="168"/>
      <c r="B16" s="92" t="s">
        <v>99</v>
      </c>
      <c r="C16" s="47">
        <v>70</v>
      </c>
      <c r="D16" s="47">
        <v>13</v>
      </c>
      <c r="E16" s="47">
        <v>11</v>
      </c>
      <c r="F16" s="47">
        <v>3</v>
      </c>
      <c r="G16" s="47">
        <v>35</v>
      </c>
      <c r="H16" s="47">
        <v>10</v>
      </c>
      <c r="I16" s="47">
        <v>19</v>
      </c>
      <c r="J16" s="47">
        <v>1</v>
      </c>
      <c r="K16" s="47">
        <v>33</v>
      </c>
      <c r="L16" s="47">
        <v>6</v>
      </c>
      <c r="M16" s="47">
        <v>12</v>
      </c>
      <c r="N16" s="47">
        <v>1</v>
      </c>
      <c r="O16" s="47">
        <v>34</v>
      </c>
      <c r="P16" s="47">
        <v>0</v>
      </c>
      <c r="Q16" s="47">
        <v>8</v>
      </c>
      <c r="R16" s="47">
        <v>1</v>
      </c>
      <c r="S16" s="47">
        <v>39</v>
      </c>
      <c r="T16" s="47">
        <v>2</v>
      </c>
      <c r="U16" s="47">
        <v>2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112">
        <f t="shared" si="0"/>
        <v>211</v>
      </c>
      <c r="AB16" s="112">
        <f t="shared" si="1"/>
        <v>31</v>
      </c>
      <c r="AC16" s="112">
        <f t="shared" si="2"/>
        <v>52</v>
      </c>
      <c r="AD16" s="112">
        <f t="shared" si="3"/>
        <v>6</v>
      </c>
      <c r="AE16" s="112">
        <f t="shared" si="4"/>
        <v>263</v>
      </c>
      <c r="AF16" s="112">
        <f t="shared" si="5"/>
        <v>37</v>
      </c>
      <c r="AG16" s="112">
        <f t="shared" si="6"/>
        <v>300</v>
      </c>
    </row>
    <row r="17" spans="1:33" ht="38.25">
      <c r="A17" s="168"/>
      <c r="B17" s="93" t="s">
        <v>92</v>
      </c>
      <c r="C17" s="95">
        <f>SUM(C10:C16)</f>
        <v>565</v>
      </c>
      <c r="D17" s="95">
        <f aca="true" t="shared" si="7" ref="D17:Z17">SUM(D10:D16)</f>
        <v>213</v>
      </c>
      <c r="E17" s="95">
        <f t="shared" si="7"/>
        <v>108</v>
      </c>
      <c r="F17" s="95">
        <f t="shared" si="7"/>
        <v>20</v>
      </c>
      <c r="G17" s="95">
        <f t="shared" si="7"/>
        <v>337</v>
      </c>
      <c r="H17" s="95">
        <f t="shared" si="7"/>
        <v>149</v>
      </c>
      <c r="I17" s="95">
        <f t="shared" si="7"/>
        <v>193</v>
      </c>
      <c r="J17" s="95">
        <f t="shared" si="7"/>
        <v>39</v>
      </c>
      <c r="K17" s="95">
        <f t="shared" si="7"/>
        <v>261</v>
      </c>
      <c r="L17" s="95">
        <f t="shared" si="7"/>
        <v>124</v>
      </c>
      <c r="M17" s="95">
        <f t="shared" si="7"/>
        <v>108</v>
      </c>
      <c r="N17" s="95">
        <f t="shared" si="7"/>
        <v>21</v>
      </c>
      <c r="O17" s="95">
        <f t="shared" si="7"/>
        <v>264</v>
      </c>
      <c r="P17" s="95">
        <f t="shared" si="7"/>
        <v>91</v>
      </c>
      <c r="Q17" s="95">
        <f t="shared" si="7"/>
        <v>51</v>
      </c>
      <c r="R17" s="95">
        <f t="shared" si="7"/>
        <v>11</v>
      </c>
      <c r="S17" s="95">
        <f t="shared" si="7"/>
        <v>292</v>
      </c>
      <c r="T17" s="95">
        <f t="shared" si="7"/>
        <v>71</v>
      </c>
      <c r="U17" s="95">
        <f t="shared" si="7"/>
        <v>26</v>
      </c>
      <c r="V17" s="95">
        <f t="shared" si="7"/>
        <v>13</v>
      </c>
      <c r="W17" s="95">
        <f t="shared" si="7"/>
        <v>0</v>
      </c>
      <c r="X17" s="95">
        <f t="shared" si="7"/>
        <v>0</v>
      </c>
      <c r="Y17" s="95">
        <f t="shared" si="7"/>
        <v>0</v>
      </c>
      <c r="Z17" s="95">
        <f t="shared" si="7"/>
        <v>0</v>
      </c>
      <c r="AA17" s="112">
        <f t="shared" si="0"/>
        <v>1719</v>
      </c>
      <c r="AB17" s="112">
        <f t="shared" si="1"/>
        <v>648</v>
      </c>
      <c r="AC17" s="112">
        <f t="shared" si="2"/>
        <v>486</v>
      </c>
      <c r="AD17" s="112">
        <f t="shared" si="3"/>
        <v>104</v>
      </c>
      <c r="AE17" s="112">
        <f t="shared" si="4"/>
        <v>2205</v>
      </c>
      <c r="AF17" s="112">
        <f t="shared" si="5"/>
        <v>752</v>
      </c>
      <c r="AG17" s="112">
        <f t="shared" si="6"/>
        <v>2957</v>
      </c>
    </row>
    <row r="18" spans="1:33" ht="38.25">
      <c r="A18" s="165" t="s">
        <v>43</v>
      </c>
      <c r="B18" s="165"/>
      <c r="C18" s="46">
        <v>105</v>
      </c>
      <c r="D18" s="46">
        <v>76</v>
      </c>
      <c r="E18" s="46">
        <v>15</v>
      </c>
      <c r="F18" s="46">
        <v>9</v>
      </c>
      <c r="G18" s="46">
        <v>57</v>
      </c>
      <c r="H18" s="46">
        <v>40</v>
      </c>
      <c r="I18" s="46">
        <v>9</v>
      </c>
      <c r="J18" s="46">
        <v>10</v>
      </c>
      <c r="K18" s="46">
        <v>42</v>
      </c>
      <c r="L18" s="46">
        <v>40</v>
      </c>
      <c r="M18" s="46">
        <v>13</v>
      </c>
      <c r="N18" s="46">
        <v>4</v>
      </c>
      <c r="O18" s="46">
        <v>37</v>
      </c>
      <c r="P18" s="46">
        <v>25</v>
      </c>
      <c r="Q18" s="46">
        <v>2</v>
      </c>
      <c r="R18" s="46">
        <v>2</v>
      </c>
      <c r="S18" s="46">
        <v>47</v>
      </c>
      <c r="T18" s="46">
        <v>19</v>
      </c>
      <c r="U18" s="46">
        <v>2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112">
        <f t="shared" si="0"/>
        <v>288</v>
      </c>
      <c r="AB18" s="112">
        <f t="shared" si="1"/>
        <v>200</v>
      </c>
      <c r="AC18" s="112">
        <f t="shared" si="2"/>
        <v>41</v>
      </c>
      <c r="AD18" s="112">
        <f t="shared" si="3"/>
        <v>25</v>
      </c>
      <c r="AE18" s="112">
        <f t="shared" si="4"/>
        <v>329</v>
      </c>
      <c r="AF18" s="112">
        <f t="shared" si="5"/>
        <v>225</v>
      </c>
      <c r="AG18" s="112">
        <f t="shared" si="6"/>
        <v>554</v>
      </c>
    </row>
    <row r="19" spans="1:33" ht="38.25">
      <c r="A19" s="165" t="s">
        <v>45</v>
      </c>
      <c r="B19" s="165"/>
      <c r="C19" s="46">
        <v>89</v>
      </c>
      <c r="D19" s="46">
        <v>193</v>
      </c>
      <c r="E19" s="46">
        <v>49</v>
      </c>
      <c r="F19" s="46">
        <v>25</v>
      </c>
      <c r="G19" s="46">
        <v>90</v>
      </c>
      <c r="H19" s="46">
        <v>104</v>
      </c>
      <c r="I19" s="46">
        <v>44</v>
      </c>
      <c r="J19" s="46">
        <v>52</v>
      </c>
      <c r="K19" s="46">
        <v>43</v>
      </c>
      <c r="L19" s="46">
        <v>76</v>
      </c>
      <c r="M19" s="46">
        <v>18</v>
      </c>
      <c r="N19" s="46">
        <v>13</v>
      </c>
      <c r="O19" s="46">
        <v>67</v>
      </c>
      <c r="P19" s="46">
        <v>73</v>
      </c>
      <c r="Q19" s="46">
        <v>6</v>
      </c>
      <c r="R19" s="46">
        <v>12</v>
      </c>
      <c r="S19" s="46">
        <v>89</v>
      </c>
      <c r="T19" s="46">
        <v>108</v>
      </c>
      <c r="U19" s="46">
        <v>9</v>
      </c>
      <c r="V19" s="46">
        <v>10</v>
      </c>
      <c r="W19" s="46">
        <v>0</v>
      </c>
      <c r="X19" s="46">
        <v>0</v>
      </c>
      <c r="Y19" s="46">
        <v>0</v>
      </c>
      <c r="Z19" s="46">
        <v>0</v>
      </c>
      <c r="AA19" s="112">
        <f t="shared" si="0"/>
        <v>378</v>
      </c>
      <c r="AB19" s="112">
        <f t="shared" si="1"/>
        <v>554</v>
      </c>
      <c r="AC19" s="112">
        <f t="shared" si="2"/>
        <v>126</v>
      </c>
      <c r="AD19" s="112">
        <f t="shared" si="3"/>
        <v>112</v>
      </c>
      <c r="AE19" s="112">
        <f t="shared" si="4"/>
        <v>504</v>
      </c>
      <c r="AF19" s="112">
        <f t="shared" si="5"/>
        <v>666</v>
      </c>
      <c r="AG19" s="112">
        <f t="shared" si="6"/>
        <v>1170</v>
      </c>
    </row>
    <row r="20" spans="1:33" ht="73.5" customHeight="1">
      <c r="A20" s="165" t="s">
        <v>125</v>
      </c>
      <c r="B20" s="165"/>
      <c r="C20" s="46">
        <v>58</v>
      </c>
      <c r="D20" s="46">
        <v>60</v>
      </c>
      <c r="E20" s="46">
        <v>4</v>
      </c>
      <c r="F20" s="46">
        <v>1</v>
      </c>
      <c r="G20" s="46">
        <v>26</v>
      </c>
      <c r="H20" s="46">
        <v>28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112">
        <f t="shared" si="0"/>
        <v>84</v>
      </c>
      <c r="AB20" s="112">
        <f t="shared" si="1"/>
        <v>88</v>
      </c>
      <c r="AC20" s="112">
        <f t="shared" si="2"/>
        <v>4</v>
      </c>
      <c r="AD20" s="112">
        <f t="shared" si="3"/>
        <v>1</v>
      </c>
      <c r="AE20" s="112">
        <f t="shared" si="4"/>
        <v>88</v>
      </c>
      <c r="AF20" s="112">
        <f t="shared" si="5"/>
        <v>89</v>
      </c>
      <c r="AG20" s="112">
        <f t="shared" si="6"/>
        <v>177</v>
      </c>
    </row>
    <row r="21" spans="1:33" ht="58.5" customHeight="1">
      <c r="A21" s="167" t="s">
        <v>126</v>
      </c>
      <c r="B21" s="167"/>
      <c r="C21" s="46">
        <v>209</v>
      </c>
      <c r="D21" s="46">
        <v>124</v>
      </c>
      <c r="E21" s="46">
        <v>133</v>
      </c>
      <c r="F21" s="46">
        <v>22</v>
      </c>
      <c r="G21" s="46">
        <v>159</v>
      </c>
      <c r="H21" s="46">
        <v>55</v>
      </c>
      <c r="I21" s="46">
        <v>121</v>
      </c>
      <c r="J21" s="46">
        <v>19</v>
      </c>
      <c r="K21" s="46">
        <v>115</v>
      </c>
      <c r="L21" s="46">
        <v>34</v>
      </c>
      <c r="M21" s="46">
        <v>18</v>
      </c>
      <c r="N21" s="46">
        <v>5</v>
      </c>
      <c r="O21" s="46">
        <v>90</v>
      </c>
      <c r="P21" s="46">
        <v>25</v>
      </c>
      <c r="Q21" s="46">
        <v>5</v>
      </c>
      <c r="R21" s="46">
        <v>0</v>
      </c>
      <c r="S21" s="46">
        <v>71</v>
      </c>
      <c r="T21" s="46">
        <v>9</v>
      </c>
      <c r="U21" s="46">
        <v>1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112">
        <f t="shared" si="0"/>
        <v>644</v>
      </c>
      <c r="AB21" s="112">
        <f t="shared" si="1"/>
        <v>247</v>
      </c>
      <c r="AC21" s="112">
        <f t="shared" si="2"/>
        <v>278</v>
      </c>
      <c r="AD21" s="112">
        <f t="shared" si="3"/>
        <v>46</v>
      </c>
      <c r="AE21" s="112">
        <f t="shared" si="4"/>
        <v>922</v>
      </c>
      <c r="AF21" s="112">
        <f t="shared" si="5"/>
        <v>293</v>
      </c>
      <c r="AG21" s="112">
        <f t="shared" si="6"/>
        <v>1215</v>
      </c>
    </row>
    <row r="22" spans="1:33" ht="38.25">
      <c r="A22" s="167" t="s">
        <v>127</v>
      </c>
      <c r="B22" s="167"/>
      <c r="C22" s="46">
        <v>753</v>
      </c>
      <c r="D22" s="46">
        <v>283</v>
      </c>
      <c r="E22" s="46">
        <v>241</v>
      </c>
      <c r="F22" s="46">
        <v>59</v>
      </c>
      <c r="G22" s="46">
        <v>323</v>
      </c>
      <c r="H22" s="46">
        <v>200</v>
      </c>
      <c r="I22" s="46">
        <v>282</v>
      </c>
      <c r="J22" s="46">
        <v>129</v>
      </c>
      <c r="K22" s="46">
        <v>263</v>
      </c>
      <c r="L22" s="46">
        <v>150</v>
      </c>
      <c r="M22" s="46">
        <v>113</v>
      </c>
      <c r="N22" s="46">
        <v>46</v>
      </c>
      <c r="O22" s="46">
        <v>259</v>
      </c>
      <c r="P22" s="46">
        <v>167</v>
      </c>
      <c r="Q22" s="46">
        <v>186</v>
      </c>
      <c r="R22" s="46">
        <v>119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112">
        <f t="shared" si="0"/>
        <v>1598</v>
      </c>
      <c r="AB22" s="112">
        <f t="shared" si="1"/>
        <v>800</v>
      </c>
      <c r="AC22" s="112">
        <f t="shared" si="2"/>
        <v>822</v>
      </c>
      <c r="AD22" s="112">
        <f t="shared" si="3"/>
        <v>353</v>
      </c>
      <c r="AE22" s="112">
        <f t="shared" si="4"/>
        <v>2420</v>
      </c>
      <c r="AF22" s="112">
        <f t="shared" si="5"/>
        <v>1153</v>
      </c>
      <c r="AG22" s="112">
        <f t="shared" si="6"/>
        <v>3573</v>
      </c>
    </row>
    <row r="23" spans="1:33" ht="38.25">
      <c r="A23" s="167" t="s">
        <v>128</v>
      </c>
      <c r="B23" s="167"/>
      <c r="C23" s="46">
        <v>99</v>
      </c>
      <c r="D23" s="46">
        <v>100</v>
      </c>
      <c r="E23" s="46">
        <v>64</v>
      </c>
      <c r="F23" s="46">
        <v>31</v>
      </c>
      <c r="G23" s="46">
        <v>97</v>
      </c>
      <c r="H23" s="46">
        <v>59</v>
      </c>
      <c r="I23" s="46">
        <v>69</v>
      </c>
      <c r="J23" s="46">
        <v>59</v>
      </c>
      <c r="K23" s="46">
        <v>83</v>
      </c>
      <c r="L23" s="46">
        <v>80</v>
      </c>
      <c r="M23" s="46">
        <v>29</v>
      </c>
      <c r="N23" s="46">
        <v>9</v>
      </c>
      <c r="O23" s="46">
        <v>89</v>
      </c>
      <c r="P23" s="46">
        <v>64</v>
      </c>
      <c r="Q23" s="46">
        <v>20</v>
      </c>
      <c r="R23" s="46">
        <v>16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112">
        <f t="shared" si="0"/>
        <v>368</v>
      </c>
      <c r="AB23" s="112">
        <f t="shared" si="1"/>
        <v>303</v>
      </c>
      <c r="AC23" s="112">
        <f t="shared" si="2"/>
        <v>182</v>
      </c>
      <c r="AD23" s="112">
        <f t="shared" si="3"/>
        <v>115</v>
      </c>
      <c r="AE23" s="112">
        <f t="shared" si="4"/>
        <v>550</v>
      </c>
      <c r="AF23" s="112">
        <f t="shared" si="5"/>
        <v>418</v>
      </c>
      <c r="AG23" s="112">
        <f t="shared" si="6"/>
        <v>968</v>
      </c>
    </row>
    <row r="24" spans="1:33" ht="38.25">
      <c r="A24" s="168" t="s">
        <v>129</v>
      </c>
      <c r="B24" s="94" t="s">
        <v>48</v>
      </c>
      <c r="C24" s="46">
        <v>344</v>
      </c>
      <c r="D24" s="46">
        <v>394</v>
      </c>
      <c r="E24" s="46">
        <v>238</v>
      </c>
      <c r="F24" s="46">
        <v>152</v>
      </c>
      <c r="G24" s="46">
        <v>239</v>
      </c>
      <c r="H24" s="46">
        <v>359</v>
      </c>
      <c r="I24" s="46">
        <v>145</v>
      </c>
      <c r="J24" s="46">
        <v>160</v>
      </c>
      <c r="K24" s="46">
        <v>162</v>
      </c>
      <c r="L24" s="46">
        <v>292</v>
      </c>
      <c r="M24" s="46">
        <v>226</v>
      </c>
      <c r="N24" s="46">
        <v>483</v>
      </c>
      <c r="O24" s="46">
        <v>241</v>
      </c>
      <c r="P24" s="46">
        <v>286</v>
      </c>
      <c r="Q24" s="46">
        <v>385</v>
      </c>
      <c r="R24" s="46">
        <v>458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112">
        <f t="shared" si="0"/>
        <v>986</v>
      </c>
      <c r="AB24" s="112">
        <f t="shared" si="1"/>
        <v>1331</v>
      </c>
      <c r="AC24" s="112">
        <f t="shared" si="2"/>
        <v>994</v>
      </c>
      <c r="AD24" s="112">
        <f t="shared" si="3"/>
        <v>1253</v>
      </c>
      <c r="AE24" s="112">
        <f t="shared" si="4"/>
        <v>1980</v>
      </c>
      <c r="AF24" s="112">
        <f t="shared" si="5"/>
        <v>2584</v>
      </c>
      <c r="AG24" s="112">
        <f t="shared" si="6"/>
        <v>4564</v>
      </c>
    </row>
    <row r="25" spans="1:33" ht="76.5">
      <c r="A25" s="168"/>
      <c r="B25" s="94" t="s">
        <v>49</v>
      </c>
      <c r="C25" s="46">
        <v>256</v>
      </c>
      <c r="D25" s="46">
        <v>463</v>
      </c>
      <c r="E25" s="46">
        <v>181</v>
      </c>
      <c r="F25" s="46">
        <v>295</v>
      </c>
      <c r="G25" s="46">
        <v>188</v>
      </c>
      <c r="H25" s="46">
        <v>504</v>
      </c>
      <c r="I25" s="46">
        <v>99</v>
      </c>
      <c r="J25" s="46">
        <v>203</v>
      </c>
      <c r="K25" s="46">
        <v>128</v>
      </c>
      <c r="L25" s="46">
        <v>374</v>
      </c>
      <c r="M25" s="46">
        <v>186</v>
      </c>
      <c r="N25" s="46">
        <v>487</v>
      </c>
      <c r="O25" s="46">
        <v>134</v>
      </c>
      <c r="P25" s="46">
        <v>473</v>
      </c>
      <c r="Q25" s="46">
        <v>159</v>
      </c>
      <c r="R25" s="46">
        <v>227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112">
        <f t="shared" si="0"/>
        <v>706</v>
      </c>
      <c r="AB25" s="112">
        <f t="shared" si="1"/>
        <v>1814</v>
      </c>
      <c r="AC25" s="112">
        <f t="shared" si="2"/>
        <v>625</v>
      </c>
      <c r="AD25" s="112">
        <f t="shared" si="3"/>
        <v>1212</v>
      </c>
      <c r="AE25" s="112">
        <f t="shared" si="4"/>
        <v>1331</v>
      </c>
      <c r="AF25" s="112">
        <f t="shared" si="5"/>
        <v>3026</v>
      </c>
      <c r="AG25" s="112">
        <f t="shared" si="6"/>
        <v>4357</v>
      </c>
    </row>
    <row r="26" spans="1:33" ht="38.25">
      <c r="A26" s="168"/>
      <c r="B26" s="94" t="s">
        <v>50</v>
      </c>
      <c r="C26" s="46">
        <v>69</v>
      </c>
      <c r="D26" s="46">
        <v>313</v>
      </c>
      <c r="E26" s="46">
        <v>97</v>
      </c>
      <c r="F26" s="46">
        <v>245</v>
      </c>
      <c r="G26" s="46">
        <v>48</v>
      </c>
      <c r="H26" s="46">
        <v>123</v>
      </c>
      <c r="I26" s="46">
        <v>35</v>
      </c>
      <c r="J26" s="46">
        <v>140</v>
      </c>
      <c r="K26" s="46">
        <v>53</v>
      </c>
      <c r="L26" s="46">
        <v>144</v>
      </c>
      <c r="M26" s="46">
        <v>71</v>
      </c>
      <c r="N26" s="46">
        <v>199</v>
      </c>
      <c r="O26" s="46">
        <v>33</v>
      </c>
      <c r="P26" s="46">
        <v>148</v>
      </c>
      <c r="Q26" s="46">
        <v>51</v>
      </c>
      <c r="R26" s="46">
        <v>301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112">
        <f t="shared" si="0"/>
        <v>203</v>
      </c>
      <c r="AB26" s="112">
        <f t="shared" si="1"/>
        <v>728</v>
      </c>
      <c r="AC26" s="112">
        <f t="shared" si="2"/>
        <v>254</v>
      </c>
      <c r="AD26" s="112">
        <f t="shared" si="3"/>
        <v>885</v>
      </c>
      <c r="AE26" s="112">
        <f t="shared" si="4"/>
        <v>457</v>
      </c>
      <c r="AF26" s="112">
        <f t="shared" si="5"/>
        <v>1613</v>
      </c>
      <c r="AG26" s="112">
        <f t="shared" si="6"/>
        <v>2070</v>
      </c>
    </row>
    <row r="27" spans="1:33" ht="38.25">
      <c r="A27" s="168"/>
      <c r="B27" s="94" t="s">
        <v>51</v>
      </c>
      <c r="C27" s="46">
        <v>168</v>
      </c>
      <c r="D27" s="46">
        <v>180</v>
      </c>
      <c r="E27" s="46">
        <v>77</v>
      </c>
      <c r="F27" s="46">
        <v>68</v>
      </c>
      <c r="G27" s="46">
        <v>92</v>
      </c>
      <c r="H27" s="46">
        <v>106</v>
      </c>
      <c r="I27" s="46">
        <v>76</v>
      </c>
      <c r="J27" s="46">
        <v>84</v>
      </c>
      <c r="K27" s="46">
        <v>120</v>
      </c>
      <c r="L27" s="46">
        <v>193</v>
      </c>
      <c r="M27" s="46">
        <v>49</v>
      </c>
      <c r="N27" s="46">
        <v>50</v>
      </c>
      <c r="O27" s="46">
        <v>109</v>
      </c>
      <c r="P27" s="46">
        <v>164</v>
      </c>
      <c r="Q27" s="46">
        <v>81</v>
      </c>
      <c r="R27" s="46">
        <v>115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112">
        <f t="shared" si="0"/>
        <v>489</v>
      </c>
      <c r="AB27" s="112">
        <f t="shared" si="1"/>
        <v>643</v>
      </c>
      <c r="AC27" s="112">
        <f t="shared" si="2"/>
        <v>283</v>
      </c>
      <c r="AD27" s="112">
        <f t="shared" si="3"/>
        <v>317</v>
      </c>
      <c r="AE27" s="112">
        <f t="shared" si="4"/>
        <v>772</v>
      </c>
      <c r="AF27" s="112">
        <f t="shared" si="5"/>
        <v>960</v>
      </c>
      <c r="AG27" s="112">
        <f t="shared" si="6"/>
        <v>1732</v>
      </c>
    </row>
    <row r="28" spans="1:33" ht="38.25">
      <c r="A28" s="168"/>
      <c r="B28" s="94" t="s">
        <v>52</v>
      </c>
      <c r="C28" s="46">
        <v>200</v>
      </c>
      <c r="D28" s="46">
        <v>211</v>
      </c>
      <c r="E28" s="46">
        <v>106</v>
      </c>
      <c r="F28" s="46">
        <v>118</v>
      </c>
      <c r="G28" s="46">
        <v>71</v>
      </c>
      <c r="H28" s="46">
        <v>91</v>
      </c>
      <c r="I28" s="46">
        <v>80</v>
      </c>
      <c r="J28" s="46">
        <v>53</v>
      </c>
      <c r="K28" s="46">
        <v>101</v>
      </c>
      <c r="L28" s="46">
        <v>117</v>
      </c>
      <c r="M28" s="46">
        <v>43</v>
      </c>
      <c r="N28" s="46">
        <v>55</v>
      </c>
      <c r="O28" s="46">
        <v>92</v>
      </c>
      <c r="P28" s="46">
        <v>125</v>
      </c>
      <c r="Q28" s="46">
        <v>34</v>
      </c>
      <c r="R28" s="46">
        <v>39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112">
        <f t="shared" si="0"/>
        <v>464</v>
      </c>
      <c r="AB28" s="112">
        <f t="shared" si="1"/>
        <v>544</v>
      </c>
      <c r="AC28" s="112">
        <f t="shared" si="2"/>
        <v>263</v>
      </c>
      <c r="AD28" s="112">
        <f t="shared" si="3"/>
        <v>265</v>
      </c>
      <c r="AE28" s="112">
        <f t="shared" si="4"/>
        <v>727</v>
      </c>
      <c r="AF28" s="112">
        <f t="shared" si="5"/>
        <v>809</v>
      </c>
      <c r="AG28" s="112">
        <f t="shared" si="6"/>
        <v>1536</v>
      </c>
    </row>
    <row r="29" spans="1:33" ht="38.25">
      <c r="A29" s="168"/>
      <c r="B29" s="94" t="s">
        <v>53</v>
      </c>
      <c r="C29" s="46">
        <v>151</v>
      </c>
      <c r="D29" s="46">
        <v>147</v>
      </c>
      <c r="E29" s="46">
        <v>56</v>
      </c>
      <c r="F29" s="46">
        <v>26</v>
      </c>
      <c r="G29" s="46">
        <v>79</v>
      </c>
      <c r="H29" s="46">
        <v>49</v>
      </c>
      <c r="I29" s="46">
        <v>46</v>
      </c>
      <c r="J29" s="46">
        <v>20</v>
      </c>
      <c r="K29" s="46">
        <v>53</v>
      </c>
      <c r="L29" s="46">
        <v>74</v>
      </c>
      <c r="M29" s="46">
        <v>49</v>
      </c>
      <c r="N29" s="46">
        <v>42</v>
      </c>
      <c r="O29" s="46">
        <v>50</v>
      </c>
      <c r="P29" s="46">
        <v>82</v>
      </c>
      <c r="Q29" s="46">
        <v>66</v>
      </c>
      <c r="R29" s="46">
        <v>93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112">
        <f t="shared" si="0"/>
        <v>333</v>
      </c>
      <c r="AB29" s="112">
        <f t="shared" si="1"/>
        <v>352</v>
      </c>
      <c r="AC29" s="112">
        <f t="shared" si="2"/>
        <v>217</v>
      </c>
      <c r="AD29" s="112">
        <f t="shared" si="3"/>
        <v>181</v>
      </c>
      <c r="AE29" s="112">
        <f t="shared" si="4"/>
        <v>550</v>
      </c>
      <c r="AF29" s="112">
        <f t="shared" si="5"/>
        <v>533</v>
      </c>
      <c r="AG29" s="112">
        <f t="shared" si="6"/>
        <v>1083</v>
      </c>
    </row>
    <row r="30" spans="1:33" ht="38.25">
      <c r="A30" s="168"/>
      <c r="B30" s="94" t="s">
        <v>54</v>
      </c>
      <c r="C30" s="46">
        <v>109</v>
      </c>
      <c r="D30" s="46">
        <v>205</v>
      </c>
      <c r="E30" s="46">
        <v>32</v>
      </c>
      <c r="F30" s="46">
        <v>59</v>
      </c>
      <c r="G30" s="46">
        <v>52</v>
      </c>
      <c r="H30" s="46">
        <v>144</v>
      </c>
      <c r="I30" s="46">
        <v>20</v>
      </c>
      <c r="J30" s="46">
        <v>78</v>
      </c>
      <c r="K30" s="46">
        <v>27</v>
      </c>
      <c r="L30" s="46">
        <v>75</v>
      </c>
      <c r="M30" s="46">
        <v>34</v>
      </c>
      <c r="N30" s="46">
        <v>80</v>
      </c>
      <c r="O30" s="46">
        <v>52</v>
      </c>
      <c r="P30" s="46">
        <v>153</v>
      </c>
      <c r="Q30" s="46">
        <v>18</v>
      </c>
      <c r="R30" s="46">
        <v>78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112">
        <f t="shared" si="0"/>
        <v>240</v>
      </c>
      <c r="AB30" s="112">
        <f t="shared" si="1"/>
        <v>577</v>
      </c>
      <c r="AC30" s="112">
        <f t="shared" si="2"/>
        <v>104</v>
      </c>
      <c r="AD30" s="112">
        <f t="shared" si="3"/>
        <v>295</v>
      </c>
      <c r="AE30" s="112">
        <f t="shared" si="4"/>
        <v>344</v>
      </c>
      <c r="AF30" s="112">
        <f t="shared" si="5"/>
        <v>872</v>
      </c>
      <c r="AG30" s="112">
        <f t="shared" si="6"/>
        <v>1216</v>
      </c>
    </row>
    <row r="31" spans="1:33" ht="38.25">
      <c r="A31" s="168"/>
      <c r="B31" s="94" t="s">
        <v>55</v>
      </c>
      <c r="C31" s="46">
        <v>48</v>
      </c>
      <c r="D31" s="46">
        <v>87</v>
      </c>
      <c r="E31" s="46">
        <v>19</v>
      </c>
      <c r="F31" s="46">
        <v>21</v>
      </c>
      <c r="G31" s="46">
        <v>28</v>
      </c>
      <c r="H31" s="46">
        <v>48</v>
      </c>
      <c r="I31" s="46">
        <v>6</v>
      </c>
      <c r="J31" s="46">
        <v>5</v>
      </c>
      <c r="K31" s="46">
        <v>9</v>
      </c>
      <c r="L31" s="46">
        <v>36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112">
        <f t="shared" si="0"/>
        <v>85</v>
      </c>
      <c r="AB31" s="112">
        <f t="shared" si="1"/>
        <v>171</v>
      </c>
      <c r="AC31" s="112">
        <f t="shared" si="2"/>
        <v>25</v>
      </c>
      <c r="AD31" s="112">
        <f t="shared" si="3"/>
        <v>26</v>
      </c>
      <c r="AE31" s="112">
        <f t="shared" si="4"/>
        <v>110</v>
      </c>
      <c r="AF31" s="112">
        <f t="shared" si="5"/>
        <v>197</v>
      </c>
      <c r="AG31" s="112">
        <f t="shared" si="6"/>
        <v>307</v>
      </c>
    </row>
    <row r="32" spans="1:33" ht="76.5">
      <c r="A32" s="168"/>
      <c r="B32" s="93" t="s">
        <v>56</v>
      </c>
      <c r="C32" s="95">
        <f>SUM(C24:C31)</f>
        <v>1345</v>
      </c>
      <c r="D32" s="95">
        <f>SUM(D24:D31)</f>
        <v>2000</v>
      </c>
      <c r="E32" s="95">
        <f>SUM(E24:E31)</f>
        <v>806</v>
      </c>
      <c r="F32" s="95">
        <f>SUM(F24:F31)</f>
        <v>984</v>
      </c>
      <c r="G32" s="95">
        <f aca="true" t="shared" si="8" ref="G32:Z32">SUM(G24:G31)</f>
        <v>797</v>
      </c>
      <c r="H32" s="95">
        <f t="shared" si="8"/>
        <v>1424</v>
      </c>
      <c r="I32" s="95">
        <f t="shared" si="8"/>
        <v>507</v>
      </c>
      <c r="J32" s="95">
        <f t="shared" si="8"/>
        <v>743</v>
      </c>
      <c r="K32" s="95">
        <f t="shared" si="8"/>
        <v>653</v>
      </c>
      <c r="L32" s="95">
        <f t="shared" si="8"/>
        <v>1305</v>
      </c>
      <c r="M32" s="95">
        <f t="shared" si="8"/>
        <v>658</v>
      </c>
      <c r="N32" s="95">
        <f t="shared" si="8"/>
        <v>1396</v>
      </c>
      <c r="O32" s="95">
        <f t="shared" si="8"/>
        <v>711</v>
      </c>
      <c r="P32" s="95">
        <f t="shared" si="8"/>
        <v>1431</v>
      </c>
      <c r="Q32" s="95">
        <f t="shared" si="8"/>
        <v>794</v>
      </c>
      <c r="R32" s="95">
        <f t="shared" si="8"/>
        <v>1311</v>
      </c>
      <c r="S32" s="95">
        <f t="shared" si="8"/>
        <v>0</v>
      </c>
      <c r="T32" s="95">
        <f t="shared" si="8"/>
        <v>0</v>
      </c>
      <c r="U32" s="95">
        <f t="shared" si="8"/>
        <v>0</v>
      </c>
      <c r="V32" s="95">
        <f t="shared" si="8"/>
        <v>0</v>
      </c>
      <c r="W32" s="95">
        <f t="shared" si="8"/>
        <v>0</v>
      </c>
      <c r="X32" s="95">
        <f t="shared" si="8"/>
        <v>0</v>
      </c>
      <c r="Y32" s="95">
        <f t="shared" si="8"/>
        <v>0</v>
      </c>
      <c r="Z32" s="95">
        <f t="shared" si="8"/>
        <v>0</v>
      </c>
      <c r="AA32" s="112">
        <f t="shared" si="0"/>
        <v>3506</v>
      </c>
      <c r="AB32" s="112">
        <f t="shared" si="1"/>
        <v>6160</v>
      </c>
      <c r="AC32" s="112">
        <f t="shared" si="2"/>
        <v>2765</v>
      </c>
      <c r="AD32" s="112">
        <f t="shared" si="3"/>
        <v>4434</v>
      </c>
      <c r="AE32" s="112">
        <f t="shared" si="4"/>
        <v>6271</v>
      </c>
      <c r="AF32" s="112">
        <f t="shared" si="5"/>
        <v>10594</v>
      </c>
      <c r="AG32" s="112">
        <f t="shared" si="6"/>
        <v>16865</v>
      </c>
    </row>
    <row r="33" spans="1:33" ht="38.25">
      <c r="A33" s="168" t="s">
        <v>118</v>
      </c>
      <c r="B33" s="94" t="s">
        <v>107</v>
      </c>
      <c r="C33" s="46">
        <v>62</v>
      </c>
      <c r="D33" s="46">
        <v>230</v>
      </c>
      <c r="E33" s="46">
        <v>30</v>
      </c>
      <c r="F33" s="46">
        <v>49</v>
      </c>
      <c r="G33" s="46">
        <v>95</v>
      </c>
      <c r="H33" s="46">
        <v>175</v>
      </c>
      <c r="I33" s="46">
        <v>41</v>
      </c>
      <c r="J33" s="46">
        <v>81</v>
      </c>
      <c r="K33" s="46">
        <v>45</v>
      </c>
      <c r="L33" s="46">
        <v>137</v>
      </c>
      <c r="M33" s="46">
        <v>41</v>
      </c>
      <c r="N33" s="46">
        <v>102</v>
      </c>
      <c r="O33" s="46">
        <v>31</v>
      </c>
      <c r="P33" s="46">
        <v>118</v>
      </c>
      <c r="Q33" s="46">
        <v>15</v>
      </c>
      <c r="R33" s="46">
        <v>55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112">
        <f t="shared" si="0"/>
        <v>233</v>
      </c>
      <c r="AB33" s="112">
        <f t="shared" si="1"/>
        <v>660</v>
      </c>
      <c r="AC33" s="112">
        <f t="shared" si="2"/>
        <v>127</v>
      </c>
      <c r="AD33" s="112">
        <f t="shared" si="3"/>
        <v>287</v>
      </c>
      <c r="AE33" s="112">
        <f t="shared" si="4"/>
        <v>360</v>
      </c>
      <c r="AF33" s="112">
        <f t="shared" si="5"/>
        <v>947</v>
      </c>
      <c r="AG33" s="112">
        <f t="shared" si="6"/>
        <v>1307</v>
      </c>
    </row>
    <row r="34" spans="1:33" ht="76.5">
      <c r="A34" s="168"/>
      <c r="B34" s="94" t="s">
        <v>49</v>
      </c>
      <c r="C34" s="46">
        <v>38</v>
      </c>
      <c r="D34" s="46">
        <v>150</v>
      </c>
      <c r="E34" s="46">
        <v>12</v>
      </c>
      <c r="F34" s="46">
        <v>43</v>
      </c>
      <c r="G34" s="46">
        <v>27</v>
      </c>
      <c r="H34" s="46">
        <v>153</v>
      </c>
      <c r="I34" s="46">
        <v>8</v>
      </c>
      <c r="J34" s="46">
        <v>58</v>
      </c>
      <c r="K34" s="46">
        <v>10</v>
      </c>
      <c r="L34" s="46">
        <v>99</v>
      </c>
      <c r="M34" s="46">
        <v>11</v>
      </c>
      <c r="N34" s="46">
        <v>40</v>
      </c>
      <c r="O34" s="46">
        <v>10</v>
      </c>
      <c r="P34" s="46">
        <v>116</v>
      </c>
      <c r="Q34" s="46">
        <v>11</v>
      </c>
      <c r="R34" s="46">
        <v>64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112">
        <f t="shared" si="0"/>
        <v>85</v>
      </c>
      <c r="AB34" s="112">
        <f t="shared" si="1"/>
        <v>518</v>
      </c>
      <c r="AC34" s="112">
        <f t="shared" si="2"/>
        <v>42</v>
      </c>
      <c r="AD34" s="112">
        <f t="shared" si="3"/>
        <v>205</v>
      </c>
      <c r="AE34" s="112">
        <f t="shared" si="4"/>
        <v>127</v>
      </c>
      <c r="AF34" s="112">
        <f t="shared" si="5"/>
        <v>723</v>
      </c>
      <c r="AG34" s="112">
        <f t="shared" si="6"/>
        <v>850</v>
      </c>
    </row>
    <row r="35" spans="1:33" ht="38.25">
      <c r="A35" s="168"/>
      <c r="B35" s="94" t="s">
        <v>50</v>
      </c>
      <c r="C35" s="46">
        <v>52</v>
      </c>
      <c r="D35" s="46">
        <v>151</v>
      </c>
      <c r="E35" s="46">
        <v>24</v>
      </c>
      <c r="F35" s="46">
        <v>91</v>
      </c>
      <c r="G35" s="46">
        <v>4</v>
      </c>
      <c r="H35" s="46">
        <v>90</v>
      </c>
      <c r="I35" s="46">
        <v>8</v>
      </c>
      <c r="J35" s="46">
        <v>67</v>
      </c>
      <c r="K35" s="46">
        <v>16</v>
      </c>
      <c r="L35" s="46">
        <v>90</v>
      </c>
      <c r="M35" s="46">
        <v>9</v>
      </c>
      <c r="N35" s="46">
        <v>71</v>
      </c>
      <c r="O35" s="46">
        <v>6</v>
      </c>
      <c r="P35" s="46">
        <v>79</v>
      </c>
      <c r="Q35" s="46">
        <v>3</v>
      </c>
      <c r="R35" s="46">
        <v>29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112">
        <f t="shared" si="0"/>
        <v>78</v>
      </c>
      <c r="AB35" s="112">
        <f t="shared" si="1"/>
        <v>410</v>
      </c>
      <c r="AC35" s="112">
        <f t="shared" si="2"/>
        <v>44</v>
      </c>
      <c r="AD35" s="112">
        <f t="shared" si="3"/>
        <v>258</v>
      </c>
      <c r="AE35" s="112">
        <f t="shared" si="4"/>
        <v>122</v>
      </c>
      <c r="AF35" s="112">
        <f t="shared" si="5"/>
        <v>668</v>
      </c>
      <c r="AG35" s="112">
        <f t="shared" si="6"/>
        <v>790</v>
      </c>
    </row>
    <row r="36" spans="1:33" ht="38.25">
      <c r="A36" s="168"/>
      <c r="B36" s="94" t="s">
        <v>140</v>
      </c>
      <c r="C36" s="46">
        <v>20</v>
      </c>
      <c r="D36" s="46">
        <v>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112">
        <f t="shared" si="0"/>
        <v>20</v>
      </c>
      <c r="AB36" s="112">
        <f t="shared" si="1"/>
        <v>44</v>
      </c>
      <c r="AC36" s="112">
        <f t="shared" si="2"/>
        <v>0</v>
      </c>
      <c r="AD36" s="112">
        <f t="shared" si="3"/>
        <v>0</v>
      </c>
      <c r="AE36" s="112">
        <f t="shared" si="4"/>
        <v>20</v>
      </c>
      <c r="AF36" s="112">
        <f t="shared" si="5"/>
        <v>44</v>
      </c>
      <c r="AG36" s="112">
        <f t="shared" si="6"/>
        <v>64</v>
      </c>
    </row>
    <row r="37" spans="1:33" ht="76.5">
      <c r="A37" s="168"/>
      <c r="B37" s="93" t="s">
        <v>58</v>
      </c>
      <c r="C37" s="95">
        <f aca="true" t="shared" si="9" ref="C37:J37">SUM(C33:C36)</f>
        <v>172</v>
      </c>
      <c r="D37" s="95">
        <f t="shared" si="9"/>
        <v>575</v>
      </c>
      <c r="E37" s="95">
        <f t="shared" si="9"/>
        <v>66</v>
      </c>
      <c r="F37" s="95">
        <f t="shared" si="9"/>
        <v>183</v>
      </c>
      <c r="G37" s="95">
        <f t="shared" si="9"/>
        <v>126</v>
      </c>
      <c r="H37" s="95">
        <f t="shared" si="9"/>
        <v>418</v>
      </c>
      <c r="I37" s="95">
        <f t="shared" si="9"/>
        <v>57</v>
      </c>
      <c r="J37" s="95">
        <f t="shared" si="9"/>
        <v>206</v>
      </c>
      <c r="K37" s="95">
        <f aca="true" t="shared" si="10" ref="K37:Z37">SUM(K33:K36)</f>
        <v>71</v>
      </c>
      <c r="L37" s="95">
        <f t="shared" si="10"/>
        <v>326</v>
      </c>
      <c r="M37" s="95">
        <f t="shared" si="10"/>
        <v>61</v>
      </c>
      <c r="N37" s="95">
        <f t="shared" si="10"/>
        <v>213</v>
      </c>
      <c r="O37" s="95">
        <f t="shared" si="10"/>
        <v>47</v>
      </c>
      <c r="P37" s="95">
        <f t="shared" si="10"/>
        <v>313</v>
      </c>
      <c r="Q37" s="95">
        <f t="shared" si="10"/>
        <v>29</v>
      </c>
      <c r="R37" s="95">
        <f t="shared" si="10"/>
        <v>148</v>
      </c>
      <c r="S37" s="95">
        <f t="shared" si="10"/>
        <v>0</v>
      </c>
      <c r="T37" s="95">
        <f t="shared" si="10"/>
        <v>0</v>
      </c>
      <c r="U37" s="95">
        <f t="shared" si="10"/>
        <v>0</v>
      </c>
      <c r="V37" s="95">
        <f t="shared" si="10"/>
        <v>0</v>
      </c>
      <c r="W37" s="95">
        <f t="shared" si="10"/>
        <v>0</v>
      </c>
      <c r="X37" s="95">
        <f t="shared" si="10"/>
        <v>0</v>
      </c>
      <c r="Y37" s="95">
        <f t="shared" si="10"/>
        <v>0</v>
      </c>
      <c r="Z37" s="95">
        <f t="shared" si="10"/>
        <v>0</v>
      </c>
      <c r="AA37" s="112">
        <f t="shared" si="0"/>
        <v>416</v>
      </c>
      <c r="AB37" s="112">
        <f t="shared" si="1"/>
        <v>1632</v>
      </c>
      <c r="AC37" s="112">
        <f t="shared" si="2"/>
        <v>213</v>
      </c>
      <c r="AD37" s="112">
        <f t="shared" si="3"/>
        <v>750</v>
      </c>
      <c r="AE37" s="112">
        <f t="shared" si="4"/>
        <v>629</v>
      </c>
      <c r="AF37" s="112">
        <f t="shared" si="5"/>
        <v>2382</v>
      </c>
      <c r="AG37" s="112">
        <f t="shared" si="6"/>
        <v>3011</v>
      </c>
    </row>
    <row r="38" spans="1:33" ht="38.25">
      <c r="A38" s="168" t="s">
        <v>59</v>
      </c>
      <c r="B38" s="94" t="s">
        <v>60</v>
      </c>
      <c r="C38" s="46">
        <v>93</v>
      </c>
      <c r="D38" s="46">
        <v>44</v>
      </c>
      <c r="E38" s="46">
        <v>65</v>
      </c>
      <c r="F38" s="46">
        <v>52</v>
      </c>
      <c r="G38" s="46">
        <v>60</v>
      </c>
      <c r="H38" s="46">
        <v>75</v>
      </c>
      <c r="I38" s="46">
        <v>31</v>
      </c>
      <c r="J38" s="46">
        <v>13</v>
      </c>
      <c r="K38" s="46">
        <v>38</v>
      </c>
      <c r="L38" s="46">
        <v>26</v>
      </c>
      <c r="M38" s="46">
        <v>28</v>
      </c>
      <c r="N38" s="46">
        <v>18</v>
      </c>
      <c r="O38" s="46">
        <v>31</v>
      </c>
      <c r="P38" s="46">
        <v>27</v>
      </c>
      <c r="Q38" s="46">
        <v>28</v>
      </c>
      <c r="R38" s="46">
        <v>11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112">
        <f t="shared" si="0"/>
        <v>222</v>
      </c>
      <c r="AB38" s="112">
        <f t="shared" si="1"/>
        <v>172</v>
      </c>
      <c r="AC38" s="112">
        <f t="shared" si="2"/>
        <v>152</v>
      </c>
      <c r="AD38" s="112">
        <f t="shared" si="3"/>
        <v>94</v>
      </c>
      <c r="AE38" s="112">
        <f t="shared" si="4"/>
        <v>374</v>
      </c>
      <c r="AF38" s="112">
        <f t="shared" si="5"/>
        <v>266</v>
      </c>
      <c r="AG38" s="112">
        <f t="shared" si="6"/>
        <v>640</v>
      </c>
    </row>
    <row r="39" spans="1:33" ht="38.25">
      <c r="A39" s="168"/>
      <c r="B39" s="94" t="s">
        <v>44</v>
      </c>
      <c r="C39" s="46">
        <v>92</v>
      </c>
      <c r="D39" s="46">
        <v>77</v>
      </c>
      <c r="E39" s="46">
        <v>62</v>
      </c>
      <c r="F39" s="46">
        <v>53</v>
      </c>
      <c r="G39" s="46">
        <v>74</v>
      </c>
      <c r="H39" s="46">
        <v>57</v>
      </c>
      <c r="I39" s="46">
        <v>65</v>
      </c>
      <c r="J39" s="46">
        <v>39</v>
      </c>
      <c r="K39" s="46">
        <v>31</v>
      </c>
      <c r="L39" s="46">
        <v>36</v>
      </c>
      <c r="M39" s="46">
        <v>13</v>
      </c>
      <c r="N39" s="46">
        <v>17</v>
      </c>
      <c r="O39" s="46">
        <v>42</v>
      </c>
      <c r="P39" s="46">
        <v>33</v>
      </c>
      <c r="Q39" s="46">
        <v>24</v>
      </c>
      <c r="R39" s="46">
        <v>17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112">
        <f t="shared" si="0"/>
        <v>239</v>
      </c>
      <c r="AB39" s="112">
        <f t="shared" si="1"/>
        <v>203</v>
      </c>
      <c r="AC39" s="112">
        <f t="shared" si="2"/>
        <v>164</v>
      </c>
      <c r="AD39" s="112">
        <f t="shared" si="3"/>
        <v>126</v>
      </c>
      <c r="AE39" s="112">
        <f t="shared" si="4"/>
        <v>403</v>
      </c>
      <c r="AF39" s="112">
        <f t="shared" si="5"/>
        <v>329</v>
      </c>
      <c r="AG39" s="112">
        <f t="shared" si="6"/>
        <v>732</v>
      </c>
    </row>
    <row r="40" spans="1:33" ht="38.25">
      <c r="A40" s="168"/>
      <c r="B40" s="94" t="s">
        <v>61</v>
      </c>
      <c r="C40" s="46">
        <v>180</v>
      </c>
      <c r="D40" s="46">
        <v>104</v>
      </c>
      <c r="E40" s="46">
        <v>82</v>
      </c>
      <c r="F40" s="46">
        <v>67</v>
      </c>
      <c r="G40" s="46">
        <v>74</v>
      </c>
      <c r="H40" s="46">
        <v>69</v>
      </c>
      <c r="I40" s="46">
        <v>51</v>
      </c>
      <c r="J40" s="46">
        <v>37</v>
      </c>
      <c r="K40" s="46">
        <v>46</v>
      </c>
      <c r="L40" s="46">
        <v>44</v>
      </c>
      <c r="M40" s="46">
        <v>41</v>
      </c>
      <c r="N40" s="46">
        <v>19</v>
      </c>
      <c r="O40" s="46">
        <v>62</v>
      </c>
      <c r="P40" s="46">
        <v>38</v>
      </c>
      <c r="Q40" s="46">
        <v>30</v>
      </c>
      <c r="R40" s="46">
        <v>17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112">
        <f t="shared" si="0"/>
        <v>362</v>
      </c>
      <c r="AB40" s="112">
        <f t="shared" si="1"/>
        <v>255</v>
      </c>
      <c r="AC40" s="112">
        <f t="shared" si="2"/>
        <v>204</v>
      </c>
      <c r="AD40" s="112">
        <f t="shared" si="3"/>
        <v>140</v>
      </c>
      <c r="AE40" s="112">
        <f t="shared" si="4"/>
        <v>566</v>
      </c>
      <c r="AF40" s="112">
        <f t="shared" si="5"/>
        <v>395</v>
      </c>
      <c r="AG40" s="112">
        <f t="shared" si="6"/>
        <v>961</v>
      </c>
    </row>
    <row r="41" spans="1:33" ht="76.5">
      <c r="A41" s="168"/>
      <c r="B41" s="94" t="s">
        <v>62</v>
      </c>
      <c r="C41" s="46">
        <v>38</v>
      </c>
      <c r="D41" s="46">
        <v>38</v>
      </c>
      <c r="E41" s="46">
        <v>29</v>
      </c>
      <c r="F41" s="46">
        <v>31</v>
      </c>
      <c r="G41" s="46">
        <v>9</v>
      </c>
      <c r="H41" s="46">
        <v>19</v>
      </c>
      <c r="I41" s="46">
        <v>12</v>
      </c>
      <c r="J41" s="46">
        <v>8</v>
      </c>
      <c r="K41" s="46">
        <v>11</v>
      </c>
      <c r="L41" s="46">
        <v>16</v>
      </c>
      <c r="M41" s="46">
        <v>3</v>
      </c>
      <c r="N41" s="46">
        <v>4</v>
      </c>
      <c r="O41" s="46">
        <v>8</v>
      </c>
      <c r="P41" s="46">
        <v>18</v>
      </c>
      <c r="Q41" s="46">
        <v>6</v>
      </c>
      <c r="R41" s="46">
        <v>7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112">
        <f t="shared" si="0"/>
        <v>66</v>
      </c>
      <c r="AB41" s="112">
        <f t="shared" si="1"/>
        <v>91</v>
      </c>
      <c r="AC41" s="112">
        <f t="shared" si="2"/>
        <v>50</v>
      </c>
      <c r="AD41" s="112">
        <f t="shared" si="3"/>
        <v>50</v>
      </c>
      <c r="AE41" s="112">
        <f t="shared" si="4"/>
        <v>116</v>
      </c>
      <c r="AF41" s="112">
        <f t="shared" si="5"/>
        <v>141</v>
      </c>
      <c r="AG41" s="112">
        <f t="shared" si="6"/>
        <v>257</v>
      </c>
    </row>
    <row r="42" spans="1:33" ht="38.25">
      <c r="A42" s="168"/>
      <c r="B42" s="94" t="s">
        <v>63</v>
      </c>
      <c r="C42" s="46">
        <v>107</v>
      </c>
      <c r="D42" s="46">
        <v>57</v>
      </c>
      <c r="E42" s="46">
        <v>84</v>
      </c>
      <c r="F42" s="46">
        <v>32</v>
      </c>
      <c r="G42" s="46">
        <v>19</v>
      </c>
      <c r="H42" s="46">
        <v>21</v>
      </c>
      <c r="I42" s="46">
        <v>22</v>
      </c>
      <c r="J42" s="46">
        <v>5</v>
      </c>
      <c r="K42" s="46">
        <v>10</v>
      </c>
      <c r="L42" s="46">
        <v>14</v>
      </c>
      <c r="M42" s="46">
        <v>15</v>
      </c>
      <c r="N42" s="46">
        <v>9</v>
      </c>
      <c r="O42" s="46">
        <v>22</v>
      </c>
      <c r="P42" s="46">
        <v>17</v>
      </c>
      <c r="Q42" s="46">
        <v>16</v>
      </c>
      <c r="R42" s="46">
        <v>12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112">
        <f t="shared" si="0"/>
        <v>158</v>
      </c>
      <c r="AB42" s="112">
        <f t="shared" si="1"/>
        <v>109</v>
      </c>
      <c r="AC42" s="112">
        <f t="shared" si="2"/>
        <v>137</v>
      </c>
      <c r="AD42" s="112">
        <f t="shared" si="3"/>
        <v>58</v>
      </c>
      <c r="AE42" s="112">
        <f t="shared" si="4"/>
        <v>295</v>
      </c>
      <c r="AF42" s="112">
        <f t="shared" si="5"/>
        <v>167</v>
      </c>
      <c r="AG42" s="112">
        <f t="shared" si="6"/>
        <v>462</v>
      </c>
    </row>
    <row r="43" spans="1:33" ht="38.25">
      <c r="A43" s="168"/>
      <c r="B43" s="94" t="s">
        <v>64</v>
      </c>
      <c r="C43" s="46">
        <v>67</v>
      </c>
      <c r="D43" s="46">
        <v>143</v>
      </c>
      <c r="E43" s="46">
        <v>49</v>
      </c>
      <c r="F43" s="46">
        <v>81</v>
      </c>
      <c r="G43" s="46">
        <v>33</v>
      </c>
      <c r="H43" s="46">
        <v>88</v>
      </c>
      <c r="I43" s="46">
        <v>40</v>
      </c>
      <c r="J43" s="46">
        <v>46</v>
      </c>
      <c r="K43" s="46">
        <v>23</v>
      </c>
      <c r="L43" s="46">
        <v>78</v>
      </c>
      <c r="M43" s="46">
        <v>7</v>
      </c>
      <c r="N43" s="46">
        <v>18</v>
      </c>
      <c r="O43" s="46">
        <v>26</v>
      </c>
      <c r="P43" s="46">
        <v>48</v>
      </c>
      <c r="Q43" s="46">
        <v>25</v>
      </c>
      <c r="R43" s="46">
        <v>35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112">
        <f t="shared" si="0"/>
        <v>149</v>
      </c>
      <c r="AB43" s="112">
        <f t="shared" si="1"/>
        <v>357</v>
      </c>
      <c r="AC43" s="112">
        <f t="shared" si="2"/>
        <v>121</v>
      </c>
      <c r="AD43" s="112">
        <f t="shared" si="3"/>
        <v>180</v>
      </c>
      <c r="AE43" s="112">
        <f t="shared" si="4"/>
        <v>270</v>
      </c>
      <c r="AF43" s="112">
        <f t="shared" si="5"/>
        <v>537</v>
      </c>
      <c r="AG43" s="112">
        <f t="shared" si="6"/>
        <v>807</v>
      </c>
    </row>
    <row r="44" spans="1:33" ht="38.25">
      <c r="A44" s="168"/>
      <c r="B44" s="93" t="s">
        <v>42</v>
      </c>
      <c r="C44" s="95">
        <f>SUM(C38:C43)</f>
        <v>577</v>
      </c>
      <c r="D44" s="95">
        <f>SUM(D38:D43)</f>
        <v>463</v>
      </c>
      <c r="E44" s="95">
        <f>SUM(E38:E43)</f>
        <v>371</v>
      </c>
      <c r="F44" s="95">
        <f>SUM(F38:F43)</f>
        <v>316</v>
      </c>
      <c r="G44" s="95">
        <f aca="true" t="shared" si="11" ref="G44:Z44">SUM(G38:G43)</f>
        <v>269</v>
      </c>
      <c r="H44" s="95">
        <f t="shared" si="11"/>
        <v>329</v>
      </c>
      <c r="I44" s="95">
        <f t="shared" si="11"/>
        <v>221</v>
      </c>
      <c r="J44" s="95">
        <f t="shared" si="11"/>
        <v>148</v>
      </c>
      <c r="K44" s="95">
        <f t="shared" si="11"/>
        <v>159</v>
      </c>
      <c r="L44" s="95">
        <f t="shared" si="11"/>
        <v>214</v>
      </c>
      <c r="M44" s="95">
        <f t="shared" si="11"/>
        <v>107</v>
      </c>
      <c r="N44" s="95">
        <f t="shared" si="11"/>
        <v>85</v>
      </c>
      <c r="O44" s="95">
        <f t="shared" si="11"/>
        <v>191</v>
      </c>
      <c r="P44" s="95">
        <f t="shared" si="11"/>
        <v>181</v>
      </c>
      <c r="Q44" s="95">
        <f t="shared" si="11"/>
        <v>129</v>
      </c>
      <c r="R44" s="95">
        <f t="shared" si="11"/>
        <v>99</v>
      </c>
      <c r="S44" s="95">
        <f t="shared" si="11"/>
        <v>0</v>
      </c>
      <c r="T44" s="95">
        <f t="shared" si="11"/>
        <v>0</v>
      </c>
      <c r="U44" s="95">
        <f t="shared" si="11"/>
        <v>0</v>
      </c>
      <c r="V44" s="95">
        <f t="shared" si="11"/>
        <v>0</v>
      </c>
      <c r="W44" s="95">
        <f t="shared" si="11"/>
        <v>0</v>
      </c>
      <c r="X44" s="95">
        <f t="shared" si="11"/>
        <v>0</v>
      </c>
      <c r="Y44" s="95">
        <f t="shared" si="11"/>
        <v>0</v>
      </c>
      <c r="Z44" s="95">
        <f t="shared" si="11"/>
        <v>0</v>
      </c>
      <c r="AA44" s="112">
        <f t="shared" si="0"/>
        <v>1196</v>
      </c>
      <c r="AB44" s="112">
        <f t="shared" si="1"/>
        <v>1187</v>
      </c>
      <c r="AC44" s="112">
        <f t="shared" si="2"/>
        <v>828</v>
      </c>
      <c r="AD44" s="112">
        <f t="shared" si="3"/>
        <v>648</v>
      </c>
      <c r="AE44" s="112">
        <f t="shared" si="4"/>
        <v>2024</v>
      </c>
      <c r="AF44" s="112">
        <f t="shared" si="5"/>
        <v>1835</v>
      </c>
      <c r="AG44" s="112">
        <f t="shared" si="6"/>
        <v>3859</v>
      </c>
    </row>
    <row r="45" spans="1:33" ht="42.75" customHeight="1">
      <c r="A45" s="168" t="s">
        <v>141</v>
      </c>
      <c r="B45" s="48" t="s">
        <v>60</v>
      </c>
      <c r="C45" s="49">
        <v>27</v>
      </c>
      <c r="D45" s="49">
        <v>18</v>
      </c>
      <c r="E45" s="49">
        <v>1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/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112">
        <f t="shared" si="0"/>
        <v>27</v>
      </c>
      <c r="AB45" s="112">
        <f t="shared" si="1"/>
        <v>18</v>
      </c>
      <c r="AC45" s="112">
        <f t="shared" si="2"/>
        <v>1</v>
      </c>
      <c r="AD45" s="112">
        <f t="shared" si="3"/>
        <v>0</v>
      </c>
      <c r="AE45" s="112">
        <f t="shared" si="4"/>
        <v>28</v>
      </c>
      <c r="AF45" s="112">
        <f t="shared" si="5"/>
        <v>18</v>
      </c>
      <c r="AG45" s="112">
        <f t="shared" si="6"/>
        <v>46</v>
      </c>
    </row>
    <row r="46" spans="1:33" ht="36.75" customHeight="1">
      <c r="A46" s="168"/>
      <c r="B46" s="48" t="s">
        <v>142</v>
      </c>
      <c r="C46" s="49">
        <v>23</v>
      </c>
      <c r="D46" s="49">
        <v>33</v>
      </c>
      <c r="E46" s="49">
        <v>0</v>
      </c>
      <c r="F46" s="49">
        <v>2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112">
        <f t="shared" si="0"/>
        <v>23</v>
      </c>
      <c r="AB46" s="112">
        <f t="shared" si="1"/>
        <v>33</v>
      </c>
      <c r="AC46" s="112">
        <f t="shared" si="2"/>
        <v>0</v>
      </c>
      <c r="AD46" s="112">
        <f t="shared" si="3"/>
        <v>2</v>
      </c>
      <c r="AE46" s="112">
        <f t="shared" si="4"/>
        <v>23</v>
      </c>
      <c r="AF46" s="112">
        <f t="shared" si="5"/>
        <v>35</v>
      </c>
      <c r="AG46" s="112">
        <f t="shared" si="6"/>
        <v>58</v>
      </c>
    </row>
    <row r="47" spans="1:33" ht="36.75" customHeight="1">
      <c r="A47" s="168"/>
      <c r="B47" s="93" t="s">
        <v>143</v>
      </c>
      <c r="C47" s="95">
        <f>SUM(C45:C46)</f>
        <v>50</v>
      </c>
      <c r="D47" s="95">
        <f aca="true" t="shared" si="12" ref="D47:Z47">SUM(D45:D46)</f>
        <v>51</v>
      </c>
      <c r="E47" s="95">
        <f t="shared" si="12"/>
        <v>1</v>
      </c>
      <c r="F47" s="95">
        <f t="shared" si="12"/>
        <v>2</v>
      </c>
      <c r="G47" s="95">
        <f t="shared" si="12"/>
        <v>0</v>
      </c>
      <c r="H47" s="95">
        <f t="shared" si="12"/>
        <v>0</v>
      </c>
      <c r="I47" s="95">
        <f t="shared" si="12"/>
        <v>0</v>
      </c>
      <c r="J47" s="95">
        <f t="shared" si="12"/>
        <v>0</v>
      </c>
      <c r="K47" s="95">
        <f t="shared" si="12"/>
        <v>0</v>
      </c>
      <c r="L47" s="95">
        <f t="shared" si="12"/>
        <v>0</v>
      </c>
      <c r="M47" s="95">
        <f t="shared" si="12"/>
        <v>0</v>
      </c>
      <c r="N47" s="95">
        <f t="shared" si="12"/>
        <v>0</v>
      </c>
      <c r="O47" s="95">
        <f t="shared" si="12"/>
        <v>0</v>
      </c>
      <c r="P47" s="95">
        <f t="shared" si="12"/>
        <v>0</v>
      </c>
      <c r="Q47" s="95">
        <f t="shared" si="12"/>
        <v>0</v>
      </c>
      <c r="R47" s="95">
        <f t="shared" si="12"/>
        <v>0</v>
      </c>
      <c r="S47" s="95">
        <f t="shared" si="12"/>
        <v>0</v>
      </c>
      <c r="T47" s="95">
        <f t="shared" si="12"/>
        <v>0</v>
      </c>
      <c r="U47" s="95">
        <f t="shared" si="12"/>
        <v>0</v>
      </c>
      <c r="V47" s="95">
        <f t="shared" si="12"/>
        <v>0</v>
      </c>
      <c r="W47" s="95">
        <f t="shared" si="12"/>
        <v>0</v>
      </c>
      <c r="X47" s="95">
        <f t="shared" si="12"/>
        <v>0</v>
      </c>
      <c r="Y47" s="95">
        <f t="shared" si="12"/>
        <v>0</v>
      </c>
      <c r="Z47" s="95">
        <f t="shared" si="12"/>
        <v>0</v>
      </c>
      <c r="AA47" s="112">
        <f t="shared" si="0"/>
        <v>50</v>
      </c>
      <c r="AB47" s="112">
        <f t="shared" si="1"/>
        <v>51</v>
      </c>
      <c r="AC47" s="112">
        <f t="shared" si="2"/>
        <v>1</v>
      </c>
      <c r="AD47" s="112">
        <f t="shared" si="3"/>
        <v>2</v>
      </c>
      <c r="AE47" s="112">
        <f t="shared" si="4"/>
        <v>51</v>
      </c>
      <c r="AF47" s="112">
        <f t="shared" si="5"/>
        <v>53</v>
      </c>
      <c r="AG47" s="112">
        <f t="shared" si="6"/>
        <v>104</v>
      </c>
    </row>
    <row r="48" spans="1:33" ht="38.25">
      <c r="A48" s="165" t="s">
        <v>65</v>
      </c>
      <c r="B48" s="165"/>
      <c r="C48" s="46">
        <v>301</v>
      </c>
      <c r="D48" s="46">
        <v>111</v>
      </c>
      <c r="E48" s="46">
        <v>111</v>
      </c>
      <c r="F48" s="46">
        <v>37</v>
      </c>
      <c r="G48" s="46">
        <v>156</v>
      </c>
      <c r="H48" s="46">
        <v>93</v>
      </c>
      <c r="I48" s="46">
        <v>136</v>
      </c>
      <c r="J48" s="46">
        <v>48</v>
      </c>
      <c r="K48" s="46">
        <v>150</v>
      </c>
      <c r="L48" s="46">
        <v>89</v>
      </c>
      <c r="M48" s="46">
        <v>92</v>
      </c>
      <c r="N48" s="46">
        <v>40</v>
      </c>
      <c r="O48" s="46">
        <v>116</v>
      </c>
      <c r="P48" s="46">
        <v>62</v>
      </c>
      <c r="Q48" s="46">
        <v>10</v>
      </c>
      <c r="R48" s="46">
        <v>7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112">
        <f t="shared" si="0"/>
        <v>723</v>
      </c>
      <c r="AB48" s="112">
        <f t="shared" si="1"/>
        <v>355</v>
      </c>
      <c r="AC48" s="112">
        <f t="shared" si="2"/>
        <v>349</v>
      </c>
      <c r="AD48" s="112">
        <f t="shared" si="3"/>
        <v>132</v>
      </c>
      <c r="AE48" s="112">
        <f t="shared" si="4"/>
        <v>1072</v>
      </c>
      <c r="AF48" s="112">
        <f t="shared" si="5"/>
        <v>487</v>
      </c>
      <c r="AG48" s="112">
        <f t="shared" si="6"/>
        <v>1559</v>
      </c>
    </row>
    <row r="49" spans="1:33" ht="114.75">
      <c r="A49" s="168" t="s">
        <v>66</v>
      </c>
      <c r="B49" s="94" t="s">
        <v>104</v>
      </c>
      <c r="C49" s="46">
        <v>25</v>
      </c>
      <c r="D49" s="46">
        <v>105</v>
      </c>
      <c r="E49" s="46">
        <v>15</v>
      </c>
      <c r="F49" s="46">
        <v>40</v>
      </c>
      <c r="G49" s="46">
        <v>32</v>
      </c>
      <c r="H49" s="46">
        <v>192</v>
      </c>
      <c r="I49" s="46">
        <v>12</v>
      </c>
      <c r="J49" s="46">
        <v>28</v>
      </c>
      <c r="K49" s="46">
        <v>34</v>
      </c>
      <c r="L49" s="46">
        <v>172</v>
      </c>
      <c r="M49" s="46">
        <v>13</v>
      </c>
      <c r="N49" s="46">
        <v>34</v>
      </c>
      <c r="O49" s="46">
        <v>30</v>
      </c>
      <c r="P49" s="46">
        <v>153</v>
      </c>
      <c r="Q49" s="46">
        <v>20</v>
      </c>
      <c r="R49" s="46">
        <v>68</v>
      </c>
      <c r="S49" s="46">
        <v>37</v>
      </c>
      <c r="T49" s="46">
        <v>274</v>
      </c>
      <c r="U49" s="46">
        <v>31</v>
      </c>
      <c r="V49" s="46">
        <v>69</v>
      </c>
      <c r="W49" s="46">
        <v>0</v>
      </c>
      <c r="X49" s="46">
        <v>0</v>
      </c>
      <c r="Y49" s="46">
        <v>0</v>
      </c>
      <c r="Z49" s="46">
        <v>0</v>
      </c>
      <c r="AA49" s="112">
        <f t="shared" si="0"/>
        <v>158</v>
      </c>
      <c r="AB49" s="112">
        <f t="shared" si="1"/>
        <v>896</v>
      </c>
      <c r="AC49" s="112">
        <f t="shared" si="2"/>
        <v>91</v>
      </c>
      <c r="AD49" s="112">
        <f t="shared" si="3"/>
        <v>239</v>
      </c>
      <c r="AE49" s="112">
        <f t="shared" si="4"/>
        <v>249</v>
      </c>
      <c r="AF49" s="112">
        <f t="shared" si="5"/>
        <v>1135</v>
      </c>
      <c r="AG49" s="112">
        <f t="shared" si="6"/>
        <v>1384</v>
      </c>
    </row>
    <row r="50" spans="1:33" ht="38.25">
      <c r="A50" s="168"/>
      <c r="B50" s="94" t="s">
        <v>105</v>
      </c>
      <c r="C50" s="46">
        <v>3</v>
      </c>
      <c r="D50" s="46">
        <v>47</v>
      </c>
      <c r="E50" s="46">
        <v>3</v>
      </c>
      <c r="F50" s="46">
        <v>19</v>
      </c>
      <c r="G50" s="46">
        <v>6</v>
      </c>
      <c r="H50" s="46">
        <v>109</v>
      </c>
      <c r="I50" s="46">
        <v>0</v>
      </c>
      <c r="J50" s="46">
        <v>6</v>
      </c>
      <c r="K50" s="46">
        <v>3</v>
      </c>
      <c r="L50" s="46">
        <v>36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112">
        <f t="shared" si="0"/>
        <v>12</v>
      </c>
      <c r="AB50" s="112">
        <f t="shared" si="1"/>
        <v>192</v>
      </c>
      <c r="AC50" s="112">
        <f t="shared" si="2"/>
        <v>3</v>
      </c>
      <c r="AD50" s="112">
        <f t="shared" si="3"/>
        <v>25</v>
      </c>
      <c r="AE50" s="112">
        <f t="shared" si="4"/>
        <v>15</v>
      </c>
      <c r="AF50" s="112">
        <f t="shared" si="5"/>
        <v>217</v>
      </c>
      <c r="AG50" s="112">
        <f t="shared" si="6"/>
        <v>232</v>
      </c>
    </row>
    <row r="51" spans="1:33" ht="76.5">
      <c r="A51" s="168"/>
      <c r="B51" s="94" t="s">
        <v>67</v>
      </c>
      <c r="C51" s="46">
        <v>15</v>
      </c>
      <c r="D51" s="46">
        <v>115</v>
      </c>
      <c r="E51" s="46">
        <v>2</v>
      </c>
      <c r="F51" s="46">
        <v>10</v>
      </c>
      <c r="G51" s="46">
        <v>12</v>
      </c>
      <c r="H51" s="46">
        <v>105</v>
      </c>
      <c r="I51" s="46">
        <v>4</v>
      </c>
      <c r="J51" s="46">
        <v>12</v>
      </c>
      <c r="K51" s="46">
        <v>4</v>
      </c>
      <c r="L51" s="46">
        <v>102</v>
      </c>
      <c r="M51" s="46">
        <v>1</v>
      </c>
      <c r="N51" s="46">
        <v>15</v>
      </c>
      <c r="O51" s="46">
        <v>11</v>
      </c>
      <c r="P51" s="46">
        <v>67</v>
      </c>
      <c r="Q51" s="46">
        <v>1</v>
      </c>
      <c r="R51" s="46">
        <v>6</v>
      </c>
      <c r="S51" s="46">
        <v>17</v>
      </c>
      <c r="T51" s="46">
        <v>106</v>
      </c>
      <c r="U51" s="46">
        <v>7</v>
      </c>
      <c r="V51" s="46">
        <v>22</v>
      </c>
      <c r="W51" s="46">
        <v>0</v>
      </c>
      <c r="X51" s="46">
        <v>0</v>
      </c>
      <c r="Y51" s="46">
        <v>0</v>
      </c>
      <c r="Z51" s="46">
        <v>0</v>
      </c>
      <c r="AA51" s="112">
        <f t="shared" si="0"/>
        <v>59</v>
      </c>
      <c r="AB51" s="112">
        <f t="shared" si="1"/>
        <v>495</v>
      </c>
      <c r="AC51" s="112">
        <f t="shared" si="2"/>
        <v>15</v>
      </c>
      <c r="AD51" s="112">
        <f t="shared" si="3"/>
        <v>65</v>
      </c>
      <c r="AE51" s="112">
        <f t="shared" si="4"/>
        <v>74</v>
      </c>
      <c r="AF51" s="112">
        <f t="shared" si="5"/>
        <v>560</v>
      </c>
      <c r="AG51" s="112">
        <f t="shared" si="6"/>
        <v>634</v>
      </c>
    </row>
    <row r="52" spans="1:33" ht="38.25">
      <c r="A52" s="168"/>
      <c r="B52" s="94" t="s">
        <v>68</v>
      </c>
      <c r="C52" s="46">
        <v>61</v>
      </c>
      <c r="D52" s="46">
        <v>654</v>
      </c>
      <c r="E52" s="46">
        <v>4</v>
      </c>
      <c r="F52" s="46">
        <v>24</v>
      </c>
      <c r="G52" s="46">
        <v>49</v>
      </c>
      <c r="H52" s="46">
        <v>469</v>
      </c>
      <c r="I52" s="46">
        <v>12</v>
      </c>
      <c r="J52" s="46">
        <v>45</v>
      </c>
      <c r="K52" s="46">
        <v>43</v>
      </c>
      <c r="L52" s="46">
        <v>450</v>
      </c>
      <c r="M52" s="46">
        <v>14</v>
      </c>
      <c r="N52" s="46">
        <v>47</v>
      </c>
      <c r="O52" s="46">
        <v>60</v>
      </c>
      <c r="P52" s="46">
        <v>449</v>
      </c>
      <c r="Q52" s="46">
        <v>7</v>
      </c>
      <c r="R52" s="46">
        <v>42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112">
        <f t="shared" si="0"/>
        <v>213</v>
      </c>
      <c r="AB52" s="112">
        <f t="shared" si="1"/>
        <v>2022</v>
      </c>
      <c r="AC52" s="112">
        <f t="shared" si="2"/>
        <v>37</v>
      </c>
      <c r="AD52" s="112">
        <f t="shared" si="3"/>
        <v>158</v>
      </c>
      <c r="AE52" s="112">
        <f t="shared" si="4"/>
        <v>250</v>
      </c>
      <c r="AF52" s="112">
        <f t="shared" si="5"/>
        <v>2180</v>
      </c>
      <c r="AG52" s="112">
        <f t="shared" si="6"/>
        <v>2430</v>
      </c>
    </row>
    <row r="53" spans="1:33" ht="76.5">
      <c r="A53" s="168"/>
      <c r="B53" s="93" t="s">
        <v>69</v>
      </c>
      <c r="C53" s="95">
        <f>SUM(C49:C52)</f>
        <v>104</v>
      </c>
      <c r="D53" s="95">
        <f>SUM(D49:D52)</f>
        <v>921</v>
      </c>
      <c r="E53" s="95">
        <f>SUM(E49:E52)</f>
        <v>24</v>
      </c>
      <c r="F53" s="95">
        <f>SUM(F49:F52)</f>
        <v>93</v>
      </c>
      <c r="G53" s="95">
        <f aca="true" t="shared" si="13" ref="G53:Z53">SUM(G49:G52)</f>
        <v>99</v>
      </c>
      <c r="H53" s="95">
        <f t="shared" si="13"/>
        <v>875</v>
      </c>
      <c r="I53" s="95">
        <f t="shared" si="13"/>
        <v>28</v>
      </c>
      <c r="J53" s="95">
        <f t="shared" si="13"/>
        <v>91</v>
      </c>
      <c r="K53" s="95">
        <f t="shared" si="13"/>
        <v>84</v>
      </c>
      <c r="L53" s="95">
        <f t="shared" si="13"/>
        <v>760</v>
      </c>
      <c r="M53" s="95">
        <f t="shared" si="13"/>
        <v>28</v>
      </c>
      <c r="N53" s="95">
        <f t="shared" si="13"/>
        <v>96</v>
      </c>
      <c r="O53" s="95">
        <f t="shared" si="13"/>
        <v>101</v>
      </c>
      <c r="P53" s="95">
        <f t="shared" si="13"/>
        <v>669</v>
      </c>
      <c r="Q53" s="95">
        <f t="shared" si="13"/>
        <v>28</v>
      </c>
      <c r="R53" s="95">
        <f t="shared" si="13"/>
        <v>116</v>
      </c>
      <c r="S53" s="95">
        <f t="shared" si="13"/>
        <v>54</v>
      </c>
      <c r="T53" s="95">
        <f t="shared" si="13"/>
        <v>380</v>
      </c>
      <c r="U53" s="95">
        <f t="shared" si="13"/>
        <v>38</v>
      </c>
      <c r="V53" s="95">
        <f t="shared" si="13"/>
        <v>91</v>
      </c>
      <c r="W53" s="95">
        <f t="shared" si="13"/>
        <v>0</v>
      </c>
      <c r="X53" s="95">
        <f t="shared" si="13"/>
        <v>0</v>
      </c>
      <c r="Y53" s="95">
        <f t="shared" si="13"/>
        <v>0</v>
      </c>
      <c r="Z53" s="95">
        <f t="shared" si="13"/>
        <v>0</v>
      </c>
      <c r="AA53" s="112">
        <f t="shared" si="0"/>
        <v>442</v>
      </c>
      <c r="AB53" s="112">
        <f t="shared" si="1"/>
        <v>3605</v>
      </c>
      <c r="AC53" s="112">
        <f t="shared" si="2"/>
        <v>146</v>
      </c>
      <c r="AD53" s="112">
        <f t="shared" si="3"/>
        <v>487</v>
      </c>
      <c r="AE53" s="112">
        <f t="shared" si="4"/>
        <v>588</v>
      </c>
      <c r="AF53" s="112">
        <f t="shared" si="5"/>
        <v>4092</v>
      </c>
      <c r="AG53" s="112">
        <f t="shared" si="6"/>
        <v>4680</v>
      </c>
    </row>
    <row r="54" spans="1:33" ht="41.25" customHeight="1">
      <c r="A54" s="165" t="s">
        <v>108</v>
      </c>
      <c r="B54" s="165"/>
      <c r="C54" s="46">
        <v>6</v>
      </c>
      <c r="D54" s="46">
        <v>136</v>
      </c>
      <c r="E54" s="46">
        <v>3</v>
      </c>
      <c r="F54" s="46">
        <v>30</v>
      </c>
      <c r="G54" s="46">
        <v>22</v>
      </c>
      <c r="H54" s="46">
        <v>282</v>
      </c>
      <c r="I54" s="46">
        <v>7</v>
      </c>
      <c r="J54" s="46">
        <v>21</v>
      </c>
      <c r="K54" s="46">
        <v>31</v>
      </c>
      <c r="L54" s="46">
        <v>291</v>
      </c>
      <c r="M54" s="46">
        <v>5</v>
      </c>
      <c r="N54" s="46">
        <v>20</v>
      </c>
      <c r="O54" s="46">
        <v>24</v>
      </c>
      <c r="P54" s="46">
        <v>245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112">
        <f t="shared" si="0"/>
        <v>83</v>
      </c>
      <c r="AB54" s="112">
        <f t="shared" si="1"/>
        <v>954</v>
      </c>
      <c r="AC54" s="112">
        <f t="shared" si="2"/>
        <v>15</v>
      </c>
      <c r="AD54" s="112">
        <f t="shared" si="3"/>
        <v>71</v>
      </c>
      <c r="AE54" s="112">
        <f t="shared" si="4"/>
        <v>98</v>
      </c>
      <c r="AF54" s="112">
        <f t="shared" si="5"/>
        <v>1025</v>
      </c>
      <c r="AG54" s="112">
        <f t="shared" si="6"/>
        <v>1123</v>
      </c>
    </row>
    <row r="55" spans="1:33" ht="38.25">
      <c r="A55" s="165" t="s">
        <v>95</v>
      </c>
      <c r="B55" s="165"/>
      <c r="C55" s="46">
        <v>106</v>
      </c>
      <c r="D55" s="46">
        <v>91</v>
      </c>
      <c r="E55" s="46">
        <v>24</v>
      </c>
      <c r="F55" s="46">
        <v>12</v>
      </c>
      <c r="G55" s="46">
        <v>47</v>
      </c>
      <c r="H55" s="46">
        <v>37</v>
      </c>
      <c r="I55" s="46">
        <v>15</v>
      </c>
      <c r="J55" s="46">
        <v>15</v>
      </c>
      <c r="K55" s="46">
        <v>26</v>
      </c>
      <c r="L55" s="46">
        <v>33</v>
      </c>
      <c r="M55" s="46">
        <v>4</v>
      </c>
      <c r="N55" s="46">
        <v>0</v>
      </c>
      <c r="O55" s="46">
        <v>28</v>
      </c>
      <c r="P55" s="46">
        <v>11</v>
      </c>
      <c r="Q55" s="46">
        <v>9</v>
      </c>
      <c r="R55" s="46">
        <v>1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112">
        <f t="shared" si="0"/>
        <v>207</v>
      </c>
      <c r="AB55" s="112">
        <f t="shared" si="1"/>
        <v>172</v>
      </c>
      <c r="AC55" s="112">
        <f t="shared" si="2"/>
        <v>52</v>
      </c>
      <c r="AD55" s="112">
        <f t="shared" si="3"/>
        <v>28</v>
      </c>
      <c r="AE55" s="112">
        <f t="shared" si="4"/>
        <v>259</v>
      </c>
      <c r="AF55" s="112">
        <f t="shared" si="5"/>
        <v>200</v>
      </c>
      <c r="AG55" s="112">
        <f t="shared" si="6"/>
        <v>459</v>
      </c>
    </row>
    <row r="56" spans="1:33" ht="38.25">
      <c r="A56" s="165" t="s">
        <v>106</v>
      </c>
      <c r="B56" s="165"/>
      <c r="C56" s="46">
        <v>141</v>
      </c>
      <c r="D56" s="46">
        <v>72</v>
      </c>
      <c r="E56" s="46">
        <v>62</v>
      </c>
      <c r="F56" s="46">
        <v>12</v>
      </c>
      <c r="G56" s="46">
        <v>65</v>
      </c>
      <c r="H56" s="46">
        <v>33</v>
      </c>
      <c r="I56" s="46">
        <v>48</v>
      </c>
      <c r="J56" s="46">
        <v>31</v>
      </c>
      <c r="K56" s="46">
        <v>26</v>
      </c>
      <c r="L56" s="46">
        <v>21</v>
      </c>
      <c r="M56" s="46">
        <v>21</v>
      </c>
      <c r="N56" s="46">
        <v>14</v>
      </c>
      <c r="O56" s="46">
        <v>24</v>
      </c>
      <c r="P56" s="46">
        <v>14</v>
      </c>
      <c r="Q56" s="46">
        <v>19</v>
      </c>
      <c r="R56" s="46">
        <v>13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112">
        <f t="shared" si="0"/>
        <v>256</v>
      </c>
      <c r="AB56" s="112">
        <f t="shared" si="1"/>
        <v>140</v>
      </c>
      <c r="AC56" s="112">
        <f t="shared" si="2"/>
        <v>150</v>
      </c>
      <c r="AD56" s="112">
        <f t="shared" si="3"/>
        <v>70</v>
      </c>
      <c r="AE56" s="112">
        <f t="shared" si="4"/>
        <v>406</v>
      </c>
      <c r="AF56" s="112">
        <f t="shared" si="5"/>
        <v>210</v>
      </c>
      <c r="AG56" s="112">
        <f t="shared" si="6"/>
        <v>616</v>
      </c>
    </row>
    <row r="57" spans="1:33" ht="38.25">
      <c r="A57" s="166" t="s">
        <v>0</v>
      </c>
      <c r="B57" s="93" t="s">
        <v>88</v>
      </c>
      <c r="C57" s="95">
        <f>C56+C55+C53+C48+C44+C32+C22+C19+C18+C17+C9+C8+C7+C6+C5</f>
        <v>4790</v>
      </c>
      <c r="D57" s="95">
        <f aca="true" t="shared" si="14" ref="D57:Z57">D56+D55+D53+D48+D44+D32+D22+D19+D18+D17+D9+D8+D7+D6+D5</f>
        <v>5022</v>
      </c>
      <c r="E57" s="95">
        <f t="shared" si="14"/>
        <v>2011</v>
      </c>
      <c r="F57" s="95">
        <f t="shared" si="14"/>
        <v>1694</v>
      </c>
      <c r="G57" s="95">
        <f t="shared" si="14"/>
        <v>2675</v>
      </c>
      <c r="H57" s="95">
        <f t="shared" si="14"/>
        <v>3684</v>
      </c>
      <c r="I57" s="95">
        <f t="shared" si="14"/>
        <v>1626</v>
      </c>
      <c r="J57" s="95">
        <f t="shared" si="14"/>
        <v>1368</v>
      </c>
      <c r="K57" s="95">
        <f t="shared" si="14"/>
        <v>2127</v>
      </c>
      <c r="L57" s="95">
        <f t="shared" si="14"/>
        <v>3211</v>
      </c>
      <c r="M57" s="95">
        <f t="shared" si="14"/>
        <v>1219</v>
      </c>
      <c r="N57" s="95">
        <f t="shared" si="14"/>
        <v>1755</v>
      </c>
      <c r="O57" s="95">
        <f t="shared" si="14"/>
        <v>2109</v>
      </c>
      <c r="P57" s="95">
        <f t="shared" si="14"/>
        <v>2991</v>
      </c>
      <c r="Q57" s="95">
        <f t="shared" si="14"/>
        <v>1273</v>
      </c>
      <c r="R57" s="95">
        <f t="shared" si="14"/>
        <v>1709</v>
      </c>
      <c r="S57" s="95">
        <f t="shared" si="14"/>
        <v>806</v>
      </c>
      <c r="T57" s="95">
        <f t="shared" si="14"/>
        <v>859</v>
      </c>
      <c r="U57" s="95">
        <f t="shared" si="14"/>
        <v>105</v>
      </c>
      <c r="V57" s="95">
        <f t="shared" si="14"/>
        <v>137</v>
      </c>
      <c r="W57" s="95">
        <f t="shared" si="14"/>
        <v>77</v>
      </c>
      <c r="X57" s="95">
        <f t="shared" si="14"/>
        <v>50</v>
      </c>
      <c r="Y57" s="95">
        <f t="shared" si="14"/>
        <v>20</v>
      </c>
      <c r="Z57" s="95">
        <f t="shared" si="14"/>
        <v>14</v>
      </c>
      <c r="AA57" s="112">
        <f>AA56+AA55+AA53+AA48+AA44+AA32+AA22+AA19+AA18+AA17+AA9+AA8+AA7+AA6+AA5</f>
        <v>12584</v>
      </c>
      <c r="AB57" s="112">
        <f>AB56+AB55+AB53+AB48+AB44+AB32+AB22+AB19+AB18+AB17+AB9+AB8+AB7+AB6+AB5</f>
        <v>15817</v>
      </c>
      <c r="AC57" s="112">
        <f>AC56+AC55+AC53+AC48+AC44+AC32+AC22+AC19+AC18+AC17+AC9+AC8+AC7+AC6+AC5</f>
        <v>6254</v>
      </c>
      <c r="AD57" s="112">
        <f>AD56+AD55+AD53+AD48+AD44+AD32+AD22+AD19+AD18+AD17+AD9+AD8+AD7+AD6+AD5</f>
        <v>6677</v>
      </c>
      <c r="AE57" s="112">
        <f>AE56+AE55+AE53+AE48+AE44+AE32+AE22+AE19+AE18+AE17+AE9+AE8+AE7+AE6+AE5</f>
        <v>18838</v>
      </c>
      <c r="AF57" s="112">
        <f>AB57+AD57</f>
        <v>22494</v>
      </c>
      <c r="AG57" s="112">
        <f>SUM(AE57:AF57)</f>
        <v>41332</v>
      </c>
    </row>
    <row r="58" spans="1:33" ht="38.25">
      <c r="A58" s="166"/>
      <c r="B58" s="93" t="s">
        <v>20</v>
      </c>
      <c r="C58" s="95">
        <f>C54+C47+C37+C23+C21+C20</f>
        <v>594</v>
      </c>
      <c r="D58" s="95">
        <f aca="true" t="shared" si="15" ref="D58:Z58">D54+D47+D37+D23+D21+D20</f>
        <v>1046</v>
      </c>
      <c r="E58" s="95">
        <f t="shared" si="15"/>
        <v>271</v>
      </c>
      <c r="F58" s="95">
        <f t="shared" si="15"/>
        <v>269</v>
      </c>
      <c r="G58" s="95">
        <f t="shared" si="15"/>
        <v>430</v>
      </c>
      <c r="H58" s="95">
        <f t="shared" si="15"/>
        <v>842</v>
      </c>
      <c r="I58" s="95">
        <f t="shared" si="15"/>
        <v>254</v>
      </c>
      <c r="J58" s="95">
        <f t="shared" si="15"/>
        <v>305</v>
      </c>
      <c r="K58" s="95">
        <f t="shared" si="15"/>
        <v>300</v>
      </c>
      <c r="L58" s="95">
        <f t="shared" si="15"/>
        <v>731</v>
      </c>
      <c r="M58" s="95">
        <f t="shared" si="15"/>
        <v>113</v>
      </c>
      <c r="N58" s="95">
        <f t="shared" si="15"/>
        <v>247</v>
      </c>
      <c r="O58" s="95">
        <f t="shared" si="15"/>
        <v>250</v>
      </c>
      <c r="P58" s="95">
        <f t="shared" si="15"/>
        <v>647</v>
      </c>
      <c r="Q58" s="95">
        <f t="shared" si="15"/>
        <v>54</v>
      </c>
      <c r="R58" s="95">
        <f t="shared" si="15"/>
        <v>164</v>
      </c>
      <c r="S58" s="95">
        <f t="shared" si="15"/>
        <v>71</v>
      </c>
      <c r="T58" s="95">
        <f t="shared" si="15"/>
        <v>9</v>
      </c>
      <c r="U58" s="95">
        <f t="shared" si="15"/>
        <v>1</v>
      </c>
      <c r="V58" s="95">
        <f t="shared" si="15"/>
        <v>0</v>
      </c>
      <c r="W58" s="95">
        <f t="shared" si="15"/>
        <v>0</v>
      </c>
      <c r="X58" s="95">
        <f t="shared" si="15"/>
        <v>0</v>
      </c>
      <c r="Y58" s="95">
        <f t="shared" si="15"/>
        <v>0</v>
      </c>
      <c r="Z58" s="95">
        <f t="shared" si="15"/>
        <v>0</v>
      </c>
      <c r="AA58" s="112">
        <f>AA54+AA47+AA37+AA23+AA21+AA20</f>
        <v>1645</v>
      </c>
      <c r="AB58" s="112">
        <f>AB54+AB47+AB37+AB23+AB21+AB20</f>
        <v>3275</v>
      </c>
      <c r="AC58" s="112">
        <f>AC54+AC47+AC37+AC23+AC21+AC20</f>
        <v>693</v>
      </c>
      <c r="AD58" s="112">
        <f>AD54+AD47+AD37+AD23+AD21+AD20</f>
        <v>985</v>
      </c>
      <c r="AE58" s="112">
        <f>AE54+AE47+AE37+AE23+AE21+AE20</f>
        <v>2338</v>
      </c>
      <c r="AF58" s="112">
        <f>AB58+AD58</f>
        <v>4260</v>
      </c>
      <c r="AG58" s="112">
        <f>SUM(AE58:AF58)</f>
        <v>6598</v>
      </c>
    </row>
    <row r="59" spans="1:33" ht="38.25">
      <c r="A59" s="163" t="s">
        <v>0</v>
      </c>
      <c r="B59" s="163"/>
      <c r="C59" s="112">
        <f>SUM(C57:C58)</f>
        <v>5384</v>
      </c>
      <c r="D59" s="112">
        <f aca="true" t="shared" si="16" ref="D59:Z59">SUM(D57:D58)</f>
        <v>6068</v>
      </c>
      <c r="E59" s="112">
        <f t="shared" si="16"/>
        <v>2282</v>
      </c>
      <c r="F59" s="112">
        <f t="shared" si="16"/>
        <v>1963</v>
      </c>
      <c r="G59" s="112">
        <f t="shared" si="16"/>
        <v>3105</v>
      </c>
      <c r="H59" s="112">
        <f t="shared" si="16"/>
        <v>4526</v>
      </c>
      <c r="I59" s="112">
        <f t="shared" si="16"/>
        <v>1880</v>
      </c>
      <c r="J59" s="112">
        <f t="shared" si="16"/>
        <v>1673</v>
      </c>
      <c r="K59" s="112">
        <f t="shared" si="16"/>
        <v>2427</v>
      </c>
      <c r="L59" s="112">
        <f t="shared" si="16"/>
        <v>3942</v>
      </c>
      <c r="M59" s="112">
        <f t="shared" si="16"/>
        <v>1332</v>
      </c>
      <c r="N59" s="112">
        <f t="shared" si="16"/>
        <v>2002</v>
      </c>
      <c r="O59" s="112">
        <f t="shared" si="16"/>
        <v>2359</v>
      </c>
      <c r="P59" s="112">
        <f t="shared" si="16"/>
        <v>3638</v>
      </c>
      <c r="Q59" s="112">
        <f t="shared" si="16"/>
        <v>1327</v>
      </c>
      <c r="R59" s="112">
        <f t="shared" si="16"/>
        <v>1873</v>
      </c>
      <c r="S59" s="112">
        <f t="shared" si="16"/>
        <v>877</v>
      </c>
      <c r="T59" s="112">
        <f t="shared" si="16"/>
        <v>868</v>
      </c>
      <c r="U59" s="112">
        <f t="shared" si="16"/>
        <v>106</v>
      </c>
      <c r="V59" s="112">
        <f t="shared" si="16"/>
        <v>137</v>
      </c>
      <c r="W59" s="112">
        <f t="shared" si="16"/>
        <v>77</v>
      </c>
      <c r="X59" s="112">
        <f t="shared" si="16"/>
        <v>50</v>
      </c>
      <c r="Y59" s="112">
        <f t="shared" si="16"/>
        <v>20</v>
      </c>
      <c r="Z59" s="112">
        <f t="shared" si="16"/>
        <v>14</v>
      </c>
      <c r="AA59" s="112">
        <f>C59+G59+K59+O59+S59+W59</f>
        <v>14229</v>
      </c>
      <c r="AB59" s="112">
        <f>D59+H59+L59+P59+T59+X59</f>
        <v>19092</v>
      </c>
      <c r="AC59" s="112">
        <f>E59+I59+M59+Q59+U59+Y59</f>
        <v>6947</v>
      </c>
      <c r="AD59" s="112">
        <f>F59+J59+N59+R59+V59+Z59</f>
        <v>7662</v>
      </c>
      <c r="AE59" s="112">
        <f>AA59+AC59</f>
        <v>21176</v>
      </c>
      <c r="AF59" s="112">
        <f>AB59+AD59</f>
        <v>26754</v>
      </c>
      <c r="AG59" s="112">
        <f>SUM(AE59:AF59)</f>
        <v>47930</v>
      </c>
    </row>
    <row r="60" spans="1:33" ht="58.5" customHeight="1">
      <c r="A60" s="8"/>
      <c r="B60" s="8"/>
      <c r="C60" s="8">
        <v>5388</v>
      </c>
      <c r="D60" s="8">
        <v>6068</v>
      </c>
      <c r="AD60" s="45"/>
      <c r="AE60" s="45"/>
      <c r="AF60" s="45"/>
      <c r="AG60" s="45"/>
    </row>
    <row r="61" spans="1:33" ht="58.5" customHeight="1">
      <c r="A61" s="96"/>
      <c r="B61" s="96"/>
      <c r="C61" s="8">
        <v>21176</v>
      </c>
      <c r="D61" s="8">
        <v>26754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45"/>
      <c r="AE61" s="45"/>
      <c r="AF61" s="45"/>
      <c r="AG61" s="45"/>
    </row>
    <row r="62" spans="1:33" ht="58.5" customHeight="1">
      <c r="A62" s="164" t="s">
        <v>147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</row>
    <row r="63" spans="1:33" ht="38.25">
      <c r="A63" s="163" t="s">
        <v>5</v>
      </c>
      <c r="B63" s="163" t="s">
        <v>6</v>
      </c>
      <c r="C63" s="162" t="s">
        <v>72</v>
      </c>
      <c r="D63" s="162"/>
      <c r="E63" s="162"/>
      <c r="F63" s="162"/>
      <c r="G63" s="162" t="s">
        <v>73</v>
      </c>
      <c r="H63" s="162"/>
      <c r="I63" s="162"/>
      <c r="J63" s="162"/>
      <c r="K63" s="162" t="s">
        <v>74</v>
      </c>
      <c r="L63" s="162"/>
      <c r="M63" s="162"/>
      <c r="N63" s="162"/>
      <c r="O63" s="162" t="s">
        <v>75</v>
      </c>
      <c r="P63" s="162"/>
      <c r="Q63" s="162"/>
      <c r="R63" s="162"/>
      <c r="S63" s="162" t="s">
        <v>76</v>
      </c>
      <c r="T63" s="162"/>
      <c r="U63" s="162"/>
      <c r="V63" s="162"/>
      <c r="W63" s="162" t="s">
        <v>139</v>
      </c>
      <c r="X63" s="162"/>
      <c r="Y63" s="162"/>
      <c r="Z63" s="162"/>
      <c r="AA63" s="162" t="s">
        <v>7</v>
      </c>
      <c r="AB63" s="162"/>
      <c r="AC63" s="162"/>
      <c r="AD63" s="162"/>
      <c r="AE63" s="162"/>
      <c r="AF63" s="162"/>
      <c r="AG63" s="162"/>
    </row>
    <row r="64" spans="1:33" ht="38.25">
      <c r="A64" s="163"/>
      <c r="B64" s="163"/>
      <c r="C64" s="162" t="s">
        <v>1</v>
      </c>
      <c r="D64" s="162"/>
      <c r="E64" s="162" t="s">
        <v>2</v>
      </c>
      <c r="F64" s="162"/>
      <c r="G64" s="162" t="s">
        <v>1</v>
      </c>
      <c r="H64" s="162"/>
      <c r="I64" s="162" t="s">
        <v>2</v>
      </c>
      <c r="J64" s="162"/>
      <c r="K64" s="162" t="s">
        <v>1</v>
      </c>
      <c r="L64" s="162"/>
      <c r="M64" s="162" t="s">
        <v>2</v>
      </c>
      <c r="N64" s="162"/>
      <c r="O64" s="162" t="s">
        <v>1</v>
      </c>
      <c r="P64" s="162"/>
      <c r="Q64" s="162" t="s">
        <v>2</v>
      </c>
      <c r="R64" s="162"/>
      <c r="S64" s="162" t="s">
        <v>1</v>
      </c>
      <c r="T64" s="162"/>
      <c r="U64" s="162" t="s">
        <v>2</v>
      </c>
      <c r="V64" s="162"/>
      <c r="W64" s="162" t="s">
        <v>1</v>
      </c>
      <c r="X64" s="162"/>
      <c r="Y64" s="162" t="s">
        <v>2</v>
      </c>
      <c r="Z64" s="162"/>
      <c r="AA64" s="162" t="s">
        <v>1</v>
      </c>
      <c r="AB64" s="162"/>
      <c r="AC64" s="162" t="s">
        <v>2</v>
      </c>
      <c r="AD64" s="162"/>
      <c r="AE64" s="162" t="s">
        <v>0</v>
      </c>
      <c r="AF64" s="162"/>
      <c r="AG64" s="162"/>
    </row>
    <row r="65" spans="1:33" ht="38.25">
      <c r="A65" s="163"/>
      <c r="B65" s="163"/>
      <c r="C65" s="112" t="s">
        <v>13</v>
      </c>
      <c r="D65" s="112" t="s">
        <v>71</v>
      </c>
      <c r="E65" s="112" t="s">
        <v>13</v>
      </c>
      <c r="F65" s="112" t="s">
        <v>71</v>
      </c>
      <c r="G65" s="112" t="s">
        <v>13</v>
      </c>
      <c r="H65" s="112" t="s">
        <v>71</v>
      </c>
      <c r="I65" s="112" t="s">
        <v>13</v>
      </c>
      <c r="J65" s="112" t="s">
        <v>71</v>
      </c>
      <c r="K65" s="112" t="s">
        <v>13</v>
      </c>
      <c r="L65" s="112" t="s">
        <v>71</v>
      </c>
      <c r="M65" s="112" t="s">
        <v>13</v>
      </c>
      <c r="N65" s="112" t="s">
        <v>71</v>
      </c>
      <c r="O65" s="112" t="s">
        <v>13</v>
      </c>
      <c r="P65" s="112" t="s">
        <v>71</v>
      </c>
      <c r="Q65" s="112" t="s">
        <v>13</v>
      </c>
      <c r="R65" s="112" t="s">
        <v>71</v>
      </c>
      <c r="S65" s="112" t="s">
        <v>13</v>
      </c>
      <c r="T65" s="112" t="s">
        <v>71</v>
      </c>
      <c r="U65" s="112" t="s">
        <v>13</v>
      </c>
      <c r="V65" s="112" t="s">
        <v>71</v>
      </c>
      <c r="W65" s="112" t="s">
        <v>13</v>
      </c>
      <c r="X65" s="112" t="s">
        <v>71</v>
      </c>
      <c r="Y65" s="112" t="s">
        <v>13</v>
      </c>
      <c r="Z65" s="112" t="s">
        <v>71</v>
      </c>
      <c r="AA65" s="112" t="s">
        <v>13</v>
      </c>
      <c r="AB65" s="112" t="s">
        <v>71</v>
      </c>
      <c r="AC65" s="112" t="s">
        <v>13</v>
      </c>
      <c r="AD65" s="112" t="s">
        <v>71</v>
      </c>
      <c r="AE65" s="112" t="s">
        <v>13</v>
      </c>
      <c r="AF65" s="112" t="s">
        <v>71</v>
      </c>
      <c r="AG65" s="112" t="s">
        <v>7</v>
      </c>
    </row>
    <row r="66" spans="1:33" ht="39.75" customHeight="1">
      <c r="A66" s="165" t="s">
        <v>37</v>
      </c>
      <c r="B66" s="165"/>
      <c r="C66" s="46">
        <v>66</v>
      </c>
      <c r="D66" s="46">
        <v>25</v>
      </c>
      <c r="E66" s="46">
        <v>1</v>
      </c>
      <c r="F66" s="46">
        <v>0</v>
      </c>
      <c r="G66" s="47">
        <v>31</v>
      </c>
      <c r="H66" s="46">
        <v>9</v>
      </c>
      <c r="I66" s="46">
        <v>9</v>
      </c>
      <c r="J66" s="46">
        <v>3</v>
      </c>
      <c r="K66" s="46">
        <v>28</v>
      </c>
      <c r="L66" s="46">
        <v>9</v>
      </c>
      <c r="M66" s="46">
        <v>4</v>
      </c>
      <c r="N66" s="46">
        <v>0</v>
      </c>
      <c r="O66" s="46">
        <v>28</v>
      </c>
      <c r="P66" s="46">
        <v>8</v>
      </c>
      <c r="Q66" s="46">
        <v>1</v>
      </c>
      <c r="R66" s="46">
        <v>0</v>
      </c>
      <c r="S66" s="46">
        <v>26</v>
      </c>
      <c r="T66" s="46">
        <v>7</v>
      </c>
      <c r="U66" s="46">
        <v>0</v>
      </c>
      <c r="V66" s="46">
        <v>0</v>
      </c>
      <c r="W66" s="46">
        <v>28</v>
      </c>
      <c r="X66" s="46">
        <v>5</v>
      </c>
      <c r="Y66" s="46">
        <v>3</v>
      </c>
      <c r="Z66" s="46">
        <v>1</v>
      </c>
      <c r="AA66" s="112">
        <f>C66+G66+K66+O66+S66+W66</f>
        <v>207</v>
      </c>
      <c r="AB66" s="112">
        <f>D66+H66+L66+P66+T66+X66</f>
        <v>63</v>
      </c>
      <c r="AC66" s="112">
        <f>E66+I66+M66+Q66+U66+Y66</f>
        <v>18</v>
      </c>
      <c r="AD66" s="112">
        <f>F66+J66+N66+R66+V66+Z66</f>
        <v>4</v>
      </c>
      <c r="AE66" s="112">
        <f>AA66+AC66</f>
        <v>225</v>
      </c>
      <c r="AF66" s="112">
        <f>AB66+AD66</f>
        <v>67</v>
      </c>
      <c r="AG66" s="112">
        <f>SUM(AE66:AF66)</f>
        <v>292</v>
      </c>
    </row>
    <row r="67" spans="1:33" ht="39.75" customHeight="1">
      <c r="A67" s="165" t="s">
        <v>38</v>
      </c>
      <c r="B67" s="165"/>
      <c r="C67" s="46">
        <v>27</v>
      </c>
      <c r="D67" s="46">
        <v>6</v>
      </c>
      <c r="E67" s="46">
        <v>2</v>
      </c>
      <c r="F67" s="46">
        <v>1</v>
      </c>
      <c r="G67" s="47">
        <v>6</v>
      </c>
      <c r="H67" s="46">
        <v>1</v>
      </c>
      <c r="I67" s="46">
        <v>5</v>
      </c>
      <c r="J67" s="46">
        <v>0</v>
      </c>
      <c r="K67" s="46">
        <v>17</v>
      </c>
      <c r="L67" s="46">
        <v>7</v>
      </c>
      <c r="M67" s="46">
        <v>0</v>
      </c>
      <c r="N67" s="46">
        <v>0</v>
      </c>
      <c r="O67" s="46">
        <v>26</v>
      </c>
      <c r="P67" s="46">
        <v>2</v>
      </c>
      <c r="Q67" s="46">
        <v>0</v>
      </c>
      <c r="R67" s="46">
        <v>0</v>
      </c>
      <c r="S67" s="46">
        <v>26</v>
      </c>
      <c r="T67" s="46">
        <v>8</v>
      </c>
      <c r="U67" s="46">
        <v>1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112">
        <f aca="true" t="shared" si="17" ref="AA67:AA107">C67+G67+K67+O67+S67+W67</f>
        <v>102</v>
      </c>
      <c r="AB67" s="112">
        <f aca="true" t="shared" si="18" ref="AB67:AB107">D67+H67+L67+P67+T67+X67</f>
        <v>24</v>
      </c>
      <c r="AC67" s="112">
        <f aca="true" t="shared" si="19" ref="AC67:AC107">E67+I67+M67+Q67+U67+Y67</f>
        <v>8</v>
      </c>
      <c r="AD67" s="112">
        <f aca="true" t="shared" si="20" ref="AD67:AD107">F67+J67+N67+R67+V67+Z67</f>
        <v>1</v>
      </c>
      <c r="AE67" s="112">
        <f aca="true" t="shared" si="21" ref="AE67:AE107">AA67+AC67</f>
        <v>110</v>
      </c>
      <c r="AF67" s="112">
        <f aca="true" t="shared" si="22" ref="AF67:AF107">AB67+AD67</f>
        <v>25</v>
      </c>
      <c r="AG67" s="112">
        <f aca="true" t="shared" si="23" ref="AG67:AG107">SUM(AE67:AF67)</f>
        <v>135</v>
      </c>
    </row>
    <row r="68" spans="1:33" ht="38.25">
      <c r="A68" s="165" t="s">
        <v>39</v>
      </c>
      <c r="B68" s="165"/>
      <c r="C68" s="46">
        <v>16</v>
      </c>
      <c r="D68" s="46">
        <v>33</v>
      </c>
      <c r="E68" s="46">
        <v>3</v>
      </c>
      <c r="F68" s="46">
        <v>2</v>
      </c>
      <c r="G68" s="47">
        <v>1</v>
      </c>
      <c r="H68" s="46">
        <v>6</v>
      </c>
      <c r="I68" s="46">
        <v>1</v>
      </c>
      <c r="J68" s="46">
        <v>0</v>
      </c>
      <c r="K68" s="46">
        <v>6</v>
      </c>
      <c r="L68" s="46">
        <v>17</v>
      </c>
      <c r="M68" s="46">
        <v>3</v>
      </c>
      <c r="N68" s="46">
        <v>2</v>
      </c>
      <c r="O68" s="46">
        <v>10</v>
      </c>
      <c r="P68" s="46">
        <v>28</v>
      </c>
      <c r="Q68" s="46">
        <v>0</v>
      </c>
      <c r="R68" s="46">
        <v>0</v>
      </c>
      <c r="S68" s="46">
        <v>4</v>
      </c>
      <c r="T68" s="46">
        <v>11</v>
      </c>
      <c r="U68" s="46">
        <v>0</v>
      </c>
      <c r="V68" s="46">
        <v>1</v>
      </c>
      <c r="W68" s="46">
        <v>0</v>
      </c>
      <c r="X68" s="46">
        <v>0</v>
      </c>
      <c r="Y68" s="46">
        <v>0</v>
      </c>
      <c r="Z68" s="46">
        <v>0</v>
      </c>
      <c r="AA68" s="112">
        <f t="shared" si="17"/>
        <v>37</v>
      </c>
      <c r="AB68" s="112">
        <f t="shared" si="18"/>
        <v>95</v>
      </c>
      <c r="AC68" s="112">
        <f t="shared" si="19"/>
        <v>7</v>
      </c>
      <c r="AD68" s="112">
        <f t="shared" si="20"/>
        <v>5</v>
      </c>
      <c r="AE68" s="112">
        <f t="shared" si="21"/>
        <v>44</v>
      </c>
      <c r="AF68" s="112">
        <f t="shared" si="22"/>
        <v>100</v>
      </c>
      <c r="AG68" s="112">
        <f t="shared" si="23"/>
        <v>144</v>
      </c>
    </row>
    <row r="69" spans="1:33" ht="39.75" customHeight="1">
      <c r="A69" s="165" t="s">
        <v>40</v>
      </c>
      <c r="B69" s="165"/>
      <c r="C69" s="46">
        <v>70</v>
      </c>
      <c r="D69" s="46">
        <v>32</v>
      </c>
      <c r="E69" s="46">
        <v>46</v>
      </c>
      <c r="F69" s="46">
        <v>15</v>
      </c>
      <c r="G69" s="47">
        <v>53</v>
      </c>
      <c r="H69" s="46">
        <v>29</v>
      </c>
      <c r="I69" s="46">
        <v>23</v>
      </c>
      <c r="J69" s="46">
        <v>4</v>
      </c>
      <c r="K69" s="46">
        <v>34</v>
      </c>
      <c r="L69" s="46">
        <v>9</v>
      </c>
      <c r="M69" s="46">
        <v>7</v>
      </c>
      <c r="N69" s="46">
        <v>1</v>
      </c>
      <c r="O69" s="46">
        <v>9</v>
      </c>
      <c r="P69" s="46">
        <v>5</v>
      </c>
      <c r="Q69" s="46">
        <v>5</v>
      </c>
      <c r="R69" s="46">
        <v>1</v>
      </c>
      <c r="S69" s="46">
        <v>22</v>
      </c>
      <c r="T69" s="46">
        <v>5</v>
      </c>
      <c r="U69" s="46">
        <v>2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112">
        <f t="shared" si="17"/>
        <v>188</v>
      </c>
      <c r="AB69" s="112">
        <f t="shared" si="18"/>
        <v>80</v>
      </c>
      <c r="AC69" s="112">
        <f t="shared" si="19"/>
        <v>83</v>
      </c>
      <c r="AD69" s="112">
        <f t="shared" si="20"/>
        <v>21</v>
      </c>
      <c r="AE69" s="112">
        <f t="shared" si="21"/>
        <v>271</v>
      </c>
      <c r="AF69" s="112">
        <f t="shared" si="22"/>
        <v>101</v>
      </c>
      <c r="AG69" s="112">
        <f t="shared" si="23"/>
        <v>372</v>
      </c>
    </row>
    <row r="70" spans="1:33" ht="39.75" customHeight="1">
      <c r="A70" s="165" t="s">
        <v>41</v>
      </c>
      <c r="B70" s="165"/>
      <c r="C70" s="46">
        <v>4</v>
      </c>
      <c r="D70" s="46">
        <v>5</v>
      </c>
      <c r="E70" s="46">
        <v>5</v>
      </c>
      <c r="F70" s="46">
        <v>7</v>
      </c>
      <c r="G70" s="47">
        <v>11</v>
      </c>
      <c r="H70" s="46">
        <v>9</v>
      </c>
      <c r="I70" s="46">
        <v>6</v>
      </c>
      <c r="J70" s="46">
        <v>1</v>
      </c>
      <c r="K70" s="46">
        <v>8</v>
      </c>
      <c r="L70" s="46">
        <v>10</v>
      </c>
      <c r="M70" s="46">
        <v>1</v>
      </c>
      <c r="N70" s="46">
        <v>0</v>
      </c>
      <c r="O70" s="46">
        <v>6</v>
      </c>
      <c r="P70" s="46">
        <v>1</v>
      </c>
      <c r="Q70" s="46">
        <v>0</v>
      </c>
      <c r="R70" s="46">
        <v>1</v>
      </c>
      <c r="S70" s="46">
        <v>5</v>
      </c>
      <c r="T70" s="46">
        <v>5</v>
      </c>
      <c r="U70" s="46">
        <v>0</v>
      </c>
      <c r="V70" s="46">
        <v>1</v>
      </c>
      <c r="W70" s="46">
        <v>0</v>
      </c>
      <c r="X70" s="46">
        <v>0</v>
      </c>
      <c r="Y70" s="46">
        <v>0</v>
      </c>
      <c r="Z70" s="46">
        <v>0</v>
      </c>
      <c r="AA70" s="112">
        <f t="shared" si="17"/>
        <v>34</v>
      </c>
      <c r="AB70" s="112">
        <f t="shared" si="18"/>
        <v>30</v>
      </c>
      <c r="AC70" s="112">
        <f t="shared" si="19"/>
        <v>12</v>
      </c>
      <c r="AD70" s="112">
        <f t="shared" si="20"/>
        <v>10</v>
      </c>
      <c r="AE70" s="112">
        <f t="shared" si="21"/>
        <v>46</v>
      </c>
      <c r="AF70" s="112">
        <f t="shared" si="22"/>
        <v>40</v>
      </c>
      <c r="AG70" s="112">
        <f t="shared" si="23"/>
        <v>86</v>
      </c>
    </row>
    <row r="71" spans="1:33" ht="78" customHeight="1">
      <c r="A71" s="168" t="s">
        <v>85</v>
      </c>
      <c r="B71" s="92" t="s">
        <v>97</v>
      </c>
      <c r="C71" s="47">
        <v>6</v>
      </c>
      <c r="D71" s="47">
        <v>1</v>
      </c>
      <c r="E71" s="47">
        <v>3</v>
      </c>
      <c r="F71" s="47">
        <v>0</v>
      </c>
      <c r="G71" s="47">
        <v>1</v>
      </c>
      <c r="H71" s="47">
        <v>2</v>
      </c>
      <c r="I71" s="47">
        <v>2</v>
      </c>
      <c r="J71" s="47">
        <v>0</v>
      </c>
      <c r="K71" s="47">
        <v>7</v>
      </c>
      <c r="L71" s="47">
        <v>0</v>
      </c>
      <c r="M71" s="47">
        <v>1</v>
      </c>
      <c r="N71" s="47">
        <v>0</v>
      </c>
      <c r="O71" s="47">
        <v>4</v>
      </c>
      <c r="P71" s="47">
        <v>0</v>
      </c>
      <c r="Q71" s="47">
        <v>0</v>
      </c>
      <c r="R71" s="47">
        <v>0</v>
      </c>
      <c r="S71" s="47">
        <v>3</v>
      </c>
      <c r="T71" s="47">
        <v>0</v>
      </c>
      <c r="U71" s="47">
        <v>1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112">
        <f t="shared" si="17"/>
        <v>21</v>
      </c>
      <c r="AB71" s="112">
        <f t="shared" si="18"/>
        <v>3</v>
      </c>
      <c r="AC71" s="112">
        <f t="shared" si="19"/>
        <v>7</v>
      </c>
      <c r="AD71" s="112">
        <f t="shared" si="20"/>
        <v>0</v>
      </c>
      <c r="AE71" s="112">
        <f t="shared" si="21"/>
        <v>28</v>
      </c>
      <c r="AF71" s="112">
        <f t="shared" si="22"/>
        <v>3</v>
      </c>
      <c r="AG71" s="112">
        <f t="shared" si="23"/>
        <v>31</v>
      </c>
    </row>
    <row r="72" spans="1:33" ht="76.5">
      <c r="A72" s="168"/>
      <c r="B72" s="92" t="s">
        <v>89</v>
      </c>
      <c r="C72" s="47">
        <v>5</v>
      </c>
      <c r="D72" s="47">
        <v>4</v>
      </c>
      <c r="E72" s="47">
        <v>2</v>
      </c>
      <c r="F72" s="47">
        <v>2</v>
      </c>
      <c r="G72" s="47">
        <v>3</v>
      </c>
      <c r="H72" s="47">
        <v>0</v>
      </c>
      <c r="I72" s="47">
        <v>4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2</v>
      </c>
      <c r="P72" s="47">
        <v>0</v>
      </c>
      <c r="Q72" s="47">
        <v>0</v>
      </c>
      <c r="R72" s="47">
        <v>0</v>
      </c>
      <c r="S72" s="47">
        <v>3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112">
        <f t="shared" si="17"/>
        <v>13</v>
      </c>
      <c r="AB72" s="112">
        <f t="shared" si="18"/>
        <v>4</v>
      </c>
      <c r="AC72" s="112">
        <f t="shared" si="19"/>
        <v>6</v>
      </c>
      <c r="AD72" s="112">
        <f t="shared" si="20"/>
        <v>2</v>
      </c>
      <c r="AE72" s="112">
        <f t="shared" si="21"/>
        <v>19</v>
      </c>
      <c r="AF72" s="112">
        <f t="shared" si="22"/>
        <v>6</v>
      </c>
      <c r="AG72" s="112">
        <f t="shared" si="23"/>
        <v>25</v>
      </c>
    </row>
    <row r="73" spans="1:33" ht="76.5">
      <c r="A73" s="168"/>
      <c r="B73" s="92" t="s">
        <v>90</v>
      </c>
      <c r="C73" s="47">
        <v>25</v>
      </c>
      <c r="D73" s="47">
        <v>2</v>
      </c>
      <c r="E73" s="47">
        <v>10</v>
      </c>
      <c r="F73" s="47">
        <v>3</v>
      </c>
      <c r="G73" s="47">
        <v>9</v>
      </c>
      <c r="H73" s="47">
        <v>1</v>
      </c>
      <c r="I73" s="47">
        <v>5</v>
      </c>
      <c r="J73" s="47">
        <v>0</v>
      </c>
      <c r="K73" s="47">
        <v>6</v>
      </c>
      <c r="L73" s="47">
        <v>0</v>
      </c>
      <c r="M73" s="47">
        <v>2</v>
      </c>
      <c r="N73" s="47">
        <v>1</v>
      </c>
      <c r="O73" s="47">
        <v>4</v>
      </c>
      <c r="P73" s="47">
        <v>0</v>
      </c>
      <c r="Q73" s="47">
        <v>0</v>
      </c>
      <c r="R73" s="47">
        <v>0</v>
      </c>
      <c r="S73" s="47">
        <v>4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112">
        <f t="shared" si="17"/>
        <v>48</v>
      </c>
      <c r="AB73" s="112">
        <f t="shared" si="18"/>
        <v>3</v>
      </c>
      <c r="AC73" s="112">
        <f t="shared" si="19"/>
        <v>17</v>
      </c>
      <c r="AD73" s="112">
        <f t="shared" si="20"/>
        <v>4</v>
      </c>
      <c r="AE73" s="112">
        <f t="shared" si="21"/>
        <v>65</v>
      </c>
      <c r="AF73" s="112">
        <f t="shared" si="22"/>
        <v>7</v>
      </c>
      <c r="AG73" s="112">
        <f t="shared" si="23"/>
        <v>72</v>
      </c>
    </row>
    <row r="74" spans="1:33" ht="76.5">
      <c r="A74" s="168"/>
      <c r="B74" s="92" t="s">
        <v>91</v>
      </c>
      <c r="C74" s="47">
        <v>18</v>
      </c>
      <c r="D74" s="47">
        <v>4</v>
      </c>
      <c r="E74" s="47">
        <v>3</v>
      </c>
      <c r="F74" s="47">
        <v>0</v>
      </c>
      <c r="G74" s="47">
        <v>10</v>
      </c>
      <c r="H74" s="47">
        <v>5</v>
      </c>
      <c r="I74" s="47">
        <v>13</v>
      </c>
      <c r="J74" s="47">
        <v>4</v>
      </c>
      <c r="K74" s="47">
        <v>17</v>
      </c>
      <c r="L74" s="47">
        <v>1</v>
      </c>
      <c r="M74" s="47">
        <v>3</v>
      </c>
      <c r="N74" s="47">
        <v>1</v>
      </c>
      <c r="O74" s="47">
        <v>10</v>
      </c>
      <c r="P74" s="47">
        <v>3</v>
      </c>
      <c r="Q74" s="47">
        <v>1</v>
      </c>
      <c r="R74" s="47">
        <v>0</v>
      </c>
      <c r="S74" s="47">
        <v>8</v>
      </c>
      <c r="T74" s="47">
        <v>3</v>
      </c>
      <c r="U74" s="47">
        <v>1</v>
      </c>
      <c r="V74" s="47">
        <v>1</v>
      </c>
      <c r="W74" s="47">
        <v>0</v>
      </c>
      <c r="X74" s="47">
        <v>0</v>
      </c>
      <c r="Y74" s="47">
        <v>0</v>
      </c>
      <c r="Z74" s="47">
        <v>0</v>
      </c>
      <c r="AA74" s="112">
        <f t="shared" si="17"/>
        <v>63</v>
      </c>
      <c r="AB74" s="112">
        <f t="shared" si="18"/>
        <v>16</v>
      </c>
      <c r="AC74" s="112">
        <f t="shared" si="19"/>
        <v>21</v>
      </c>
      <c r="AD74" s="112">
        <f t="shared" si="20"/>
        <v>6</v>
      </c>
      <c r="AE74" s="112">
        <f t="shared" si="21"/>
        <v>84</v>
      </c>
      <c r="AF74" s="112">
        <f t="shared" si="22"/>
        <v>22</v>
      </c>
      <c r="AG74" s="112">
        <f t="shared" si="23"/>
        <v>106</v>
      </c>
    </row>
    <row r="75" spans="1:33" ht="52.5" customHeight="1">
      <c r="A75" s="168"/>
      <c r="B75" s="92" t="s">
        <v>102</v>
      </c>
      <c r="C75" s="47">
        <v>4</v>
      </c>
      <c r="D75" s="47">
        <v>3</v>
      </c>
      <c r="E75" s="47">
        <v>9</v>
      </c>
      <c r="F75" s="47">
        <v>1</v>
      </c>
      <c r="G75" s="47">
        <v>21</v>
      </c>
      <c r="H75" s="47">
        <v>4</v>
      </c>
      <c r="I75" s="47">
        <v>6</v>
      </c>
      <c r="J75" s="47">
        <v>3</v>
      </c>
      <c r="K75" s="47">
        <v>13</v>
      </c>
      <c r="L75" s="47">
        <v>4</v>
      </c>
      <c r="M75" s="47">
        <v>1</v>
      </c>
      <c r="N75" s="47">
        <v>0</v>
      </c>
      <c r="O75" s="47">
        <v>8</v>
      </c>
      <c r="P75" s="47">
        <v>2</v>
      </c>
      <c r="Q75" s="47">
        <v>0</v>
      </c>
      <c r="R75" s="47">
        <v>0</v>
      </c>
      <c r="S75" s="47">
        <v>6</v>
      </c>
      <c r="T75" s="47">
        <v>1</v>
      </c>
      <c r="U75" s="47">
        <v>1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112">
        <f t="shared" si="17"/>
        <v>52</v>
      </c>
      <c r="AB75" s="112">
        <f t="shared" si="18"/>
        <v>14</v>
      </c>
      <c r="AC75" s="112">
        <f t="shared" si="19"/>
        <v>17</v>
      </c>
      <c r="AD75" s="112">
        <f t="shared" si="20"/>
        <v>4</v>
      </c>
      <c r="AE75" s="112">
        <f t="shared" si="21"/>
        <v>69</v>
      </c>
      <c r="AF75" s="112">
        <f t="shared" si="22"/>
        <v>18</v>
      </c>
      <c r="AG75" s="112">
        <f t="shared" si="23"/>
        <v>87</v>
      </c>
    </row>
    <row r="76" spans="1:33" ht="39.75" customHeight="1">
      <c r="A76" s="168"/>
      <c r="B76" s="92" t="s">
        <v>100</v>
      </c>
      <c r="C76" s="47">
        <v>18</v>
      </c>
      <c r="D76" s="47">
        <v>2</v>
      </c>
      <c r="E76" s="47">
        <v>15</v>
      </c>
      <c r="F76" s="47">
        <v>2</v>
      </c>
      <c r="G76" s="47">
        <v>22</v>
      </c>
      <c r="H76" s="47">
        <v>1</v>
      </c>
      <c r="I76" s="47">
        <v>5</v>
      </c>
      <c r="J76" s="47">
        <v>1</v>
      </c>
      <c r="K76" s="47">
        <v>16</v>
      </c>
      <c r="L76" s="47">
        <v>4</v>
      </c>
      <c r="M76" s="47">
        <v>2</v>
      </c>
      <c r="N76" s="47">
        <v>0</v>
      </c>
      <c r="O76" s="47">
        <v>7</v>
      </c>
      <c r="P76" s="47">
        <v>1</v>
      </c>
      <c r="Q76" s="47">
        <v>0</v>
      </c>
      <c r="R76" s="47">
        <v>0</v>
      </c>
      <c r="S76" s="47">
        <v>7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112">
        <f t="shared" si="17"/>
        <v>70</v>
      </c>
      <c r="AB76" s="112">
        <f t="shared" si="18"/>
        <v>8</v>
      </c>
      <c r="AC76" s="112">
        <f t="shared" si="19"/>
        <v>22</v>
      </c>
      <c r="AD76" s="112">
        <f t="shared" si="20"/>
        <v>3</v>
      </c>
      <c r="AE76" s="112">
        <f t="shared" si="21"/>
        <v>92</v>
      </c>
      <c r="AF76" s="112">
        <f t="shared" si="22"/>
        <v>11</v>
      </c>
      <c r="AG76" s="112">
        <f t="shared" si="23"/>
        <v>103</v>
      </c>
    </row>
    <row r="77" spans="1:33" ht="38.25">
      <c r="A77" s="168"/>
      <c r="B77" s="92" t="s">
        <v>99</v>
      </c>
      <c r="C77" s="47">
        <v>8</v>
      </c>
      <c r="D77" s="47">
        <v>0</v>
      </c>
      <c r="E77" s="47">
        <v>4</v>
      </c>
      <c r="F77" s="47">
        <v>0</v>
      </c>
      <c r="G77" s="47">
        <v>9</v>
      </c>
      <c r="H77" s="47">
        <v>0</v>
      </c>
      <c r="I77" s="47">
        <v>2</v>
      </c>
      <c r="J77" s="47">
        <v>0</v>
      </c>
      <c r="K77" s="47">
        <v>1</v>
      </c>
      <c r="L77" s="47">
        <v>0</v>
      </c>
      <c r="M77" s="47">
        <v>1</v>
      </c>
      <c r="N77" s="47">
        <v>0</v>
      </c>
      <c r="O77" s="47">
        <v>4</v>
      </c>
      <c r="P77" s="47">
        <v>1</v>
      </c>
      <c r="Q77" s="47">
        <v>0</v>
      </c>
      <c r="R77" s="47">
        <v>0</v>
      </c>
      <c r="S77" s="47">
        <v>5</v>
      </c>
      <c r="T77" s="47">
        <v>1</v>
      </c>
      <c r="U77" s="47">
        <v>0</v>
      </c>
      <c r="V77" s="47"/>
      <c r="W77" s="47">
        <v>0</v>
      </c>
      <c r="X77" s="47">
        <v>0</v>
      </c>
      <c r="Y77" s="47">
        <v>0</v>
      </c>
      <c r="Z77" s="47">
        <v>0</v>
      </c>
      <c r="AA77" s="112">
        <f t="shared" si="17"/>
        <v>27</v>
      </c>
      <c r="AB77" s="112">
        <f t="shared" si="18"/>
        <v>2</v>
      </c>
      <c r="AC77" s="112">
        <f t="shared" si="19"/>
        <v>7</v>
      </c>
      <c r="AD77" s="112">
        <f t="shared" si="20"/>
        <v>0</v>
      </c>
      <c r="AE77" s="112">
        <f t="shared" si="21"/>
        <v>34</v>
      </c>
      <c r="AF77" s="112">
        <f t="shared" si="22"/>
        <v>2</v>
      </c>
      <c r="AG77" s="112">
        <f t="shared" si="23"/>
        <v>36</v>
      </c>
    </row>
    <row r="78" spans="1:33" ht="38.25">
      <c r="A78" s="168"/>
      <c r="B78" s="93" t="s">
        <v>92</v>
      </c>
      <c r="C78" s="95">
        <f>SUM(C71:C77)</f>
        <v>84</v>
      </c>
      <c r="D78" s="95">
        <f aca="true" t="shared" si="24" ref="D78:Z78">SUM(D71:D77)</f>
        <v>16</v>
      </c>
      <c r="E78" s="95">
        <f t="shared" si="24"/>
        <v>46</v>
      </c>
      <c r="F78" s="95">
        <f t="shared" si="24"/>
        <v>8</v>
      </c>
      <c r="G78" s="95">
        <f t="shared" si="24"/>
        <v>75</v>
      </c>
      <c r="H78" s="95">
        <f t="shared" si="24"/>
        <v>13</v>
      </c>
      <c r="I78" s="95">
        <f t="shared" si="24"/>
        <v>37</v>
      </c>
      <c r="J78" s="95">
        <f t="shared" si="24"/>
        <v>8</v>
      </c>
      <c r="K78" s="95">
        <f t="shared" si="24"/>
        <v>60</v>
      </c>
      <c r="L78" s="95">
        <f t="shared" si="24"/>
        <v>9</v>
      </c>
      <c r="M78" s="95">
        <f t="shared" si="24"/>
        <v>10</v>
      </c>
      <c r="N78" s="95">
        <f t="shared" si="24"/>
        <v>2</v>
      </c>
      <c r="O78" s="95">
        <f t="shared" si="24"/>
        <v>39</v>
      </c>
      <c r="P78" s="95">
        <f t="shared" si="24"/>
        <v>7</v>
      </c>
      <c r="Q78" s="95">
        <f t="shared" si="24"/>
        <v>1</v>
      </c>
      <c r="R78" s="95">
        <f t="shared" si="24"/>
        <v>0</v>
      </c>
      <c r="S78" s="95">
        <f t="shared" si="24"/>
        <v>36</v>
      </c>
      <c r="T78" s="95">
        <f t="shared" si="24"/>
        <v>5</v>
      </c>
      <c r="U78" s="95">
        <f t="shared" si="24"/>
        <v>3</v>
      </c>
      <c r="V78" s="95">
        <f t="shared" si="24"/>
        <v>1</v>
      </c>
      <c r="W78" s="95">
        <f t="shared" si="24"/>
        <v>0</v>
      </c>
      <c r="X78" s="95">
        <f t="shared" si="24"/>
        <v>0</v>
      </c>
      <c r="Y78" s="95">
        <f t="shared" si="24"/>
        <v>0</v>
      </c>
      <c r="Z78" s="95">
        <f t="shared" si="24"/>
        <v>0</v>
      </c>
      <c r="AA78" s="112">
        <f t="shared" si="17"/>
        <v>294</v>
      </c>
      <c r="AB78" s="112">
        <f t="shared" si="18"/>
        <v>50</v>
      </c>
      <c r="AC78" s="112">
        <f t="shared" si="19"/>
        <v>97</v>
      </c>
      <c r="AD78" s="112">
        <f t="shared" si="20"/>
        <v>19</v>
      </c>
      <c r="AE78" s="112">
        <f t="shared" si="21"/>
        <v>391</v>
      </c>
      <c r="AF78" s="112">
        <f t="shared" si="22"/>
        <v>69</v>
      </c>
      <c r="AG78" s="112">
        <f t="shared" si="23"/>
        <v>460</v>
      </c>
    </row>
    <row r="79" spans="1:33" ht="39.75" customHeight="1">
      <c r="A79" s="165" t="s">
        <v>43</v>
      </c>
      <c r="B79" s="165"/>
      <c r="C79" s="46">
        <v>3</v>
      </c>
      <c r="D79" s="46">
        <v>2</v>
      </c>
      <c r="E79" s="46">
        <v>0</v>
      </c>
      <c r="F79" s="46">
        <v>0</v>
      </c>
      <c r="G79" s="46">
        <v>5</v>
      </c>
      <c r="H79" s="46">
        <v>6</v>
      </c>
      <c r="I79" s="46">
        <v>4</v>
      </c>
      <c r="J79" s="46">
        <v>2</v>
      </c>
      <c r="K79" s="46">
        <v>8</v>
      </c>
      <c r="L79" s="46">
        <v>8</v>
      </c>
      <c r="M79" s="46">
        <v>2</v>
      </c>
      <c r="N79" s="46">
        <v>0</v>
      </c>
      <c r="O79" s="46">
        <v>6</v>
      </c>
      <c r="P79" s="46">
        <v>5</v>
      </c>
      <c r="Q79" s="46">
        <v>0</v>
      </c>
      <c r="R79" s="46">
        <v>0</v>
      </c>
      <c r="S79" s="46">
        <v>7</v>
      </c>
      <c r="T79" s="46">
        <v>4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112">
        <f>C79+G79+K79+O79+S79+W79</f>
        <v>29</v>
      </c>
      <c r="AB79" s="112">
        <f t="shared" si="18"/>
        <v>25</v>
      </c>
      <c r="AC79" s="112">
        <f t="shared" si="19"/>
        <v>6</v>
      </c>
      <c r="AD79" s="112">
        <f t="shared" si="20"/>
        <v>2</v>
      </c>
      <c r="AE79" s="112">
        <f t="shared" si="21"/>
        <v>35</v>
      </c>
      <c r="AF79" s="112">
        <f t="shared" si="22"/>
        <v>27</v>
      </c>
      <c r="AG79" s="112">
        <f t="shared" si="23"/>
        <v>62</v>
      </c>
    </row>
    <row r="80" spans="1:33" ht="39.75" customHeight="1">
      <c r="A80" s="165" t="s">
        <v>45</v>
      </c>
      <c r="B80" s="165"/>
      <c r="C80" s="46">
        <v>14</v>
      </c>
      <c r="D80" s="46">
        <v>13</v>
      </c>
      <c r="E80" s="46">
        <v>29</v>
      </c>
      <c r="F80" s="46">
        <v>14</v>
      </c>
      <c r="G80" s="46">
        <v>28</v>
      </c>
      <c r="H80" s="46">
        <v>25</v>
      </c>
      <c r="I80" s="46">
        <v>14</v>
      </c>
      <c r="J80" s="46">
        <v>5</v>
      </c>
      <c r="K80" s="46">
        <v>13</v>
      </c>
      <c r="L80" s="46">
        <v>5</v>
      </c>
      <c r="M80" s="46">
        <v>2</v>
      </c>
      <c r="N80" s="46">
        <v>1</v>
      </c>
      <c r="O80" s="46">
        <v>9</v>
      </c>
      <c r="P80" s="46">
        <v>5</v>
      </c>
      <c r="Q80" s="46">
        <v>0</v>
      </c>
      <c r="R80" s="46">
        <v>1</v>
      </c>
      <c r="S80" s="46">
        <v>1</v>
      </c>
      <c r="T80" s="46">
        <v>4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112">
        <f t="shared" si="17"/>
        <v>65</v>
      </c>
      <c r="AB80" s="112">
        <f t="shared" si="18"/>
        <v>52</v>
      </c>
      <c r="AC80" s="112">
        <f t="shared" si="19"/>
        <v>45</v>
      </c>
      <c r="AD80" s="112">
        <f t="shared" si="20"/>
        <v>21</v>
      </c>
      <c r="AE80" s="112">
        <f t="shared" si="21"/>
        <v>110</v>
      </c>
      <c r="AF80" s="112">
        <f t="shared" si="22"/>
        <v>73</v>
      </c>
      <c r="AG80" s="112">
        <f t="shared" si="23"/>
        <v>183</v>
      </c>
    </row>
    <row r="81" spans="1:33" ht="55.5" customHeight="1">
      <c r="A81" s="165" t="s">
        <v>125</v>
      </c>
      <c r="B81" s="165"/>
      <c r="C81" s="46">
        <v>8</v>
      </c>
      <c r="D81" s="46">
        <v>3</v>
      </c>
      <c r="E81" s="46">
        <v>3</v>
      </c>
      <c r="F81" s="46">
        <v>0</v>
      </c>
      <c r="G81" s="46">
        <v>8</v>
      </c>
      <c r="H81" s="46">
        <v>3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112">
        <f t="shared" si="17"/>
        <v>16</v>
      </c>
      <c r="AB81" s="112">
        <f t="shared" si="18"/>
        <v>6</v>
      </c>
      <c r="AC81" s="112">
        <f t="shared" si="19"/>
        <v>3</v>
      </c>
      <c r="AD81" s="112">
        <f t="shared" si="20"/>
        <v>0</v>
      </c>
      <c r="AE81" s="112">
        <f t="shared" si="21"/>
        <v>19</v>
      </c>
      <c r="AF81" s="112">
        <f t="shared" si="22"/>
        <v>6</v>
      </c>
      <c r="AG81" s="112">
        <f t="shared" si="23"/>
        <v>25</v>
      </c>
    </row>
    <row r="82" spans="1:33" ht="30" customHeight="1">
      <c r="A82" s="167" t="s">
        <v>126</v>
      </c>
      <c r="B82" s="167"/>
      <c r="C82" s="46">
        <v>26</v>
      </c>
      <c r="D82" s="46">
        <v>7</v>
      </c>
      <c r="E82" s="46">
        <v>11</v>
      </c>
      <c r="F82" s="46">
        <v>0</v>
      </c>
      <c r="G82" s="46">
        <v>34</v>
      </c>
      <c r="H82" s="46">
        <v>13</v>
      </c>
      <c r="I82" s="46">
        <v>4</v>
      </c>
      <c r="J82" s="46">
        <v>3</v>
      </c>
      <c r="K82" s="46">
        <v>3</v>
      </c>
      <c r="L82" s="46">
        <v>5</v>
      </c>
      <c r="M82" s="46">
        <v>0</v>
      </c>
      <c r="N82" s="46">
        <v>0</v>
      </c>
      <c r="O82" s="46">
        <v>2</v>
      </c>
      <c r="P82" s="46">
        <v>0</v>
      </c>
      <c r="Q82" s="46">
        <v>0</v>
      </c>
      <c r="R82" s="46">
        <v>0</v>
      </c>
      <c r="S82" s="46">
        <v>1</v>
      </c>
      <c r="T82" s="46">
        <v>1</v>
      </c>
      <c r="U82" s="46">
        <v>0</v>
      </c>
      <c r="V82" s="46">
        <v>0</v>
      </c>
      <c r="W82" s="46">
        <v>0</v>
      </c>
      <c r="X82" s="46">
        <v>0</v>
      </c>
      <c r="Y82" s="46"/>
      <c r="Z82" s="46">
        <v>0</v>
      </c>
      <c r="AA82" s="112">
        <f t="shared" si="17"/>
        <v>66</v>
      </c>
      <c r="AB82" s="112">
        <f t="shared" si="18"/>
        <v>26</v>
      </c>
      <c r="AC82" s="112">
        <f t="shared" si="19"/>
        <v>15</v>
      </c>
      <c r="AD82" s="112">
        <f t="shared" si="20"/>
        <v>3</v>
      </c>
      <c r="AE82" s="112">
        <f t="shared" si="21"/>
        <v>81</v>
      </c>
      <c r="AF82" s="112">
        <f t="shared" si="22"/>
        <v>29</v>
      </c>
      <c r="AG82" s="112">
        <f t="shared" si="23"/>
        <v>110</v>
      </c>
    </row>
    <row r="83" spans="1:33" ht="39.75" customHeight="1">
      <c r="A83" s="167" t="s">
        <v>127</v>
      </c>
      <c r="B83" s="167"/>
      <c r="C83" s="46">
        <v>153</v>
      </c>
      <c r="D83" s="46">
        <v>42</v>
      </c>
      <c r="E83" s="46">
        <v>78</v>
      </c>
      <c r="F83" s="46">
        <v>19</v>
      </c>
      <c r="G83" s="46">
        <v>99</v>
      </c>
      <c r="H83" s="46">
        <v>41</v>
      </c>
      <c r="I83" s="46">
        <v>84</v>
      </c>
      <c r="J83" s="46">
        <v>27</v>
      </c>
      <c r="K83" s="46">
        <v>63</v>
      </c>
      <c r="L83" s="46">
        <v>20</v>
      </c>
      <c r="M83" s="46">
        <v>28</v>
      </c>
      <c r="N83" s="46">
        <v>13</v>
      </c>
      <c r="O83" s="46">
        <v>52</v>
      </c>
      <c r="P83" s="46">
        <v>25</v>
      </c>
      <c r="Q83" s="46">
        <v>33</v>
      </c>
      <c r="R83" s="46">
        <v>13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112">
        <f t="shared" si="17"/>
        <v>367</v>
      </c>
      <c r="AB83" s="112">
        <f t="shared" si="18"/>
        <v>128</v>
      </c>
      <c r="AC83" s="112">
        <f t="shared" si="19"/>
        <v>223</v>
      </c>
      <c r="AD83" s="112">
        <f t="shared" si="20"/>
        <v>72</v>
      </c>
      <c r="AE83" s="112">
        <f t="shared" si="21"/>
        <v>590</v>
      </c>
      <c r="AF83" s="112">
        <f t="shared" si="22"/>
        <v>200</v>
      </c>
      <c r="AG83" s="112">
        <f t="shared" si="23"/>
        <v>790</v>
      </c>
    </row>
    <row r="84" spans="1:33" ht="39.75" customHeight="1">
      <c r="A84" s="167" t="s">
        <v>128</v>
      </c>
      <c r="B84" s="167"/>
      <c r="C84" s="46">
        <v>23</v>
      </c>
      <c r="D84" s="46">
        <v>14</v>
      </c>
      <c r="E84" s="46">
        <v>7</v>
      </c>
      <c r="F84" s="46">
        <v>3</v>
      </c>
      <c r="G84" s="46">
        <v>23</v>
      </c>
      <c r="H84" s="46">
        <v>16</v>
      </c>
      <c r="I84" s="46">
        <v>25</v>
      </c>
      <c r="J84" s="46">
        <v>15</v>
      </c>
      <c r="K84" s="46">
        <v>23</v>
      </c>
      <c r="L84" s="46">
        <v>21</v>
      </c>
      <c r="M84" s="46">
        <v>8</v>
      </c>
      <c r="N84" s="46">
        <v>2</v>
      </c>
      <c r="O84" s="46">
        <v>17</v>
      </c>
      <c r="P84" s="46">
        <v>17</v>
      </c>
      <c r="Q84" s="46">
        <v>1</v>
      </c>
      <c r="R84" s="46">
        <v>2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112">
        <f t="shared" si="17"/>
        <v>86</v>
      </c>
      <c r="AB84" s="112">
        <f t="shared" si="18"/>
        <v>68</v>
      </c>
      <c r="AC84" s="112">
        <f t="shared" si="19"/>
        <v>41</v>
      </c>
      <c r="AD84" s="112">
        <f t="shared" si="20"/>
        <v>22</v>
      </c>
      <c r="AE84" s="112">
        <f t="shared" si="21"/>
        <v>127</v>
      </c>
      <c r="AF84" s="112">
        <f t="shared" si="22"/>
        <v>90</v>
      </c>
      <c r="AG84" s="112">
        <f t="shared" si="23"/>
        <v>217</v>
      </c>
    </row>
    <row r="85" spans="1:33" ht="39.75" customHeight="1">
      <c r="A85" s="168" t="s">
        <v>129</v>
      </c>
      <c r="B85" s="94" t="s">
        <v>48</v>
      </c>
      <c r="C85" s="46">
        <v>89</v>
      </c>
      <c r="D85" s="46">
        <v>69</v>
      </c>
      <c r="E85" s="46">
        <v>21</v>
      </c>
      <c r="F85" s="46">
        <v>11</v>
      </c>
      <c r="G85" s="46">
        <v>31</v>
      </c>
      <c r="H85" s="46">
        <v>44</v>
      </c>
      <c r="I85" s="46">
        <v>38</v>
      </c>
      <c r="J85" s="46">
        <v>36</v>
      </c>
      <c r="K85" s="46">
        <v>29</v>
      </c>
      <c r="L85" s="46">
        <v>41</v>
      </c>
      <c r="M85" s="46">
        <v>34</v>
      </c>
      <c r="N85" s="46">
        <v>32</v>
      </c>
      <c r="O85" s="46">
        <v>21</v>
      </c>
      <c r="P85" s="46">
        <v>27</v>
      </c>
      <c r="Q85" s="46">
        <v>30</v>
      </c>
      <c r="R85" s="46">
        <v>40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112">
        <f t="shared" si="17"/>
        <v>170</v>
      </c>
      <c r="AB85" s="112">
        <f t="shared" si="18"/>
        <v>181</v>
      </c>
      <c r="AC85" s="112">
        <f t="shared" si="19"/>
        <v>123</v>
      </c>
      <c r="AD85" s="112">
        <f t="shared" si="20"/>
        <v>119</v>
      </c>
      <c r="AE85" s="112">
        <f t="shared" si="21"/>
        <v>293</v>
      </c>
      <c r="AF85" s="112">
        <f t="shared" si="22"/>
        <v>300</v>
      </c>
      <c r="AG85" s="112">
        <f t="shared" si="23"/>
        <v>593</v>
      </c>
    </row>
    <row r="86" spans="1:33" ht="76.5">
      <c r="A86" s="168"/>
      <c r="B86" s="94" t="s">
        <v>49</v>
      </c>
      <c r="C86" s="46">
        <v>63</v>
      </c>
      <c r="D86" s="46">
        <v>94</v>
      </c>
      <c r="E86" s="46">
        <v>23</v>
      </c>
      <c r="F86" s="46">
        <v>30</v>
      </c>
      <c r="G86" s="46">
        <v>34</v>
      </c>
      <c r="H86" s="46">
        <v>69</v>
      </c>
      <c r="I86" s="46">
        <v>46</v>
      </c>
      <c r="J86" s="46">
        <v>71</v>
      </c>
      <c r="K86" s="46">
        <v>26</v>
      </c>
      <c r="L86" s="46">
        <v>47</v>
      </c>
      <c r="M86" s="46">
        <v>45</v>
      </c>
      <c r="N86" s="46">
        <v>75</v>
      </c>
      <c r="O86" s="46">
        <v>8</v>
      </c>
      <c r="P86" s="46">
        <v>10</v>
      </c>
      <c r="Q86" s="46">
        <v>11</v>
      </c>
      <c r="R86" s="46">
        <v>27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112">
        <f t="shared" si="17"/>
        <v>131</v>
      </c>
      <c r="AB86" s="112">
        <f t="shared" si="18"/>
        <v>220</v>
      </c>
      <c r="AC86" s="112">
        <f t="shared" si="19"/>
        <v>125</v>
      </c>
      <c r="AD86" s="112">
        <f t="shared" si="20"/>
        <v>203</v>
      </c>
      <c r="AE86" s="112">
        <f t="shared" si="21"/>
        <v>256</v>
      </c>
      <c r="AF86" s="112">
        <f t="shared" si="22"/>
        <v>423</v>
      </c>
      <c r="AG86" s="112">
        <f t="shared" si="23"/>
        <v>679</v>
      </c>
    </row>
    <row r="87" spans="1:33" ht="38.25">
      <c r="A87" s="168"/>
      <c r="B87" s="94" t="s">
        <v>50</v>
      </c>
      <c r="C87" s="46">
        <v>23</v>
      </c>
      <c r="D87" s="46">
        <v>56</v>
      </c>
      <c r="E87" s="46">
        <v>16</v>
      </c>
      <c r="F87" s="46">
        <v>13</v>
      </c>
      <c r="G87" s="46">
        <v>3</v>
      </c>
      <c r="H87" s="46">
        <v>9</v>
      </c>
      <c r="I87" s="46">
        <v>8</v>
      </c>
      <c r="J87" s="46">
        <v>6</v>
      </c>
      <c r="K87" s="46">
        <v>4</v>
      </c>
      <c r="L87" s="46">
        <v>8</v>
      </c>
      <c r="M87" s="46">
        <v>0</v>
      </c>
      <c r="N87" s="46">
        <v>3</v>
      </c>
      <c r="O87" s="46">
        <v>0</v>
      </c>
      <c r="P87" s="46">
        <v>3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112">
        <f t="shared" si="17"/>
        <v>30</v>
      </c>
      <c r="AB87" s="112">
        <f t="shared" si="18"/>
        <v>76</v>
      </c>
      <c r="AC87" s="112">
        <f t="shared" si="19"/>
        <v>24</v>
      </c>
      <c r="AD87" s="112">
        <f t="shared" si="20"/>
        <v>22</v>
      </c>
      <c r="AE87" s="112">
        <f t="shared" si="21"/>
        <v>54</v>
      </c>
      <c r="AF87" s="112">
        <f t="shared" si="22"/>
        <v>98</v>
      </c>
      <c r="AG87" s="112">
        <f t="shared" si="23"/>
        <v>152</v>
      </c>
    </row>
    <row r="88" spans="1:33" ht="38.25">
      <c r="A88" s="168"/>
      <c r="B88" s="94" t="s">
        <v>51</v>
      </c>
      <c r="C88" s="46">
        <v>38</v>
      </c>
      <c r="D88" s="46">
        <v>36</v>
      </c>
      <c r="E88" s="46">
        <v>9</v>
      </c>
      <c r="F88" s="46">
        <v>15</v>
      </c>
      <c r="G88" s="46">
        <v>20</v>
      </c>
      <c r="H88" s="46">
        <v>22</v>
      </c>
      <c r="I88" s="46">
        <v>43</v>
      </c>
      <c r="J88" s="46">
        <v>18</v>
      </c>
      <c r="K88" s="46">
        <v>43</v>
      </c>
      <c r="L88" s="46">
        <v>28</v>
      </c>
      <c r="M88" s="46">
        <v>12</v>
      </c>
      <c r="N88" s="46">
        <v>6</v>
      </c>
      <c r="O88" s="46">
        <v>41</v>
      </c>
      <c r="P88" s="46">
        <v>24</v>
      </c>
      <c r="Q88" s="46">
        <v>13</v>
      </c>
      <c r="R88" s="46">
        <v>7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6">
        <v>0</v>
      </c>
      <c r="AA88" s="112">
        <f t="shared" si="17"/>
        <v>142</v>
      </c>
      <c r="AB88" s="112">
        <f t="shared" si="18"/>
        <v>110</v>
      </c>
      <c r="AC88" s="112">
        <f t="shared" si="19"/>
        <v>77</v>
      </c>
      <c r="AD88" s="112">
        <f t="shared" si="20"/>
        <v>46</v>
      </c>
      <c r="AE88" s="112">
        <f t="shared" si="21"/>
        <v>219</v>
      </c>
      <c r="AF88" s="112">
        <f t="shared" si="22"/>
        <v>156</v>
      </c>
      <c r="AG88" s="112">
        <f t="shared" si="23"/>
        <v>375</v>
      </c>
    </row>
    <row r="89" spans="1:33" ht="38.25">
      <c r="A89" s="168"/>
      <c r="B89" s="94" t="s">
        <v>52</v>
      </c>
      <c r="C89" s="46">
        <v>44</v>
      </c>
      <c r="D89" s="46">
        <v>50</v>
      </c>
      <c r="E89" s="46">
        <v>31</v>
      </c>
      <c r="F89" s="46">
        <v>32</v>
      </c>
      <c r="G89" s="46">
        <v>28</v>
      </c>
      <c r="H89" s="46">
        <v>13</v>
      </c>
      <c r="I89" s="46">
        <v>32</v>
      </c>
      <c r="J89" s="46">
        <v>12</v>
      </c>
      <c r="K89" s="46">
        <v>21</v>
      </c>
      <c r="L89" s="46">
        <v>15</v>
      </c>
      <c r="M89" s="46">
        <v>6</v>
      </c>
      <c r="N89" s="46">
        <v>2</v>
      </c>
      <c r="O89" s="46">
        <v>10</v>
      </c>
      <c r="P89" s="46">
        <v>9</v>
      </c>
      <c r="Q89" s="46">
        <v>1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112">
        <f t="shared" si="17"/>
        <v>103</v>
      </c>
      <c r="AB89" s="112">
        <f t="shared" si="18"/>
        <v>87</v>
      </c>
      <c r="AC89" s="112">
        <f t="shared" si="19"/>
        <v>70</v>
      </c>
      <c r="AD89" s="112">
        <f t="shared" si="20"/>
        <v>46</v>
      </c>
      <c r="AE89" s="112">
        <f t="shared" si="21"/>
        <v>173</v>
      </c>
      <c r="AF89" s="112">
        <f t="shared" si="22"/>
        <v>133</v>
      </c>
      <c r="AG89" s="112">
        <f t="shared" si="23"/>
        <v>306</v>
      </c>
    </row>
    <row r="90" spans="1:33" ht="38.25">
      <c r="A90" s="168"/>
      <c r="B90" s="94" t="s">
        <v>53</v>
      </c>
      <c r="C90" s="46">
        <v>37</v>
      </c>
      <c r="D90" s="46">
        <v>23</v>
      </c>
      <c r="E90" s="46">
        <v>2</v>
      </c>
      <c r="F90" s="46">
        <v>4</v>
      </c>
      <c r="G90" s="46">
        <v>16</v>
      </c>
      <c r="H90" s="46">
        <v>9</v>
      </c>
      <c r="I90" s="46">
        <v>24</v>
      </c>
      <c r="J90" s="46">
        <v>11</v>
      </c>
      <c r="K90" s="46">
        <v>17</v>
      </c>
      <c r="L90" s="46">
        <v>14</v>
      </c>
      <c r="M90" s="46">
        <v>11</v>
      </c>
      <c r="N90" s="46">
        <v>3</v>
      </c>
      <c r="O90" s="46">
        <v>18</v>
      </c>
      <c r="P90" s="46">
        <v>11</v>
      </c>
      <c r="Q90" s="46">
        <v>6</v>
      </c>
      <c r="R90" s="46">
        <v>2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112">
        <f t="shared" si="17"/>
        <v>88</v>
      </c>
      <c r="AB90" s="112">
        <f t="shared" si="18"/>
        <v>57</v>
      </c>
      <c r="AC90" s="112">
        <f t="shared" si="19"/>
        <v>43</v>
      </c>
      <c r="AD90" s="112">
        <f t="shared" si="20"/>
        <v>20</v>
      </c>
      <c r="AE90" s="112">
        <f t="shared" si="21"/>
        <v>131</v>
      </c>
      <c r="AF90" s="112">
        <f t="shared" si="22"/>
        <v>77</v>
      </c>
      <c r="AG90" s="112">
        <f t="shared" si="23"/>
        <v>208</v>
      </c>
    </row>
    <row r="91" spans="1:33" ht="39.75" customHeight="1">
      <c r="A91" s="168"/>
      <c r="B91" s="94" t="s">
        <v>54</v>
      </c>
      <c r="C91" s="46">
        <v>16</v>
      </c>
      <c r="D91" s="46">
        <v>53</v>
      </c>
      <c r="E91" s="46">
        <v>4</v>
      </c>
      <c r="F91" s="46">
        <v>11</v>
      </c>
      <c r="G91" s="46">
        <v>5</v>
      </c>
      <c r="H91" s="46">
        <v>14</v>
      </c>
      <c r="I91" s="46">
        <v>14</v>
      </c>
      <c r="J91" s="46">
        <v>26</v>
      </c>
      <c r="K91" s="46">
        <v>5</v>
      </c>
      <c r="L91" s="46">
        <v>9</v>
      </c>
      <c r="M91" s="46">
        <v>5</v>
      </c>
      <c r="N91" s="46">
        <v>17</v>
      </c>
      <c r="O91" s="46">
        <v>3</v>
      </c>
      <c r="P91" s="46">
        <v>4</v>
      </c>
      <c r="Q91" s="46">
        <v>2</v>
      </c>
      <c r="R91" s="46">
        <v>7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112">
        <f t="shared" si="17"/>
        <v>29</v>
      </c>
      <c r="AB91" s="112">
        <f t="shared" si="18"/>
        <v>80</v>
      </c>
      <c r="AC91" s="112">
        <f t="shared" si="19"/>
        <v>25</v>
      </c>
      <c r="AD91" s="112">
        <f t="shared" si="20"/>
        <v>61</v>
      </c>
      <c r="AE91" s="112">
        <f t="shared" si="21"/>
        <v>54</v>
      </c>
      <c r="AF91" s="112">
        <f t="shared" si="22"/>
        <v>141</v>
      </c>
      <c r="AG91" s="112">
        <f t="shared" si="23"/>
        <v>195</v>
      </c>
    </row>
    <row r="92" spans="1:33" ht="38.25">
      <c r="A92" s="168"/>
      <c r="B92" s="94" t="s">
        <v>55</v>
      </c>
      <c r="C92" s="46">
        <v>20</v>
      </c>
      <c r="D92" s="46">
        <v>17</v>
      </c>
      <c r="E92" s="46">
        <v>4</v>
      </c>
      <c r="F92" s="46">
        <v>7</v>
      </c>
      <c r="G92" s="46">
        <v>4</v>
      </c>
      <c r="H92" s="46">
        <v>12</v>
      </c>
      <c r="I92" s="46">
        <v>0</v>
      </c>
      <c r="J92" s="46">
        <v>3</v>
      </c>
      <c r="K92" s="46">
        <v>0</v>
      </c>
      <c r="L92" s="46">
        <v>9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112">
        <f t="shared" si="17"/>
        <v>24</v>
      </c>
      <c r="AB92" s="112">
        <f t="shared" si="18"/>
        <v>38</v>
      </c>
      <c r="AC92" s="112">
        <f t="shared" si="19"/>
        <v>4</v>
      </c>
      <c r="AD92" s="112">
        <f t="shared" si="20"/>
        <v>10</v>
      </c>
      <c r="AE92" s="112">
        <f t="shared" si="21"/>
        <v>28</v>
      </c>
      <c r="AF92" s="112">
        <f t="shared" si="22"/>
        <v>48</v>
      </c>
      <c r="AG92" s="112">
        <f t="shared" si="23"/>
        <v>76</v>
      </c>
    </row>
    <row r="93" spans="1:33" ht="76.5">
      <c r="A93" s="168"/>
      <c r="B93" s="93" t="s">
        <v>56</v>
      </c>
      <c r="C93" s="95">
        <f>SUM(C85:C92)</f>
        <v>330</v>
      </c>
      <c r="D93" s="95">
        <f>SUM(D85:D92)</f>
        <v>398</v>
      </c>
      <c r="E93" s="95">
        <f>SUM(E85:E92)</f>
        <v>110</v>
      </c>
      <c r="F93" s="95">
        <f>SUM(F85:F92)</f>
        <v>123</v>
      </c>
      <c r="G93" s="95">
        <f aca="true" t="shared" si="25" ref="G93:Z93">SUM(G85:G92)</f>
        <v>141</v>
      </c>
      <c r="H93" s="95">
        <f t="shared" si="25"/>
        <v>192</v>
      </c>
      <c r="I93" s="95">
        <f t="shared" si="25"/>
        <v>205</v>
      </c>
      <c r="J93" s="95">
        <f t="shared" si="25"/>
        <v>183</v>
      </c>
      <c r="K93" s="95">
        <f t="shared" si="25"/>
        <v>145</v>
      </c>
      <c r="L93" s="95">
        <f t="shared" si="25"/>
        <v>171</v>
      </c>
      <c r="M93" s="95">
        <f t="shared" si="25"/>
        <v>113</v>
      </c>
      <c r="N93" s="95">
        <f t="shared" si="25"/>
        <v>138</v>
      </c>
      <c r="O93" s="95">
        <f t="shared" si="25"/>
        <v>101</v>
      </c>
      <c r="P93" s="95">
        <f t="shared" si="25"/>
        <v>88</v>
      </c>
      <c r="Q93" s="95">
        <f t="shared" si="25"/>
        <v>63</v>
      </c>
      <c r="R93" s="95">
        <f t="shared" si="25"/>
        <v>83</v>
      </c>
      <c r="S93" s="95">
        <f t="shared" si="25"/>
        <v>0</v>
      </c>
      <c r="T93" s="95">
        <f t="shared" si="25"/>
        <v>0</v>
      </c>
      <c r="U93" s="95">
        <f t="shared" si="25"/>
        <v>0</v>
      </c>
      <c r="V93" s="95">
        <f t="shared" si="25"/>
        <v>0</v>
      </c>
      <c r="W93" s="95">
        <f t="shared" si="25"/>
        <v>0</v>
      </c>
      <c r="X93" s="95">
        <f t="shared" si="25"/>
        <v>0</v>
      </c>
      <c r="Y93" s="95">
        <f t="shared" si="25"/>
        <v>0</v>
      </c>
      <c r="Z93" s="95">
        <f t="shared" si="25"/>
        <v>0</v>
      </c>
      <c r="AA93" s="112">
        <f t="shared" si="17"/>
        <v>717</v>
      </c>
      <c r="AB93" s="112">
        <f t="shared" si="18"/>
        <v>849</v>
      </c>
      <c r="AC93" s="112">
        <f t="shared" si="19"/>
        <v>491</v>
      </c>
      <c r="AD93" s="112">
        <f t="shared" si="20"/>
        <v>527</v>
      </c>
      <c r="AE93" s="112">
        <f t="shared" si="21"/>
        <v>1208</v>
      </c>
      <c r="AF93" s="112">
        <f t="shared" si="22"/>
        <v>1376</v>
      </c>
      <c r="AG93" s="112">
        <f t="shared" si="23"/>
        <v>2584</v>
      </c>
    </row>
    <row r="94" spans="1:33" ht="39.75" customHeight="1">
      <c r="A94" s="168" t="s">
        <v>118</v>
      </c>
      <c r="B94" s="94" t="s">
        <v>107</v>
      </c>
      <c r="C94" s="46">
        <v>20</v>
      </c>
      <c r="D94" s="46">
        <v>41</v>
      </c>
      <c r="E94" s="46">
        <v>8</v>
      </c>
      <c r="F94" s="46">
        <v>7</v>
      </c>
      <c r="G94" s="46">
        <v>11</v>
      </c>
      <c r="H94" s="46">
        <v>31</v>
      </c>
      <c r="I94" s="46">
        <v>11</v>
      </c>
      <c r="J94" s="46">
        <v>28</v>
      </c>
      <c r="K94" s="46">
        <v>13</v>
      </c>
      <c r="L94" s="46">
        <v>31</v>
      </c>
      <c r="M94" s="46">
        <v>7</v>
      </c>
      <c r="N94" s="46">
        <v>26</v>
      </c>
      <c r="O94" s="46">
        <v>6</v>
      </c>
      <c r="P94" s="46">
        <v>25</v>
      </c>
      <c r="Q94" s="46">
        <v>2</v>
      </c>
      <c r="R94" s="46">
        <v>4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112">
        <f t="shared" si="17"/>
        <v>50</v>
      </c>
      <c r="AB94" s="112">
        <f t="shared" si="18"/>
        <v>128</v>
      </c>
      <c r="AC94" s="112">
        <f t="shared" si="19"/>
        <v>28</v>
      </c>
      <c r="AD94" s="112">
        <f t="shared" si="20"/>
        <v>65</v>
      </c>
      <c r="AE94" s="112">
        <f t="shared" si="21"/>
        <v>78</v>
      </c>
      <c r="AF94" s="112">
        <f t="shared" si="22"/>
        <v>193</v>
      </c>
      <c r="AG94" s="112">
        <f t="shared" si="23"/>
        <v>271</v>
      </c>
    </row>
    <row r="95" spans="1:33" ht="76.5">
      <c r="A95" s="168"/>
      <c r="B95" s="94" t="s">
        <v>49</v>
      </c>
      <c r="C95" s="46">
        <v>16</v>
      </c>
      <c r="D95" s="46">
        <v>22</v>
      </c>
      <c r="E95" s="46">
        <v>3</v>
      </c>
      <c r="F95" s="46">
        <v>12</v>
      </c>
      <c r="G95" s="46">
        <v>3</v>
      </c>
      <c r="H95" s="46">
        <v>27</v>
      </c>
      <c r="I95" s="46">
        <v>0</v>
      </c>
      <c r="J95" s="46">
        <v>20</v>
      </c>
      <c r="K95" s="46">
        <v>6</v>
      </c>
      <c r="L95" s="46">
        <v>25</v>
      </c>
      <c r="M95" s="46">
        <v>5</v>
      </c>
      <c r="N95" s="46">
        <v>7</v>
      </c>
      <c r="O95" s="46">
        <v>2</v>
      </c>
      <c r="P95" s="46">
        <v>12</v>
      </c>
      <c r="Q95" s="46">
        <v>3</v>
      </c>
      <c r="R95" s="46">
        <v>8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112">
        <f t="shared" si="17"/>
        <v>27</v>
      </c>
      <c r="AB95" s="112">
        <f t="shared" si="18"/>
        <v>86</v>
      </c>
      <c r="AC95" s="112">
        <f t="shared" si="19"/>
        <v>11</v>
      </c>
      <c r="AD95" s="112">
        <f t="shared" si="20"/>
        <v>47</v>
      </c>
      <c r="AE95" s="112">
        <f t="shared" si="21"/>
        <v>38</v>
      </c>
      <c r="AF95" s="112">
        <f t="shared" si="22"/>
        <v>133</v>
      </c>
      <c r="AG95" s="112">
        <f t="shared" si="23"/>
        <v>171</v>
      </c>
    </row>
    <row r="96" spans="1:33" ht="38.25">
      <c r="A96" s="168"/>
      <c r="B96" s="94" t="s">
        <v>50</v>
      </c>
      <c r="C96" s="46">
        <v>11</v>
      </c>
      <c r="D96" s="46">
        <v>33</v>
      </c>
      <c r="E96" s="46">
        <v>8</v>
      </c>
      <c r="F96" s="46">
        <v>17</v>
      </c>
      <c r="G96" s="46">
        <v>0</v>
      </c>
      <c r="H96" s="46">
        <v>6</v>
      </c>
      <c r="I96" s="46">
        <v>0</v>
      </c>
      <c r="J96" s="46">
        <v>3</v>
      </c>
      <c r="K96" s="46">
        <v>0</v>
      </c>
      <c r="L96" s="46">
        <v>6</v>
      </c>
      <c r="M96" s="46">
        <v>0</v>
      </c>
      <c r="N96" s="46">
        <v>1</v>
      </c>
      <c r="O96" s="46">
        <v>0</v>
      </c>
      <c r="P96" s="46">
        <v>3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112">
        <f t="shared" si="17"/>
        <v>11</v>
      </c>
      <c r="AB96" s="112">
        <f t="shared" si="18"/>
        <v>48</v>
      </c>
      <c r="AC96" s="112">
        <f t="shared" si="19"/>
        <v>8</v>
      </c>
      <c r="AD96" s="112">
        <f t="shared" si="20"/>
        <v>21</v>
      </c>
      <c r="AE96" s="112">
        <f t="shared" si="21"/>
        <v>19</v>
      </c>
      <c r="AF96" s="112">
        <f t="shared" si="22"/>
        <v>69</v>
      </c>
      <c r="AG96" s="112">
        <f t="shared" si="23"/>
        <v>88</v>
      </c>
    </row>
    <row r="97" spans="1:33" ht="38.25">
      <c r="A97" s="168"/>
      <c r="B97" s="94" t="s">
        <v>140</v>
      </c>
      <c r="C97" s="46">
        <v>3</v>
      </c>
      <c r="D97" s="46">
        <v>10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6">
        <v>0</v>
      </c>
      <c r="Y97" s="46">
        <v>0</v>
      </c>
      <c r="Z97" s="46">
        <v>0</v>
      </c>
      <c r="AA97" s="112">
        <f t="shared" si="17"/>
        <v>3</v>
      </c>
      <c r="AB97" s="112">
        <f t="shared" si="18"/>
        <v>10</v>
      </c>
      <c r="AC97" s="112">
        <f t="shared" si="19"/>
        <v>0</v>
      </c>
      <c r="AD97" s="112">
        <f t="shared" si="20"/>
        <v>0</v>
      </c>
      <c r="AE97" s="112">
        <f t="shared" si="21"/>
        <v>3</v>
      </c>
      <c r="AF97" s="112">
        <f t="shared" si="22"/>
        <v>10</v>
      </c>
      <c r="AG97" s="112">
        <f t="shared" si="23"/>
        <v>13</v>
      </c>
    </row>
    <row r="98" spans="1:33" ht="78" customHeight="1">
      <c r="A98" s="168"/>
      <c r="B98" s="93" t="s">
        <v>58</v>
      </c>
      <c r="C98" s="95">
        <f aca="true" t="shared" si="26" ref="C98:Z98">SUM(C94:C97)</f>
        <v>50</v>
      </c>
      <c r="D98" s="95">
        <f t="shared" si="26"/>
        <v>106</v>
      </c>
      <c r="E98" s="95">
        <f t="shared" si="26"/>
        <v>19</v>
      </c>
      <c r="F98" s="95">
        <f t="shared" si="26"/>
        <v>36</v>
      </c>
      <c r="G98" s="95">
        <f t="shared" si="26"/>
        <v>14</v>
      </c>
      <c r="H98" s="95">
        <f t="shared" si="26"/>
        <v>64</v>
      </c>
      <c r="I98" s="95">
        <f t="shared" si="26"/>
        <v>11</v>
      </c>
      <c r="J98" s="95">
        <f t="shared" si="26"/>
        <v>51</v>
      </c>
      <c r="K98" s="95">
        <f t="shared" si="26"/>
        <v>19</v>
      </c>
      <c r="L98" s="95">
        <f t="shared" si="26"/>
        <v>62</v>
      </c>
      <c r="M98" s="95">
        <f t="shared" si="26"/>
        <v>12</v>
      </c>
      <c r="N98" s="95">
        <f t="shared" si="26"/>
        <v>34</v>
      </c>
      <c r="O98" s="95">
        <f t="shared" si="26"/>
        <v>8</v>
      </c>
      <c r="P98" s="95">
        <f t="shared" si="26"/>
        <v>40</v>
      </c>
      <c r="Q98" s="95">
        <f t="shared" si="26"/>
        <v>5</v>
      </c>
      <c r="R98" s="95">
        <f t="shared" si="26"/>
        <v>12</v>
      </c>
      <c r="S98" s="95">
        <f t="shared" si="26"/>
        <v>0</v>
      </c>
      <c r="T98" s="95">
        <f t="shared" si="26"/>
        <v>0</v>
      </c>
      <c r="U98" s="95">
        <f t="shared" si="26"/>
        <v>0</v>
      </c>
      <c r="V98" s="95">
        <f t="shared" si="26"/>
        <v>0</v>
      </c>
      <c r="W98" s="95">
        <f t="shared" si="26"/>
        <v>0</v>
      </c>
      <c r="X98" s="95">
        <f t="shared" si="26"/>
        <v>0</v>
      </c>
      <c r="Y98" s="95">
        <f t="shared" si="26"/>
        <v>0</v>
      </c>
      <c r="Z98" s="95">
        <f t="shared" si="26"/>
        <v>0</v>
      </c>
      <c r="AA98" s="112">
        <f t="shared" si="17"/>
        <v>91</v>
      </c>
      <c r="AB98" s="112">
        <f t="shared" si="18"/>
        <v>272</v>
      </c>
      <c r="AC98" s="112">
        <f t="shared" si="19"/>
        <v>47</v>
      </c>
      <c r="AD98" s="112">
        <f t="shared" si="20"/>
        <v>133</v>
      </c>
      <c r="AE98" s="112">
        <f t="shared" si="21"/>
        <v>138</v>
      </c>
      <c r="AF98" s="112">
        <f t="shared" si="22"/>
        <v>405</v>
      </c>
      <c r="AG98" s="112">
        <f t="shared" si="23"/>
        <v>543</v>
      </c>
    </row>
    <row r="99" spans="1:33" ht="39.75" customHeight="1">
      <c r="A99" s="168" t="s">
        <v>59</v>
      </c>
      <c r="B99" s="94" t="s">
        <v>60</v>
      </c>
      <c r="C99" s="46">
        <v>4</v>
      </c>
      <c r="D99" s="46">
        <v>1</v>
      </c>
      <c r="E99" s="46">
        <v>15</v>
      </c>
      <c r="F99" s="46">
        <v>5</v>
      </c>
      <c r="G99" s="46">
        <v>14</v>
      </c>
      <c r="H99" s="46">
        <v>10</v>
      </c>
      <c r="I99" s="46">
        <v>4</v>
      </c>
      <c r="J99" s="46">
        <v>1</v>
      </c>
      <c r="K99" s="46">
        <v>1</v>
      </c>
      <c r="L99" s="46">
        <v>0</v>
      </c>
      <c r="M99" s="46">
        <v>4</v>
      </c>
      <c r="N99" s="46">
        <v>0</v>
      </c>
      <c r="O99" s="46">
        <v>1</v>
      </c>
      <c r="P99" s="46">
        <v>0</v>
      </c>
      <c r="Q99" s="46">
        <v>1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112">
        <f t="shared" si="17"/>
        <v>20</v>
      </c>
      <c r="AB99" s="112">
        <f t="shared" si="18"/>
        <v>11</v>
      </c>
      <c r="AC99" s="112">
        <f t="shared" si="19"/>
        <v>24</v>
      </c>
      <c r="AD99" s="112">
        <f t="shared" si="20"/>
        <v>6</v>
      </c>
      <c r="AE99" s="112">
        <f t="shared" si="21"/>
        <v>44</v>
      </c>
      <c r="AF99" s="112">
        <f t="shared" si="22"/>
        <v>17</v>
      </c>
      <c r="AG99" s="112">
        <f t="shared" si="23"/>
        <v>61</v>
      </c>
    </row>
    <row r="100" spans="1:33" ht="38.25">
      <c r="A100" s="168"/>
      <c r="B100" s="94" t="s">
        <v>44</v>
      </c>
      <c r="C100" s="46">
        <v>32</v>
      </c>
      <c r="D100" s="46">
        <v>8</v>
      </c>
      <c r="E100" s="46">
        <v>10</v>
      </c>
      <c r="F100" s="46">
        <v>4</v>
      </c>
      <c r="G100" s="46">
        <v>19</v>
      </c>
      <c r="H100" s="46">
        <v>17</v>
      </c>
      <c r="I100" s="46">
        <v>11</v>
      </c>
      <c r="J100" s="46">
        <v>9</v>
      </c>
      <c r="K100" s="46">
        <v>10</v>
      </c>
      <c r="L100" s="46">
        <v>5</v>
      </c>
      <c r="M100" s="46">
        <v>2</v>
      </c>
      <c r="N100" s="46">
        <v>1</v>
      </c>
      <c r="O100" s="46">
        <v>0</v>
      </c>
      <c r="P100" s="46">
        <v>7</v>
      </c>
      <c r="Q100" s="46">
        <v>1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112">
        <f t="shared" si="17"/>
        <v>61</v>
      </c>
      <c r="AB100" s="112">
        <f t="shared" si="18"/>
        <v>37</v>
      </c>
      <c r="AC100" s="112">
        <f t="shared" si="19"/>
        <v>24</v>
      </c>
      <c r="AD100" s="112">
        <f t="shared" si="20"/>
        <v>14</v>
      </c>
      <c r="AE100" s="112">
        <f t="shared" si="21"/>
        <v>85</v>
      </c>
      <c r="AF100" s="112">
        <f t="shared" si="22"/>
        <v>51</v>
      </c>
      <c r="AG100" s="112">
        <f t="shared" si="23"/>
        <v>136</v>
      </c>
    </row>
    <row r="101" spans="1:33" ht="38.25">
      <c r="A101" s="168"/>
      <c r="B101" s="94" t="s">
        <v>61</v>
      </c>
      <c r="C101" s="46">
        <v>35</v>
      </c>
      <c r="D101" s="46">
        <v>5</v>
      </c>
      <c r="E101" s="46">
        <v>18</v>
      </c>
      <c r="F101" s="46">
        <v>11</v>
      </c>
      <c r="G101" s="46">
        <v>13</v>
      </c>
      <c r="H101" s="46">
        <v>9</v>
      </c>
      <c r="I101" s="46">
        <v>12</v>
      </c>
      <c r="J101" s="46">
        <v>8</v>
      </c>
      <c r="K101" s="46">
        <v>4</v>
      </c>
      <c r="L101" s="46">
        <v>4</v>
      </c>
      <c r="M101" s="46">
        <v>8</v>
      </c>
      <c r="N101" s="46">
        <v>7</v>
      </c>
      <c r="O101" s="46">
        <v>8</v>
      </c>
      <c r="P101" s="46">
        <v>4</v>
      </c>
      <c r="Q101" s="46">
        <v>4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112">
        <f t="shared" si="17"/>
        <v>60</v>
      </c>
      <c r="AB101" s="112">
        <f t="shared" si="18"/>
        <v>22</v>
      </c>
      <c r="AC101" s="112">
        <f t="shared" si="19"/>
        <v>42</v>
      </c>
      <c r="AD101" s="112">
        <f t="shared" si="20"/>
        <v>26</v>
      </c>
      <c r="AE101" s="112">
        <f t="shared" si="21"/>
        <v>102</v>
      </c>
      <c r="AF101" s="112">
        <f t="shared" si="22"/>
        <v>48</v>
      </c>
      <c r="AG101" s="112">
        <f t="shared" si="23"/>
        <v>150</v>
      </c>
    </row>
    <row r="102" spans="1:33" ht="76.5">
      <c r="A102" s="168"/>
      <c r="B102" s="94" t="s">
        <v>62</v>
      </c>
      <c r="C102" s="46">
        <v>11</v>
      </c>
      <c r="D102" s="46">
        <v>6</v>
      </c>
      <c r="E102" s="46">
        <v>1</v>
      </c>
      <c r="F102" s="46">
        <v>1</v>
      </c>
      <c r="G102" s="46">
        <v>3</v>
      </c>
      <c r="H102" s="46">
        <v>2</v>
      </c>
      <c r="I102" s="46">
        <v>0</v>
      </c>
      <c r="J102" s="46">
        <v>1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1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112">
        <f t="shared" si="17"/>
        <v>14</v>
      </c>
      <c r="AB102" s="112">
        <f t="shared" si="18"/>
        <v>8</v>
      </c>
      <c r="AC102" s="112">
        <f t="shared" si="19"/>
        <v>1</v>
      </c>
      <c r="AD102" s="112">
        <f t="shared" si="20"/>
        <v>3</v>
      </c>
      <c r="AE102" s="112">
        <f t="shared" si="21"/>
        <v>15</v>
      </c>
      <c r="AF102" s="112">
        <f t="shared" si="22"/>
        <v>11</v>
      </c>
      <c r="AG102" s="112">
        <f t="shared" si="23"/>
        <v>26</v>
      </c>
    </row>
    <row r="103" spans="1:33" ht="38.25">
      <c r="A103" s="168"/>
      <c r="B103" s="94" t="s">
        <v>63</v>
      </c>
      <c r="C103" s="46">
        <v>23</v>
      </c>
      <c r="D103" s="46">
        <v>10</v>
      </c>
      <c r="E103" s="46">
        <v>14</v>
      </c>
      <c r="F103" s="46">
        <v>5</v>
      </c>
      <c r="G103" s="46">
        <v>4</v>
      </c>
      <c r="H103" s="46">
        <v>0</v>
      </c>
      <c r="I103" s="46">
        <v>5</v>
      </c>
      <c r="J103" s="46">
        <v>2</v>
      </c>
      <c r="K103" s="46">
        <v>0</v>
      </c>
      <c r="L103" s="46">
        <v>0</v>
      </c>
      <c r="M103" s="46">
        <v>1</v>
      </c>
      <c r="N103" s="46">
        <v>0</v>
      </c>
      <c r="O103" s="46">
        <v>0</v>
      </c>
      <c r="P103" s="46">
        <v>0</v>
      </c>
      <c r="Q103" s="46">
        <v>1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6">
        <v>0</v>
      </c>
      <c r="AA103" s="112">
        <f t="shared" si="17"/>
        <v>27</v>
      </c>
      <c r="AB103" s="112">
        <f t="shared" si="18"/>
        <v>10</v>
      </c>
      <c r="AC103" s="112">
        <f t="shared" si="19"/>
        <v>21</v>
      </c>
      <c r="AD103" s="112">
        <f t="shared" si="20"/>
        <v>7</v>
      </c>
      <c r="AE103" s="112">
        <f t="shared" si="21"/>
        <v>48</v>
      </c>
      <c r="AF103" s="112">
        <f t="shared" si="22"/>
        <v>17</v>
      </c>
      <c r="AG103" s="112">
        <f t="shared" si="23"/>
        <v>65</v>
      </c>
    </row>
    <row r="104" spans="1:33" ht="38.25">
      <c r="A104" s="168"/>
      <c r="B104" s="94" t="s">
        <v>64</v>
      </c>
      <c r="C104" s="46">
        <v>12</v>
      </c>
      <c r="D104" s="46">
        <v>25</v>
      </c>
      <c r="E104" s="46">
        <v>8</v>
      </c>
      <c r="F104" s="46">
        <v>20</v>
      </c>
      <c r="G104" s="46">
        <v>13</v>
      </c>
      <c r="H104" s="46">
        <v>16</v>
      </c>
      <c r="I104" s="46">
        <v>7</v>
      </c>
      <c r="J104" s="46">
        <v>7</v>
      </c>
      <c r="K104" s="46">
        <v>4</v>
      </c>
      <c r="L104" s="46">
        <v>12</v>
      </c>
      <c r="M104" s="46">
        <v>1</v>
      </c>
      <c r="N104" s="46">
        <v>6</v>
      </c>
      <c r="O104" s="46">
        <v>0</v>
      </c>
      <c r="P104" s="46">
        <v>5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112">
        <f t="shared" si="17"/>
        <v>29</v>
      </c>
      <c r="AB104" s="112">
        <f t="shared" si="18"/>
        <v>58</v>
      </c>
      <c r="AC104" s="112">
        <f t="shared" si="19"/>
        <v>16</v>
      </c>
      <c r="AD104" s="112">
        <f t="shared" si="20"/>
        <v>33</v>
      </c>
      <c r="AE104" s="112">
        <f t="shared" si="21"/>
        <v>45</v>
      </c>
      <c r="AF104" s="112">
        <f t="shared" si="22"/>
        <v>91</v>
      </c>
      <c r="AG104" s="112">
        <f t="shared" si="23"/>
        <v>136</v>
      </c>
    </row>
    <row r="105" spans="1:33" ht="38.25">
      <c r="A105" s="168"/>
      <c r="B105" s="93" t="s">
        <v>42</v>
      </c>
      <c r="C105" s="95">
        <f>SUM(C99:C104)</f>
        <v>117</v>
      </c>
      <c r="D105" s="95">
        <f>SUM(D99:D104)</f>
        <v>55</v>
      </c>
      <c r="E105" s="95">
        <f>SUM(E99:E104)</f>
        <v>66</v>
      </c>
      <c r="F105" s="95">
        <f>SUM(F99:F104)</f>
        <v>46</v>
      </c>
      <c r="G105" s="95">
        <f aca="true" t="shared" si="27" ref="G105:Z105">SUM(G99:G104)</f>
        <v>66</v>
      </c>
      <c r="H105" s="95">
        <f t="shared" si="27"/>
        <v>54</v>
      </c>
      <c r="I105" s="95">
        <f t="shared" si="27"/>
        <v>39</v>
      </c>
      <c r="J105" s="95">
        <f t="shared" si="27"/>
        <v>28</v>
      </c>
      <c r="K105" s="95">
        <f t="shared" si="27"/>
        <v>19</v>
      </c>
      <c r="L105" s="95">
        <f t="shared" si="27"/>
        <v>21</v>
      </c>
      <c r="M105" s="95">
        <f t="shared" si="27"/>
        <v>16</v>
      </c>
      <c r="N105" s="95">
        <f t="shared" si="27"/>
        <v>14</v>
      </c>
      <c r="O105" s="95">
        <f t="shared" si="27"/>
        <v>9</v>
      </c>
      <c r="P105" s="95">
        <f t="shared" si="27"/>
        <v>16</v>
      </c>
      <c r="Q105" s="95">
        <f t="shared" si="27"/>
        <v>7</v>
      </c>
      <c r="R105" s="95">
        <f t="shared" si="27"/>
        <v>1</v>
      </c>
      <c r="S105" s="95">
        <f t="shared" si="27"/>
        <v>0</v>
      </c>
      <c r="T105" s="95">
        <f t="shared" si="27"/>
        <v>0</v>
      </c>
      <c r="U105" s="95">
        <f t="shared" si="27"/>
        <v>0</v>
      </c>
      <c r="V105" s="95">
        <f t="shared" si="27"/>
        <v>0</v>
      </c>
      <c r="W105" s="95">
        <f t="shared" si="27"/>
        <v>0</v>
      </c>
      <c r="X105" s="95">
        <f t="shared" si="27"/>
        <v>0</v>
      </c>
      <c r="Y105" s="95">
        <f t="shared" si="27"/>
        <v>0</v>
      </c>
      <c r="Z105" s="95">
        <f t="shared" si="27"/>
        <v>0</v>
      </c>
      <c r="AA105" s="112">
        <f t="shared" si="17"/>
        <v>211</v>
      </c>
      <c r="AB105" s="112">
        <f t="shared" si="18"/>
        <v>146</v>
      </c>
      <c r="AC105" s="112">
        <f t="shared" si="19"/>
        <v>128</v>
      </c>
      <c r="AD105" s="112">
        <f t="shared" si="20"/>
        <v>89</v>
      </c>
      <c r="AE105" s="112">
        <f t="shared" si="21"/>
        <v>339</v>
      </c>
      <c r="AF105" s="112">
        <f t="shared" si="22"/>
        <v>235</v>
      </c>
      <c r="AG105" s="112">
        <f t="shared" si="23"/>
        <v>574</v>
      </c>
    </row>
    <row r="106" spans="1:33" ht="42.75" customHeight="1">
      <c r="A106" s="168" t="s">
        <v>141</v>
      </c>
      <c r="B106" s="48" t="s">
        <v>60</v>
      </c>
      <c r="C106" s="49">
        <v>7</v>
      </c>
      <c r="D106" s="49">
        <v>0</v>
      </c>
      <c r="E106" s="49">
        <v>2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112">
        <f t="shared" si="17"/>
        <v>7</v>
      </c>
      <c r="AB106" s="112">
        <f t="shared" si="18"/>
        <v>0</v>
      </c>
      <c r="AC106" s="112">
        <f t="shared" si="19"/>
        <v>2</v>
      </c>
      <c r="AD106" s="112">
        <f t="shared" si="20"/>
        <v>0</v>
      </c>
      <c r="AE106" s="112">
        <f t="shared" si="21"/>
        <v>9</v>
      </c>
      <c r="AF106" s="112">
        <f t="shared" si="22"/>
        <v>0</v>
      </c>
      <c r="AG106" s="112">
        <f t="shared" si="23"/>
        <v>9</v>
      </c>
    </row>
    <row r="107" spans="1:33" ht="36.75" customHeight="1">
      <c r="A107" s="168"/>
      <c r="B107" s="48" t="s">
        <v>142</v>
      </c>
      <c r="C107" s="49">
        <v>5</v>
      </c>
      <c r="D107" s="49">
        <v>6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49">
        <v>0</v>
      </c>
      <c r="V107" s="49">
        <v>0</v>
      </c>
      <c r="W107" s="49">
        <v>0</v>
      </c>
      <c r="X107" s="49">
        <v>0</v>
      </c>
      <c r="Y107" s="49">
        <v>0</v>
      </c>
      <c r="Z107" s="49">
        <v>0</v>
      </c>
      <c r="AA107" s="112">
        <f t="shared" si="17"/>
        <v>5</v>
      </c>
      <c r="AB107" s="112">
        <f t="shared" si="18"/>
        <v>6</v>
      </c>
      <c r="AC107" s="112">
        <f t="shared" si="19"/>
        <v>0</v>
      </c>
      <c r="AD107" s="112">
        <f t="shared" si="20"/>
        <v>0</v>
      </c>
      <c r="AE107" s="112">
        <f t="shared" si="21"/>
        <v>5</v>
      </c>
      <c r="AF107" s="112">
        <f t="shared" si="22"/>
        <v>6</v>
      </c>
      <c r="AG107" s="112">
        <f t="shared" si="23"/>
        <v>11</v>
      </c>
    </row>
    <row r="108" spans="1:33" ht="36.75" customHeight="1">
      <c r="A108" s="168"/>
      <c r="B108" s="93" t="s">
        <v>143</v>
      </c>
      <c r="C108" s="95">
        <f>SUM(C106:C107)</f>
        <v>12</v>
      </c>
      <c r="D108" s="95">
        <f aca="true" t="shared" si="28" ref="D108:Z108">SUM(D106:D107)</f>
        <v>6</v>
      </c>
      <c r="E108" s="95">
        <f t="shared" si="28"/>
        <v>2</v>
      </c>
      <c r="F108" s="95">
        <f t="shared" si="28"/>
        <v>0</v>
      </c>
      <c r="G108" s="95">
        <f t="shared" si="28"/>
        <v>0</v>
      </c>
      <c r="H108" s="95">
        <f t="shared" si="28"/>
        <v>0</v>
      </c>
      <c r="I108" s="95">
        <f t="shared" si="28"/>
        <v>0</v>
      </c>
      <c r="J108" s="95">
        <f t="shared" si="28"/>
        <v>0</v>
      </c>
      <c r="K108" s="95">
        <f t="shared" si="28"/>
        <v>0</v>
      </c>
      <c r="L108" s="95">
        <f t="shared" si="28"/>
        <v>0</v>
      </c>
      <c r="M108" s="95">
        <f t="shared" si="28"/>
        <v>0</v>
      </c>
      <c r="N108" s="95">
        <f t="shared" si="28"/>
        <v>0</v>
      </c>
      <c r="O108" s="95">
        <f t="shared" si="28"/>
        <v>0</v>
      </c>
      <c r="P108" s="95">
        <f t="shared" si="28"/>
        <v>0</v>
      </c>
      <c r="Q108" s="95">
        <f t="shared" si="28"/>
        <v>0</v>
      </c>
      <c r="R108" s="95">
        <f t="shared" si="28"/>
        <v>0</v>
      </c>
      <c r="S108" s="95">
        <f t="shared" si="28"/>
        <v>0</v>
      </c>
      <c r="T108" s="95">
        <f t="shared" si="28"/>
        <v>0</v>
      </c>
      <c r="U108" s="95">
        <f t="shared" si="28"/>
        <v>0</v>
      </c>
      <c r="V108" s="95">
        <f t="shared" si="28"/>
        <v>0</v>
      </c>
      <c r="W108" s="95">
        <f t="shared" si="28"/>
        <v>0</v>
      </c>
      <c r="X108" s="95">
        <f t="shared" si="28"/>
        <v>0</v>
      </c>
      <c r="Y108" s="95">
        <f t="shared" si="28"/>
        <v>0</v>
      </c>
      <c r="Z108" s="95">
        <f t="shared" si="28"/>
        <v>0</v>
      </c>
      <c r="AA108" s="112">
        <f>SUM(AA106:AA107)</f>
        <v>12</v>
      </c>
      <c r="AB108" s="112">
        <f aca="true" t="shared" si="29" ref="AB108:AG108">SUM(AB106:AB107)</f>
        <v>6</v>
      </c>
      <c r="AC108" s="112">
        <f t="shared" si="29"/>
        <v>2</v>
      </c>
      <c r="AD108" s="112">
        <f t="shared" si="29"/>
        <v>0</v>
      </c>
      <c r="AE108" s="112">
        <f t="shared" si="29"/>
        <v>14</v>
      </c>
      <c r="AF108" s="112">
        <f t="shared" si="29"/>
        <v>6</v>
      </c>
      <c r="AG108" s="112">
        <f t="shared" si="29"/>
        <v>20</v>
      </c>
    </row>
    <row r="109" spans="1:33" ht="38.25">
      <c r="A109" s="165" t="s">
        <v>65</v>
      </c>
      <c r="B109" s="165"/>
      <c r="C109" s="46">
        <v>66</v>
      </c>
      <c r="D109" s="46">
        <v>22</v>
      </c>
      <c r="E109" s="46">
        <v>36</v>
      </c>
      <c r="F109" s="46">
        <v>16</v>
      </c>
      <c r="G109" s="46">
        <v>48</v>
      </c>
      <c r="H109" s="46">
        <v>7</v>
      </c>
      <c r="I109" s="46">
        <v>56</v>
      </c>
      <c r="J109" s="46">
        <v>7</v>
      </c>
      <c r="K109" s="46">
        <v>32</v>
      </c>
      <c r="L109" s="46">
        <v>7</v>
      </c>
      <c r="M109" s="46">
        <v>22</v>
      </c>
      <c r="N109" s="46">
        <v>2</v>
      </c>
      <c r="O109" s="46">
        <v>12</v>
      </c>
      <c r="P109" s="46">
        <v>6</v>
      </c>
      <c r="Q109" s="46">
        <v>0</v>
      </c>
      <c r="R109" s="46">
        <v>1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112">
        <f aca="true" t="shared" si="30" ref="AA109:AA120">C109+G109+K109+O109+S109+W109</f>
        <v>158</v>
      </c>
      <c r="AB109" s="112">
        <f aca="true" t="shared" si="31" ref="AB109:AB119">D109+H109+L109+P109+T109+X109</f>
        <v>42</v>
      </c>
      <c r="AC109" s="112">
        <f aca="true" t="shared" si="32" ref="AC109:AC119">E109+I109+M109+Q109+U109+Y109</f>
        <v>114</v>
      </c>
      <c r="AD109" s="112">
        <f aca="true" t="shared" si="33" ref="AD109:AD119">F109+J109+N109+R109+V109+Z109</f>
        <v>26</v>
      </c>
      <c r="AE109" s="112">
        <f aca="true" t="shared" si="34" ref="AE109:AE119">AA109+AC109</f>
        <v>272</v>
      </c>
      <c r="AF109" s="112">
        <f aca="true" t="shared" si="35" ref="AF109:AF120">AB109+AD109</f>
        <v>68</v>
      </c>
      <c r="AG109" s="112">
        <f aca="true" t="shared" si="36" ref="AG109:AG120">SUM(AE109:AF109)</f>
        <v>340</v>
      </c>
    </row>
    <row r="110" spans="1:33" ht="114.75">
      <c r="A110" s="168" t="s">
        <v>66</v>
      </c>
      <c r="B110" s="94" t="s">
        <v>104</v>
      </c>
      <c r="C110" s="46">
        <v>16</v>
      </c>
      <c r="D110" s="46">
        <v>16</v>
      </c>
      <c r="E110" s="46">
        <v>3</v>
      </c>
      <c r="F110" s="46">
        <v>12</v>
      </c>
      <c r="G110" s="46">
        <v>12</v>
      </c>
      <c r="H110" s="46">
        <v>25</v>
      </c>
      <c r="I110" s="46">
        <v>4</v>
      </c>
      <c r="J110" s="46">
        <v>9</v>
      </c>
      <c r="K110" s="46">
        <v>8</v>
      </c>
      <c r="L110" s="46">
        <v>31</v>
      </c>
      <c r="M110" s="46">
        <v>5</v>
      </c>
      <c r="N110" s="46">
        <v>8</v>
      </c>
      <c r="O110" s="46">
        <v>3</v>
      </c>
      <c r="P110" s="46">
        <v>21</v>
      </c>
      <c r="Q110" s="46">
        <v>0</v>
      </c>
      <c r="R110" s="46">
        <v>0</v>
      </c>
      <c r="S110" s="46">
        <v>4</v>
      </c>
      <c r="T110" s="46">
        <v>16</v>
      </c>
      <c r="U110" s="46">
        <v>0</v>
      </c>
      <c r="V110" s="46">
        <v>1</v>
      </c>
      <c r="W110" s="46">
        <v>0</v>
      </c>
      <c r="X110" s="46">
        <v>0</v>
      </c>
      <c r="Y110" s="46">
        <v>0</v>
      </c>
      <c r="Z110" s="46">
        <v>0</v>
      </c>
      <c r="AA110" s="112">
        <f t="shared" si="30"/>
        <v>43</v>
      </c>
      <c r="AB110" s="112">
        <f t="shared" si="31"/>
        <v>109</v>
      </c>
      <c r="AC110" s="112">
        <f t="shared" si="32"/>
        <v>12</v>
      </c>
      <c r="AD110" s="112">
        <f t="shared" si="33"/>
        <v>30</v>
      </c>
      <c r="AE110" s="112">
        <f t="shared" si="34"/>
        <v>55</v>
      </c>
      <c r="AF110" s="112">
        <f t="shared" si="35"/>
        <v>139</v>
      </c>
      <c r="AG110" s="112">
        <f t="shared" si="36"/>
        <v>194</v>
      </c>
    </row>
    <row r="111" spans="1:33" ht="38.25">
      <c r="A111" s="168"/>
      <c r="B111" s="94" t="s">
        <v>105</v>
      </c>
      <c r="C111" s="46">
        <v>0</v>
      </c>
      <c r="D111" s="46">
        <v>4</v>
      </c>
      <c r="E111" s="46">
        <v>0</v>
      </c>
      <c r="F111" s="46">
        <v>1</v>
      </c>
      <c r="G111" s="46">
        <v>3</v>
      </c>
      <c r="H111" s="46">
        <v>9</v>
      </c>
      <c r="I111" s="46">
        <v>0</v>
      </c>
      <c r="J111" s="46">
        <v>1</v>
      </c>
      <c r="K111" s="46">
        <v>1</v>
      </c>
      <c r="L111" s="46">
        <v>10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112">
        <f t="shared" si="30"/>
        <v>4</v>
      </c>
      <c r="AB111" s="112">
        <f t="shared" si="31"/>
        <v>23</v>
      </c>
      <c r="AC111" s="112">
        <f t="shared" si="32"/>
        <v>0</v>
      </c>
      <c r="AD111" s="112">
        <f t="shared" si="33"/>
        <v>2</v>
      </c>
      <c r="AE111" s="112">
        <f t="shared" si="34"/>
        <v>4</v>
      </c>
      <c r="AF111" s="112">
        <f t="shared" si="35"/>
        <v>25</v>
      </c>
      <c r="AG111" s="112">
        <f t="shared" si="36"/>
        <v>29</v>
      </c>
    </row>
    <row r="112" spans="1:33" ht="76.5">
      <c r="A112" s="168"/>
      <c r="B112" s="94" t="s">
        <v>67</v>
      </c>
      <c r="C112" s="46">
        <v>7</v>
      </c>
      <c r="D112" s="46">
        <v>23</v>
      </c>
      <c r="E112" s="46">
        <v>3</v>
      </c>
      <c r="F112" s="46">
        <v>6</v>
      </c>
      <c r="G112" s="46">
        <v>5</v>
      </c>
      <c r="H112" s="46">
        <v>32</v>
      </c>
      <c r="I112" s="46">
        <v>1</v>
      </c>
      <c r="J112" s="46">
        <v>10</v>
      </c>
      <c r="K112" s="46">
        <v>4</v>
      </c>
      <c r="L112" s="46">
        <v>20</v>
      </c>
      <c r="M112" s="46">
        <v>0</v>
      </c>
      <c r="N112" s="46">
        <v>5</v>
      </c>
      <c r="O112" s="46">
        <v>3</v>
      </c>
      <c r="P112" s="46">
        <v>18</v>
      </c>
      <c r="Q112" s="46">
        <v>0</v>
      </c>
      <c r="R112" s="46">
        <v>9</v>
      </c>
      <c r="S112" s="46">
        <v>0</v>
      </c>
      <c r="T112" s="46">
        <v>2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112">
        <f t="shared" si="30"/>
        <v>19</v>
      </c>
      <c r="AB112" s="112">
        <f t="shared" si="31"/>
        <v>95</v>
      </c>
      <c r="AC112" s="112">
        <f t="shared" si="32"/>
        <v>4</v>
      </c>
      <c r="AD112" s="112">
        <f t="shared" si="33"/>
        <v>30</v>
      </c>
      <c r="AE112" s="112">
        <f t="shared" si="34"/>
        <v>23</v>
      </c>
      <c r="AF112" s="112">
        <f t="shared" si="35"/>
        <v>125</v>
      </c>
      <c r="AG112" s="112">
        <f t="shared" si="36"/>
        <v>148</v>
      </c>
    </row>
    <row r="113" spans="1:33" ht="38.25">
      <c r="A113" s="168"/>
      <c r="B113" s="94" t="s">
        <v>68</v>
      </c>
      <c r="C113" s="46">
        <v>20</v>
      </c>
      <c r="D113" s="46">
        <v>127</v>
      </c>
      <c r="E113" s="46">
        <v>3</v>
      </c>
      <c r="F113" s="46">
        <v>7</v>
      </c>
      <c r="G113" s="46">
        <v>9</v>
      </c>
      <c r="H113" s="46">
        <v>95</v>
      </c>
      <c r="I113" s="46">
        <v>3</v>
      </c>
      <c r="J113" s="46">
        <v>17</v>
      </c>
      <c r="K113" s="46">
        <v>8</v>
      </c>
      <c r="L113" s="46">
        <v>104</v>
      </c>
      <c r="M113" s="46">
        <v>5</v>
      </c>
      <c r="N113" s="46">
        <v>25</v>
      </c>
      <c r="O113" s="46">
        <v>19</v>
      </c>
      <c r="P113" s="46">
        <v>92</v>
      </c>
      <c r="Q113" s="46">
        <v>1</v>
      </c>
      <c r="R113" s="46">
        <v>14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112">
        <f t="shared" si="30"/>
        <v>56</v>
      </c>
      <c r="AB113" s="112">
        <f t="shared" si="31"/>
        <v>418</v>
      </c>
      <c r="AC113" s="112">
        <f t="shared" si="32"/>
        <v>12</v>
      </c>
      <c r="AD113" s="112">
        <f t="shared" si="33"/>
        <v>63</v>
      </c>
      <c r="AE113" s="112">
        <f t="shared" si="34"/>
        <v>68</v>
      </c>
      <c r="AF113" s="112">
        <f t="shared" si="35"/>
        <v>481</v>
      </c>
      <c r="AG113" s="112">
        <f t="shared" si="36"/>
        <v>549</v>
      </c>
    </row>
    <row r="114" spans="1:33" ht="76.5">
      <c r="A114" s="168"/>
      <c r="B114" s="93" t="s">
        <v>69</v>
      </c>
      <c r="C114" s="95">
        <f>SUM(C110:C113)</f>
        <v>43</v>
      </c>
      <c r="D114" s="95">
        <f>SUM(D110:D113)</f>
        <v>170</v>
      </c>
      <c r="E114" s="95">
        <f>SUM(E110:E113)</f>
        <v>9</v>
      </c>
      <c r="F114" s="95">
        <f>SUM(F110:F113)</f>
        <v>26</v>
      </c>
      <c r="G114" s="95">
        <f aca="true" t="shared" si="37" ref="G114:Z114">SUM(G110:G113)</f>
        <v>29</v>
      </c>
      <c r="H114" s="95">
        <f t="shared" si="37"/>
        <v>161</v>
      </c>
      <c r="I114" s="95">
        <f t="shared" si="37"/>
        <v>8</v>
      </c>
      <c r="J114" s="95">
        <f t="shared" si="37"/>
        <v>37</v>
      </c>
      <c r="K114" s="95">
        <f t="shared" si="37"/>
        <v>21</v>
      </c>
      <c r="L114" s="95">
        <f t="shared" si="37"/>
        <v>165</v>
      </c>
      <c r="M114" s="95">
        <f t="shared" si="37"/>
        <v>10</v>
      </c>
      <c r="N114" s="95">
        <f t="shared" si="37"/>
        <v>38</v>
      </c>
      <c r="O114" s="95">
        <f t="shared" si="37"/>
        <v>25</v>
      </c>
      <c r="P114" s="95">
        <f t="shared" si="37"/>
        <v>131</v>
      </c>
      <c r="Q114" s="95">
        <f t="shared" si="37"/>
        <v>1</v>
      </c>
      <c r="R114" s="95">
        <f t="shared" si="37"/>
        <v>23</v>
      </c>
      <c r="S114" s="95">
        <f t="shared" si="37"/>
        <v>4</v>
      </c>
      <c r="T114" s="95">
        <f t="shared" si="37"/>
        <v>18</v>
      </c>
      <c r="U114" s="95">
        <f t="shared" si="37"/>
        <v>0</v>
      </c>
      <c r="V114" s="95">
        <f t="shared" si="37"/>
        <v>1</v>
      </c>
      <c r="W114" s="95">
        <f t="shared" si="37"/>
        <v>0</v>
      </c>
      <c r="X114" s="95">
        <f t="shared" si="37"/>
        <v>0</v>
      </c>
      <c r="Y114" s="95">
        <f t="shared" si="37"/>
        <v>0</v>
      </c>
      <c r="Z114" s="95">
        <f t="shared" si="37"/>
        <v>0</v>
      </c>
      <c r="AA114" s="112">
        <f t="shared" si="30"/>
        <v>122</v>
      </c>
      <c r="AB114" s="112">
        <f t="shared" si="31"/>
        <v>645</v>
      </c>
      <c r="AC114" s="112">
        <f t="shared" si="32"/>
        <v>28</v>
      </c>
      <c r="AD114" s="112">
        <f t="shared" si="33"/>
        <v>125</v>
      </c>
      <c r="AE114" s="112">
        <f t="shared" si="34"/>
        <v>150</v>
      </c>
      <c r="AF114" s="112">
        <f t="shared" si="35"/>
        <v>770</v>
      </c>
      <c r="AG114" s="112">
        <f t="shared" si="36"/>
        <v>920</v>
      </c>
    </row>
    <row r="115" spans="1:33" ht="26.25" customHeight="1">
      <c r="A115" s="165" t="s">
        <v>108</v>
      </c>
      <c r="B115" s="165"/>
      <c r="C115" s="46">
        <v>0</v>
      </c>
      <c r="D115" s="46">
        <v>26</v>
      </c>
      <c r="E115" s="46">
        <v>0</v>
      </c>
      <c r="F115" s="46">
        <v>3</v>
      </c>
      <c r="G115" s="46">
        <v>2</v>
      </c>
      <c r="H115" s="46">
        <v>60</v>
      </c>
      <c r="I115" s="46">
        <v>1</v>
      </c>
      <c r="J115" s="46">
        <v>4</v>
      </c>
      <c r="K115" s="46">
        <v>4</v>
      </c>
      <c r="L115" s="46">
        <v>55</v>
      </c>
      <c r="M115" s="46">
        <v>1</v>
      </c>
      <c r="N115" s="46">
        <v>8</v>
      </c>
      <c r="O115" s="46">
        <v>4</v>
      </c>
      <c r="P115" s="46">
        <v>49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112">
        <f t="shared" si="30"/>
        <v>10</v>
      </c>
      <c r="AB115" s="112">
        <f t="shared" si="31"/>
        <v>190</v>
      </c>
      <c r="AC115" s="112">
        <f t="shared" si="32"/>
        <v>2</v>
      </c>
      <c r="AD115" s="112">
        <f t="shared" si="33"/>
        <v>15</v>
      </c>
      <c r="AE115" s="112">
        <f t="shared" si="34"/>
        <v>12</v>
      </c>
      <c r="AF115" s="112">
        <f t="shared" si="35"/>
        <v>205</v>
      </c>
      <c r="AG115" s="112">
        <f t="shared" si="36"/>
        <v>217</v>
      </c>
    </row>
    <row r="116" spans="1:33" ht="38.25">
      <c r="A116" s="165" t="s">
        <v>95</v>
      </c>
      <c r="B116" s="165"/>
      <c r="C116" s="46">
        <v>26</v>
      </c>
      <c r="D116" s="46">
        <v>4</v>
      </c>
      <c r="E116" s="46">
        <v>2</v>
      </c>
      <c r="F116" s="46">
        <v>1</v>
      </c>
      <c r="G116" s="46">
        <v>0</v>
      </c>
      <c r="H116" s="46">
        <v>2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1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112">
        <f t="shared" si="30"/>
        <v>27</v>
      </c>
      <c r="AB116" s="112">
        <f t="shared" si="31"/>
        <v>6</v>
      </c>
      <c r="AC116" s="112">
        <f t="shared" si="32"/>
        <v>2</v>
      </c>
      <c r="AD116" s="112">
        <f t="shared" si="33"/>
        <v>1</v>
      </c>
      <c r="AE116" s="112">
        <f t="shared" si="34"/>
        <v>29</v>
      </c>
      <c r="AF116" s="112">
        <f t="shared" si="35"/>
        <v>7</v>
      </c>
      <c r="AG116" s="112">
        <f t="shared" si="36"/>
        <v>36</v>
      </c>
    </row>
    <row r="117" spans="1:33" ht="39.75" customHeight="1">
      <c r="A117" s="165" t="s">
        <v>106</v>
      </c>
      <c r="B117" s="165"/>
      <c r="C117" s="46">
        <v>10</v>
      </c>
      <c r="D117" s="46">
        <v>7</v>
      </c>
      <c r="E117" s="46">
        <v>7</v>
      </c>
      <c r="F117" s="46">
        <v>4</v>
      </c>
      <c r="G117" s="46">
        <v>4</v>
      </c>
      <c r="H117" s="46">
        <v>2</v>
      </c>
      <c r="I117" s="46">
        <v>2</v>
      </c>
      <c r="J117" s="46">
        <v>2</v>
      </c>
      <c r="K117" s="46">
        <v>2</v>
      </c>
      <c r="L117" s="46">
        <v>4</v>
      </c>
      <c r="M117" s="46">
        <v>2</v>
      </c>
      <c r="N117" s="46">
        <v>2</v>
      </c>
      <c r="O117" s="46">
        <v>3</v>
      </c>
      <c r="P117" s="46">
        <v>1</v>
      </c>
      <c r="Q117" s="46">
        <v>1</v>
      </c>
      <c r="R117" s="46">
        <v>2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112">
        <f t="shared" si="30"/>
        <v>19</v>
      </c>
      <c r="AB117" s="112">
        <f t="shared" si="31"/>
        <v>14</v>
      </c>
      <c r="AC117" s="112">
        <f t="shared" si="32"/>
        <v>12</v>
      </c>
      <c r="AD117" s="112">
        <f t="shared" si="33"/>
        <v>10</v>
      </c>
      <c r="AE117" s="112">
        <f t="shared" si="34"/>
        <v>31</v>
      </c>
      <c r="AF117" s="112">
        <f t="shared" si="35"/>
        <v>24</v>
      </c>
      <c r="AG117" s="112">
        <f t="shared" si="36"/>
        <v>55</v>
      </c>
    </row>
    <row r="118" spans="1:33" ht="38.25">
      <c r="A118" s="166" t="s">
        <v>0</v>
      </c>
      <c r="B118" s="93" t="s">
        <v>88</v>
      </c>
      <c r="C118" s="95">
        <f aca="true" t="shared" si="38" ref="C118:P118">C117+C116+C114+C109+C105+C93+C83+C80+C79+C78+C70+C69+C68+C67+C66</f>
        <v>1029</v>
      </c>
      <c r="D118" s="95">
        <f t="shared" si="38"/>
        <v>830</v>
      </c>
      <c r="E118" s="95">
        <f t="shared" si="38"/>
        <v>440</v>
      </c>
      <c r="F118" s="95">
        <f t="shared" si="38"/>
        <v>282</v>
      </c>
      <c r="G118" s="95">
        <f t="shared" si="38"/>
        <v>597</v>
      </c>
      <c r="H118" s="95">
        <f t="shared" si="38"/>
        <v>557</v>
      </c>
      <c r="I118" s="95">
        <f t="shared" si="38"/>
        <v>493</v>
      </c>
      <c r="J118" s="95">
        <f t="shared" si="38"/>
        <v>307</v>
      </c>
      <c r="K118" s="95">
        <f t="shared" si="38"/>
        <v>456</v>
      </c>
      <c r="L118" s="95">
        <f t="shared" si="38"/>
        <v>462</v>
      </c>
      <c r="M118" s="95">
        <f t="shared" si="38"/>
        <v>220</v>
      </c>
      <c r="N118" s="95">
        <f t="shared" si="38"/>
        <v>213</v>
      </c>
      <c r="O118" s="95">
        <f t="shared" si="38"/>
        <v>336</v>
      </c>
      <c r="P118" s="95">
        <f t="shared" si="38"/>
        <v>328</v>
      </c>
      <c r="Q118" s="95">
        <f>Q117+Q116+Q114+Q109+Q105+Q93+Q83+Q80+Q79+Q78+Q70+Q69+Q68+Q67+Q66</f>
        <v>112</v>
      </c>
      <c r="R118" s="95">
        <f>R117+R116+R114+R109+R105+R93+R83+R80+R79+R78+R70+R69+R68+R67+R66</f>
        <v>126</v>
      </c>
      <c r="S118" s="95">
        <f>S117+S116+S114+S109+S105+S93+S83+S80+S79+S78+S70+S69+S68+S67+S66</f>
        <v>131</v>
      </c>
      <c r="T118" s="95">
        <f>T117+T116+T114+T109+T105+T93+T83+T80+T79+T78+T70+T69+T68+T67+T66</f>
        <v>67</v>
      </c>
      <c r="U118" s="95">
        <f>U117+U116+U114+U109+U105+U93+U83+U80+U79+U78+U70+U69+U68+U67+U66</f>
        <v>6</v>
      </c>
      <c r="V118" s="95">
        <f>V117+V116+V114+V109+V105+V93+V83+V80+V79+V78+V70+V69+V68+V67+V66</f>
        <v>4</v>
      </c>
      <c r="W118" s="95">
        <f>W117+W116+W114+W109+W105+W93+W83+W80+W79+W78+W70+W69+W68+W67+W66</f>
        <v>28</v>
      </c>
      <c r="X118" s="95">
        <f>X117+X116+X114+X109+X105+X93+X83+X80+X79+X78+X70+X69+X68+X67+X66</f>
        <v>5</v>
      </c>
      <c r="Y118" s="95">
        <f>Y117+Y116+Y114+Y109+Y105+Y93+Y83+Y80+Y79+Y78+Y70+Y69+Y68+Y67+Y66</f>
        <v>3</v>
      </c>
      <c r="Z118" s="95">
        <f>Z117+Z116+Z114+Z109+Z105+Z93+Z83+Z80+Z79+Z78+Z70+Z69+Z68+Z67+Z66</f>
        <v>1</v>
      </c>
      <c r="AA118" s="112">
        <f t="shared" si="30"/>
        <v>2577</v>
      </c>
      <c r="AB118" s="112">
        <f t="shared" si="31"/>
        <v>2249</v>
      </c>
      <c r="AC118" s="112">
        <f t="shared" si="32"/>
        <v>1274</v>
      </c>
      <c r="AD118" s="112">
        <f t="shared" si="33"/>
        <v>933</v>
      </c>
      <c r="AE118" s="112">
        <f t="shared" si="34"/>
        <v>3851</v>
      </c>
      <c r="AF118" s="112">
        <f t="shared" si="35"/>
        <v>3182</v>
      </c>
      <c r="AG118" s="112">
        <f t="shared" si="36"/>
        <v>7033</v>
      </c>
    </row>
    <row r="119" spans="1:33" ht="38.25">
      <c r="A119" s="166"/>
      <c r="B119" s="93" t="s">
        <v>20</v>
      </c>
      <c r="C119" s="95">
        <f>C115+C98+C84+C82+C81+C108</f>
        <v>119</v>
      </c>
      <c r="D119" s="95">
        <f>D115+D98+D84+D82+D81+D108</f>
        <v>162</v>
      </c>
      <c r="E119" s="95">
        <f>E115+E98+E84+E82+E81+E108</f>
        <v>42</v>
      </c>
      <c r="F119" s="95">
        <f>F115+F98+F84+F82+F81+F108</f>
        <v>42</v>
      </c>
      <c r="G119" s="95">
        <f>G115+G98+G84+G82+G81</f>
        <v>81</v>
      </c>
      <c r="H119" s="95">
        <f>H115+H98+H84+H82+H81</f>
        <v>156</v>
      </c>
      <c r="I119" s="95">
        <f>I115+I98+I84+I82+I81</f>
        <v>41</v>
      </c>
      <c r="J119" s="95">
        <f>J115+J98+J84+J82+J81</f>
        <v>73</v>
      </c>
      <c r="K119" s="95">
        <f>K115+K98+K84+K82+K81</f>
        <v>49</v>
      </c>
      <c r="L119" s="95">
        <f>L115+L98+L84+L82+L81</f>
        <v>143</v>
      </c>
      <c r="M119" s="95">
        <f>M115+M98+M84+M82+M81</f>
        <v>21</v>
      </c>
      <c r="N119" s="95">
        <f>N115+N98+N84+N82+N81</f>
        <v>44</v>
      </c>
      <c r="O119" s="95">
        <f>O115+O98+O84+O82+O81</f>
        <v>31</v>
      </c>
      <c r="P119" s="95">
        <f>P115+P98+P84+P82+P81</f>
        <v>106</v>
      </c>
      <c r="Q119" s="95">
        <f>Q115+Q98+Q84+Q82+Q81</f>
        <v>6</v>
      </c>
      <c r="R119" s="95">
        <f>R115+R98+R84+R82+R81</f>
        <v>14</v>
      </c>
      <c r="S119" s="95">
        <f>S115+S98+S84+S82+S81</f>
        <v>1</v>
      </c>
      <c r="T119" s="95">
        <f>T115+T98+T84+T82+T81</f>
        <v>1</v>
      </c>
      <c r="U119" s="95">
        <f>U115+U98+U84+U82+U81</f>
        <v>0</v>
      </c>
      <c r="V119" s="95">
        <f>V115+V98+V84+V82+V81</f>
        <v>0</v>
      </c>
      <c r="W119" s="95">
        <f>W115+W98+W84+W82+W81</f>
        <v>0</v>
      </c>
      <c r="X119" s="95">
        <f>X115+X98+X84+X82+X81</f>
        <v>0</v>
      </c>
      <c r="Y119" s="95">
        <f>Y115+Y98+Y84+Y82+Y81</f>
        <v>0</v>
      </c>
      <c r="Z119" s="95">
        <f>Z115+Z98+Z84+Z82+Z81</f>
        <v>0</v>
      </c>
      <c r="AA119" s="112">
        <f t="shared" si="30"/>
        <v>281</v>
      </c>
      <c r="AB119" s="112">
        <f t="shared" si="31"/>
        <v>568</v>
      </c>
      <c r="AC119" s="112">
        <f t="shared" si="32"/>
        <v>110</v>
      </c>
      <c r="AD119" s="112">
        <f t="shared" si="33"/>
        <v>173</v>
      </c>
      <c r="AE119" s="112">
        <f t="shared" si="34"/>
        <v>391</v>
      </c>
      <c r="AF119" s="112">
        <f t="shared" si="35"/>
        <v>741</v>
      </c>
      <c r="AG119" s="112">
        <f t="shared" si="36"/>
        <v>1132</v>
      </c>
    </row>
    <row r="120" spans="1:33" ht="38.25">
      <c r="A120" s="163" t="s">
        <v>0</v>
      </c>
      <c r="B120" s="163"/>
      <c r="C120" s="112">
        <f>SUM(C118:C119)</f>
        <v>1148</v>
      </c>
      <c r="D120" s="112">
        <f>SUM(D118:D119)</f>
        <v>992</v>
      </c>
      <c r="E120" s="112">
        <f>SUM(E118:E119)</f>
        <v>482</v>
      </c>
      <c r="F120" s="112">
        <f aca="true" t="shared" si="39" ref="F120:X120">SUM(F118:F119)</f>
        <v>324</v>
      </c>
      <c r="G120" s="112">
        <f t="shared" si="39"/>
        <v>678</v>
      </c>
      <c r="H120" s="112">
        <f t="shared" si="39"/>
        <v>713</v>
      </c>
      <c r="I120" s="112">
        <f t="shared" si="39"/>
        <v>534</v>
      </c>
      <c r="J120" s="112">
        <f t="shared" si="39"/>
        <v>380</v>
      </c>
      <c r="K120" s="112">
        <f t="shared" si="39"/>
        <v>505</v>
      </c>
      <c r="L120" s="112">
        <f t="shared" si="39"/>
        <v>605</v>
      </c>
      <c r="M120" s="112">
        <f t="shared" si="39"/>
        <v>241</v>
      </c>
      <c r="N120" s="112">
        <f t="shared" si="39"/>
        <v>257</v>
      </c>
      <c r="O120" s="112">
        <f t="shared" si="39"/>
        <v>367</v>
      </c>
      <c r="P120" s="112">
        <f t="shared" si="39"/>
        <v>434</v>
      </c>
      <c r="Q120" s="112">
        <f t="shared" si="39"/>
        <v>118</v>
      </c>
      <c r="R120" s="112">
        <f t="shared" si="39"/>
        <v>140</v>
      </c>
      <c r="S120" s="112">
        <f t="shared" si="39"/>
        <v>132</v>
      </c>
      <c r="T120" s="112">
        <f t="shared" si="39"/>
        <v>68</v>
      </c>
      <c r="U120" s="112">
        <f t="shared" si="39"/>
        <v>6</v>
      </c>
      <c r="V120" s="112">
        <f t="shared" si="39"/>
        <v>4</v>
      </c>
      <c r="W120" s="112">
        <f t="shared" si="39"/>
        <v>28</v>
      </c>
      <c r="X120" s="112">
        <f t="shared" si="39"/>
        <v>5</v>
      </c>
      <c r="Y120" s="112">
        <f>SUM(Y118:Y119)</f>
        <v>3</v>
      </c>
      <c r="Z120" s="112">
        <f>SUM(Z118:Z119)</f>
        <v>1</v>
      </c>
      <c r="AA120" s="112">
        <f t="shared" si="30"/>
        <v>2858</v>
      </c>
      <c r="AB120" s="112">
        <f>D120+H120+L120+P120+T120+X120</f>
        <v>2817</v>
      </c>
      <c r="AC120" s="112">
        <f>E120+I120+M120+Q120+U120+Y120</f>
        <v>1384</v>
      </c>
      <c r="AD120" s="112">
        <f>F120+J120+N120+R120+V120+Z120</f>
        <v>1106</v>
      </c>
      <c r="AE120" s="112">
        <f>AA120+AC120</f>
        <v>4242</v>
      </c>
      <c r="AF120" s="112">
        <f t="shared" si="35"/>
        <v>3923</v>
      </c>
      <c r="AG120" s="112">
        <f t="shared" si="36"/>
        <v>8165</v>
      </c>
    </row>
    <row r="128" spans="1:33" ht="46.5">
      <c r="A128" s="169" t="s">
        <v>150</v>
      </c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</row>
    <row r="129" spans="1:33" ht="38.25">
      <c r="A129" s="163" t="s">
        <v>5</v>
      </c>
      <c r="B129" s="163" t="s">
        <v>6</v>
      </c>
      <c r="C129" s="162" t="s">
        <v>72</v>
      </c>
      <c r="D129" s="162"/>
      <c r="E129" s="162"/>
      <c r="F129" s="162"/>
      <c r="G129" s="162" t="s">
        <v>73</v>
      </c>
      <c r="H129" s="162"/>
      <c r="I129" s="162"/>
      <c r="J129" s="162"/>
      <c r="K129" s="162" t="s">
        <v>74</v>
      </c>
      <c r="L129" s="162"/>
      <c r="M129" s="162"/>
      <c r="N129" s="162"/>
      <c r="O129" s="162" t="s">
        <v>75</v>
      </c>
      <c r="P129" s="162"/>
      <c r="Q129" s="162"/>
      <c r="R129" s="162"/>
      <c r="S129" s="162" t="s">
        <v>76</v>
      </c>
      <c r="T129" s="162"/>
      <c r="U129" s="162"/>
      <c r="V129" s="162"/>
      <c r="W129" s="162" t="s">
        <v>139</v>
      </c>
      <c r="X129" s="162"/>
      <c r="Y129" s="162"/>
      <c r="Z129" s="162"/>
      <c r="AA129" s="162" t="s">
        <v>7</v>
      </c>
      <c r="AB129" s="162"/>
      <c r="AC129" s="162"/>
      <c r="AD129" s="162"/>
      <c r="AE129" s="162"/>
      <c r="AF129" s="162"/>
      <c r="AG129" s="162"/>
    </row>
    <row r="130" spans="1:33" ht="38.25">
      <c r="A130" s="163"/>
      <c r="B130" s="163"/>
      <c r="C130" s="162" t="s">
        <v>1</v>
      </c>
      <c r="D130" s="162"/>
      <c r="E130" s="162" t="s">
        <v>2</v>
      </c>
      <c r="F130" s="162"/>
      <c r="G130" s="162" t="s">
        <v>1</v>
      </c>
      <c r="H130" s="162"/>
      <c r="I130" s="162" t="s">
        <v>2</v>
      </c>
      <c r="J130" s="162"/>
      <c r="K130" s="162" t="s">
        <v>1</v>
      </c>
      <c r="L130" s="162"/>
      <c r="M130" s="162" t="s">
        <v>2</v>
      </c>
      <c r="N130" s="162"/>
      <c r="O130" s="162" t="s">
        <v>1</v>
      </c>
      <c r="P130" s="162"/>
      <c r="Q130" s="162" t="s">
        <v>2</v>
      </c>
      <c r="R130" s="162"/>
      <c r="S130" s="162" t="s">
        <v>1</v>
      </c>
      <c r="T130" s="162"/>
      <c r="U130" s="162" t="s">
        <v>2</v>
      </c>
      <c r="V130" s="162"/>
      <c r="W130" s="162" t="s">
        <v>1</v>
      </c>
      <c r="X130" s="162"/>
      <c r="Y130" s="162" t="s">
        <v>2</v>
      </c>
      <c r="Z130" s="162"/>
      <c r="AA130" s="162" t="s">
        <v>1</v>
      </c>
      <c r="AB130" s="162"/>
      <c r="AC130" s="162" t="s">
        <v>2</v>
      </c>
      <c r="AD130" s="162"/>
      <c r="AE130" s="162" t="s">
        <v>0</v>
      </c>
      <c r="AF130" s="162"/>
      <c r="AG130" s="162"/>
    </row>
    <row r="131" spans="1:33" ht="38.25">
      <c r="A131" s="163"/>
      <c r="B131" s="163"/>
      <c r="C131" s="112" t="s">
        <v>13</v>
      </c>
      <c r="D131" s="112" t="s">
        <v>71</v>
      </c>
      <c r="E131" s="112" t="s">
        <v>13</v>
      </c>
      <c r="F131" s="112" t="s">
        <v>71</v>
      </c>
      <c r="G131" s="112" t="s">
        <v>13</v>
      </c>
      <c r="H131" s="112" t="s">
        <v>71</v>
      </c>
      <c r="I131" s="112" t="s">
        <v>13</v>
      </c>
      <c r="J131" s="112" t="s">
        <v>71</v>
      </c>
      <c r="K131" s="112" t="s">
        <v>13</v>
      </c>
      <c r="L131" s="112" t="s">
        <v>71</v>
      </c>
      <c r="M131" s="112" t="s">
        <v>13</v>
      </c>
      <c r="N131" s="112" t="s">
        <v>71</v>
      </c>
      <c r="O131" s="112" t="s">
        <v>13</v>
      </c>
      <c r="P131" s="112" t="s">
        <v>71</v>
      </c>
      <c r="Q131" s="112" t="s">
        <v>13</v>
      </c>
      <c r="R131" s="112" t="s">
        <v>71</v>
      </c>
      <c r="S131" s="112" t="s">
        <v>13</v>
      </c>
      <c r="T131" s="112" t="s">
        <v>71</v>
      </c>
      <c r="U131" s="112" t="s">
        <v>13</v>
      </c>
      <c r="V131" s="112" t="s">
        <v>71</v>
      </c>
      <c r="W131" s="112" t="s">
        <v>13</v>
      </c>
      <c r="X131" s="112" t="s">
        <v>71</v>
      </c>
      <c r="Y131" s="112" t="s">
        <v>13</v>
      </c>
      <c r="Z131" s="112" t="s">
        <v>71</v>
      </c>
      <c r="AA131" s="112" t="s">
        <v>13</v>
      </c>
      <c r="AB131" s="112" t="s">
        <v>71</v>
      </c>
      <c r="AC131" s="112" t="s">
        <v>13</v>
      </c>
      <c r="AD131" s="112" t="s">
        <v>71</v>
      </c>
      <c r="AE131" s="112" t="s">
        <v>13</v>
      </c>
      <c r="AF131" s="112" t="s">
        <v>71</v>
      </c>
      <c r="AG131" s="112" t="s">
        <v>7</v>
      </c>
    </row>
    <row r="132" spans="1:33" ht="39.75" customHeight="1">
      <c r="A132" s="165" t="s">
        <v>37</v>
      </c>
      <c r="B132" s="165"/>
      <c r="C132" s="46">
        <f aca="true" t="shared" si="40" ref="C132:Z132">C66+C5</f>
        <v>254</v>
      </c>
      <c r="D132" s="46">
        <f t="shared" si="40"/>
        <v>152</v>
      </c>
      <c r="E132" s="46">
        <f t="shared" si="40"/>
        <v>8</v>
      </c>
      <c r="F132" s="46">
        <f t="shared" si="40"/>
        <v>2</v>
      </c>
      <c r="G132" s="47">
        <f t="shared" si="40"/>
        <v>152</v>
      </c>
      <c r="H132" s="46">
        <f t="shared" si="40"/>
        <v>100</v>
      </c>
      <c r="I132" s="46">
        <f t="shared" si="40"/>
        <v>44</v>
      </c>
      <c r="J132" s="46">
        <f t="shared" si="40"/>
        <v>12</v>
      </c>
      <c r="K132" s="46">
        <f t="shared" si="40"/>
        <v>186</v>
      </c>
      <c r="L132" s="46">
        <f t="shared" si="40"/>
        <v>103</v>
      </c>
      <c r="M132" s="46">
        <f t="shared" si="40"/>
        <v>14</v>
      </c>
      <c r="N132" s="46">
        <f t="shared" si="40"/>
        <v>1</v>
      </c>
      <c r="O132" s="46">
        <f t="shared" si="40"/>
        <v>177</v>
      </c>
      <c r="P132" s="46">
        <f t="shared" si="40"/>
        <v>94</v>
      </c>
      <c r="Q132" s="46">
        <f t="shared" si="40"/>
        <v>7</v>
      </c>
      <c r="R132" s="46">
        <f t="shared" si="40"/>
        <v>5</v>
      </c>
      <c r="S132" s="46">
        <f t="shared" si="40"/>
        <v>108</v>
      </c>
      <c r="T132" s="46">
        <f t="shared" si="40"/>
        <v>71</v>
      </c>
      <c r="U132" s="46">
        <f t="shared" si="40"/>
        <v>5</v>
      </c>
      <c r="V132" s="46">
        <f t="shared" si="40"/>
        <v>1</v>
      </c>
      <c r="W132" s="46">
        <f t="shared" si="40"/>
        <v>105</v>
      </c>
      <c r="X132" s="46">
        <f t="shared" si="40"/>
        <v>55</v>
      </c>
      <c r="Y132" s="46">
        <f t="shared" si="40"/>
        <v>23</v>
      </c>
      <c r="Z132" s="46">
        <f t="shared" si="40"/>
        <v>15</v>
      </c>
      <c r="AA132" s="112">
        <f>C132+G132+K132+O132+S132+W132</f>
        <v>982</v>
      </c>
      <c r="AB132" s="112">
        <f>D132+H132+L132+P132+T132+X132</f>
        <v>575</v>
      </c>
      <c r="AC132" s="112">
        <f>E132+I132+M132+Q132+U132+Y132</f>
        <v>101</v>
      </c>
      <c r="AD132" s="112">
        <f>F132+J132+N132+R132+V132+Z132</f>
        <v>36</v>
      </c>
      <c r="AE132" s="112">
        <f>AA132+AC132</f>
        <v>1083</v>
      </c>
      <c r="AF132" s="112">
        <f>AB132+AD132</f>
        <v>611</v>
      </c>
      <c r="AG132" s="112">
        <f>SUM(AE132:AF132)</f>
        <v>1694</v>
      </c>
    </row>
    <row r="133" spans="1:33" ht="39.75" customHeight="1">
      <c r="A133" s="165" t="s">
        <v>38</v>
      </c>
      <c r="B133" s="165"/>
      <c r="C133" s="46">
        <f aca="true" t="shared" si="41" ref="C133:Z133">C67+C6</f>
        <v>105</v>
      </c>
      <c r="D133" s="46">
        <f t="shared" si="41"/>
        <v>38</v>
      </c>
      <c r="E133" s="46">
        <f t="shared" si="41"/>
        <v>9</v>
      </c>
      <c r="F133" s="46">
        <f t="shared" si="41"/>
        <v>3</v>
      </c>
      <c r="G133" s="47">
        <f t="shared" si="41"/>
        <v>63</v>
      </c>
      <c r="H133" s="46">
        <f t="shared" si="41"/>
        <v>24</v>
      </c>
      <c r="I133" s="46">
        <f t="shared" si="41"/>
        <v>24</v>
      </c>
      <c r="J133" s="46">
        <f t="shared" si="41"/>
        <v>1</v>
      </c>
      <c r="K133" s="46">
        <f t="shared" si="41"/>
        <v>90</v>
      </c>
      <c r="L133" s="46">
        <f t="shared" si="41"/>
        <v>43</v>
      </c>
      <c r="M133" s="46">
        <f t="shared" si="41"/>
        <v>3</v>
      </c>
      <c r="N133" s="46">
        <f t="shared" si="41"/>
        <v>1</v>
      </c>
      <c r="O133" s="46">
        <f t="shared" si="41"/>
        <v>74</v>
      </c>
      <c r="P133" s="46">
        <f t="shared" si="41"/>
        <v>16</v>
      </c>
      <c r="Q133" s="46">
        <f t="shared" si="41"/>
        <v>7</v>
      </c>
      <c r="R133" s="46">
        <f t="shared" si="41"/>
        <v>0</v>
      </c>
      <c r="S133" s="46">
        <f t="shared" si="41"/>
        <v>126</v>
      </c>
      <c r="T133" s="46">
        <f t="shared" si="41"/>
        <v>46</v>
      </c>
      <c r="U133" s="46">
        <f t="shared" si="41"/>
        <v>1</v>
      </c>
      <c r="V133" s="46">
        <f t="shared" si="41"/>
        <v>2</v>
      </c>
      <c r="W133" s="46">
        <f t="shared" si="41"/>
        <v>0</v>
      </c>
      <c r="X133" s="46">
        <f t="shared" si="41"/>
        <v>0</v>
      </c>
      <c r="Y133" s="46">
        <f t="shared" si="41"/>
        <v>0</v>
      </c>
      <c r="Z133" s="46">
        <f t="shared" si="41"/>
        <v>0</v>
      </c>
      <c r="AA133" s="112">
        <f aca="true" t="shared" si="42" ref="AA133:AA173">C133+G133+K133+O133+S133+W133</f>
        <v>458</v>
      </c>
      <c r="AB133" s="112">
        <f aca="true" t="shared" si="43" ref="AB133:AB173">D133+H133+L133+P133+T133+X133</f>
        <v>167</v>
      </c>
      <c r="AC133" s="112">
        <f aca="true" t="shared" si="44" ref="AC133:AC173">E133+I133+M133+Q133+U133+Y133</f>
        <v>44</v>
      </c>
      <c r="AD133" s="112">
        <f aca="true" t="shared" si="45" ref="AD133:AD173">F133+J133+N133+R133+V133+Z133</f>
        <v>7</v>
      </c>
      <c r="AE133" s="112">
        <f aca="true" t="shared" si="46" ref="AE133:AE173">AA133+AC133</f>
        <v>502</v>
      </c>
      <c r="AF133" s="112">
        <f aca="true" t="shared" si="47" ref="AF133:AF173">AB133+AD133</f>
        <v>174</v>
      </c>
      <c r="AG133" s="112">
        <f aca="true" t="shared" si="48" ref="AG133:AG173">SUM(AE133:AF133)</f>
        <v>676</v>
      </c>
    </row>
    <row r="134" spans="1:33" ht="38.25">
      <c r="A134" s="165" t="s">
        <v>39</v>
      </c>
      <c r="B134" s="165"/>
      <c r="C134" s="46">
        <f aca="true" t="shared" si="49" ref="C134:Z134">C68+C7</f>
        <v>53</v>
      </c>
      <c r="D134" s="46">
        <f t="shared" si="49"/>
        <v>194</v>
      </c>
      <c r="E134" s="46">
        <f t="shared" si="49"/>
        <v>10</v>
      </c>
      <c r="F134" s="46">
        <f t="shared" si="49"/>
        <v>7</v>
      </c>
      <c r="G134" s="47">
        <f t="shared" si="49"/>
        <v>22</v>
      </c>
      <c r="H134" s="46">
        <f t="shared" si="49"/>
        <v>93</v>
      </c>
      <c r="I134" s="46">
        <f t="shared" si="49"/>
        <v>2</v>
      </c>
      <c r="J134" s="46">
        <f t="shared" si="49"/>
        <v>3</v>
      </c>
      <c r="K134" s="46">
        <f t="shared" si="49"/>
        <v>37</v>
      </c>
      <c r="L134" s="46">
        <f t="shared" si="49"/>
        <v>143</v>
      </c>
      <c r="M134" s="46">
        <f t="shared" si="49"/>
        <v>5</v>
      </c>
      <c r="N134" s="46">
        <f t="shared" si="49"/>
        <v>4</v>
      </c>
      <c r="O134" s="46">
        <f t="shared" si="49"/>
        <v>30</v>
      </c>
      <c r="P134" s="46">
        <f t="shared" si="49"/>
        <v>101</v>
      </c>
      <c r="Q134" s="46">
        <f t="shared" si="49"/>
        <v>1</v>
      </c>
      <c r="R134" s="46">
        <f t="shared" si="49"/>
        <v>0</v>
      </c>
      <c r="S134" s="46">
        <f t="shared" si="49"/>
        <v>23</v>
      </c>
      <c r="T134" s="46">
        <f t="shared" si="49"/>
        <v>82</v>
      </c>
      <c r="U134" s="46">
        <f t="shared" si="49"/>
        <v>1</v>
      </c>
      <c r="V134" s="46">
        <f t="shared" si="49"/>
        <v>2</v>
      </c>
      <c r="W134" s="46">
        <f t="shared" si="49"/>
        <v>0</v>
      </c>
      <c r="X134" s="46">
        <f t="shared" si="49"/>
        <v>0</v>
      </c>
      <c r="Y134" s="46">
        <f t="shared" si="49"/>
        <v>0</v>
      </c>
      <c r="Z134" s="46">
        <f t="shared" si="49"/>
        <v>0</v>
      </c>
      <c r="AA134" s="112">
        <f t="shared" si="42"/>
        <v>165</v>
      </c>
      <c r="AB134" s="112">
        <f t="shared" si="43"/>
        <v>613</v>
      </c>
      <c r="AC134" s="112">
        <f t="shared" si="44"/>
        <v>19</v>
      </c>
      <c r="AD134" s="112">
        <f t="shared" si="45"/>
        <v>16</v>
      </c>
      <c r="AE134" s="112">
        <f t="shared" si="46"/>
        <v>184</v>
      </c>
      <c r="AF134" s="112">
        <f t="shared" si="47"/>
        <v>629</v>
      </c>
      <c r="AG134" s="112">
        <f t="shared" si="48"/>
        <v>813</v>
      </c>
    </row>
    <row r="135" spans="1:33" ht="39.75" customHeight="1">
      <c r="A135" s="165" t="s">
        <v>40</v>
      </c>
      <c r="B135" s="165"/>
      <c r="C135" s="46">
        <f aca="true" t="shared" si="50" ref="C135:Z135">C69+C8</f>
        <v>409</v>
      </c>
      <c r="D135" s="46">
        <f t="shared" si="50"/>
        <v>235</v>
      </c>
      <c r="E135" s="46">
        <f t="shared" si="50"/>
        <v>202</v>
      </c>
      <c r="F135" s="46">
        <f t="shared" si="50"/>
        <v>115</v>
      </c>
      <c r="G135" s="47">
        <f t="shared" si="50"/>
        <v>256</v>
      </c>
      <c r="H135" s="46">
        <f t="shared" si="50"/>
        <v>186</v>
      </c>
      <c r="I135" s="46">
        <f t="shared" si="50"/>
        <v>96</v>
      </c>
      <c r="J135" s="46">
        <f t="shared" si="50"/>
        <v>40</v>
      </c>
      <c r="K135" s="46">
        <f t="shared" si="50"/>
        <v>154</v>
      </c>
      <c r="L135" s="46">
        <f t="shared" si="50"/>
        <v>104</v>
      </c>
      <c r="M135" s="46">
        <f t="shared" si="50"/>
        <v>48</v>
      </c>
      <c r="N135" s="46">
        <f t="shared" si="50"/>
        <v>35</v>
      </c>
      <c r="O135" s="46">
        <f t="shared" si="50"/>
        <v>90</v>
      </c>
      <c r="P135" s="46">
        <f t="shared" si="50"/>
        <v>67</v>
      </c>
      <c r="Q135" s="46">
        <f t="shared" si="50"/>
        <v>25</v>
      </c>
      <c r="R135" s="46">
        <f t="shared" si="50"/>
        <v>7</v>
      </c>
      <c r="S135" s="46">
        <f t="shared" si="50"/>
        <v>118</v>
      </c>
      <c r="T135" s="46">
        <f t="shared" si="50"/>
        <v>77</v>
      </c>
      <c r="U135" s="46">
        <f t="shared" si="50"/>
        <v>22</v>
      </c>
      <c r="V135" s="46">
        <f t="shared" si="50"/>
        <v>12</v>
      </c>
      <c r="W135" s="46">
        <f t="shared" si="50"/>
        <v>0</v>
      </c>
      <c r="X135" s="46">
        <f t="shared" si="50"/>
        <v>0</v>
      </c>
      <c r="Y135" s="46">
        <f t="shared" si="50"/>
        <v>0</v>
      </c>
      <c r="Z135" s="46">
        <f t="shared" si="50"/>
        <v>0</v>
      </c>
      <c r="AA135" s="112">
        <f t="shared" si="42"/>
        <v>1027</v>
      </c>
      <c r="AB135" s="112">
        <f t="shared" si="43"/>
        <v>669</v>
      </c>
      <c r="AC135" s="112">
        <f t="shared" si="44"/>
        <v>393</v>
      </c>
      <c r="AD135" s="112">
        <f t="shared" si="45"/>
        <v>209</v>
      </c>
      <c r="AE135" s="112">
        <f t="shared" si="46"/>
        <v>1420</v>
      </c>
      <c r="AF135" s="112">
        <f t="shared" si="47"/>
        <v>878</v>
      </c>
      <c r="AG135" s="112">
        <f t="shared" si="48"/>
        <v>2298</v>
      </c>
    </row>
    <row r="136" spans="1:33" ht="39.75" customHeight="1">
      <c r="A136" s="165" t="s">
        <v>41</v>
      </c>
      <c r="B136" s="165"/>
      <c r="C136" s="46">
        <f aca="true" t="shared" si="51" ref="C136:Z136">C70+C9</f>
        <v>66</v>
      </c>
      <c r="D136" s="46">
        <f t="shared" si="51"/>
        <v>81</v>
      </c>
      <c r="E136" s="46">
        <f t="shared" si="51"/>
        <v>28</v>
      </c>
      <c r="F136" s="46">
        <f t="shared" si="51"/>
        <v>25</v>
      </c>
      <c r="G136" s="47">
        <f t="shared" si="51"/>
        <v>44</v>
      </c>
      <c r="H136" s="46">
        <f t="shared" si="51"/>
        <v>51</v>
      </c>
      <c r="I136" s="46">
        <f t="shared" si="51"/>
        <v>21</v>
      </c>
      <c r="J136" s="46">
        <f t="shared" si="51"/>
        <v>14</v>
      </c>
      <c r="K136" s="46">
        <f t="shared" si="51"/>
        <v>46</v>
      </c>
      <c r="L136" s="46">
        <f t="shared" si="51"/>
        <v>58</v>
      </c>
      <c r="M136" s="46">
        <f t="shared" si="51"/>
        <v>2</v>
      </c>
      <c r="N136" s="46">
        <f t="shared" si="51"/>
        <v>2</v>
      </c>
      <c r="O136" s="46">
        <f t="shared" si="51"/>
        <v>19</v>
      </c>
      <c r="P136" s="46">
        <f t="shared" si="51"/>
        <v>33</v>
      </c>
      <c r="Q136" s="46">
        <f t="shared" si="51"/>
        <v>5</v>
      </c>
      <c r="R136" s="46">
        <f t="shared" si="51"/>
        <v>8</v>
      </c>
      <c r="S136" s="46">
        <f t="shared" si="51"/>
        <v>32</v>
      </c>
      <c r="T136" s="46">
        <f t="shared" si="51"/>
        <v>41</v>
      </c>
      <c r="U136" s="46">
        <f t="shared" si="51"/>
        <v>4</v>
      </c>
      <c r="V136" s="46">
        <f t="shared" si="51"/>
        <v>8</v>
      </c>
      <c r="W136" s="46">
        <f t="shared" si="51"/>
        <v>0</v>
      </c>
      <c r="X136" s="46">
        <f t="shared" si="51"/>
        <v>0</v>
      </c>
      <c r="Y136" s="46">
        <f t="shared" si="51"/>
        <v>0</v>
      </c>
      <c r="Z136" s="46">
        <f t="shared" si="51"/>
        <v>0</v>
      </c>
      <c r="AA136" s="112">
        <f t="shared" si="42"/>
        <v>207</v>
      </c>
      <c r="AB136" s="112">
        <f t="shared" si="43"/>
        <v>264</v>
      </c>
      <c r="AC136" s="112">
        <f t="shared" si="44"/>
        <v>60</v>
      </c>
      <c r="AD136" s="112">
        <f t="shared" si="45"/>
        <v>57</v>
      </c>
      <c r="AE136" s="112">
        <f t="shared" si="46"/>
        <v>267</v>
      </c>
      <c r="AF136" s="112">
        <f t="shared" si="47"/>
        <v>321</v>
      </c>
      <c r="AG136" s="112">
        <f t="shared" si="48"/>
        <v>588</v>
      </c>
    </row>
    <row r="137" spans="1:33" ht="78" customHeight="1">
      <c r="A137" s="168" t="s">
        <v>85</v>
      </c>
      <c r="B137" s="92" t="s">
        <v>97</v>
      </c>
      <c r="C137" s="47">
        <f aca="true" t="shared" si="52" ref="C137:Z137">C71+C10</f>
        <v>99</v>
      </c>
      <c r="D137" s="47">
        <f t="shared" si="52"/>
        <v>21</v>
      </c>
      <c r="E137" s="47">
        <f t="shared" si="52"/>
        <v>12</v>
      </c>
      <c r="F137" s="47">
        <f t="shared" si="52"/>
        <v>0</v>
      </c>
      <c r="G137" s="47">
        <f t="shared" si="52"/>
        <v>64</v>
      </c>
      <c r="H137" s="47">
        <f t="shared" si="52"/>
        <v>9</v>
      </c>
      <c r="I137" s="47">
        <f t="shared" si="52"/>
        <v>55</v>
      </c>
      <c r="J137" s="47">
        <f t="shared" si="52"/>
        <v>5</v>
      </c>
      <c r="K137" s="47">
        <f t="shared" si="52"/>
        <v>44</v>
      </c>
      <c r="L137" s="47">
        <f t="shared" si="52"/>
        <v>11</v>
      </c>
      <c r="M137" s="47">
        <f t="shared" si="52"/>
        <v>24</v>
      </c>
      <c r="N137" s="47">
        <f t="shared" si="52"/>
        <v>3</v>
      </c>
      <c r="O137" s="47">
        <f t="shared" si="52"/>
        <v>65</v>
      </c>
      <c r="P137" s="47">
        <f t="shared" si="52"/>
        <v>8</v>
      </c>
      <c r="Q137" s="47">
        <f t="shared" si="52"/>
        <v>10</v>
      </c>
      <c r="R137" s="47">
        <f t="shared" si="52"/>
        <v>2</v>
      </c>
      <c r="S137" s="47">
        <f t="shared" si="52"/>
        <v>56</v>
      </c>
      <c r="T137" s="47">
        <f t="shared" si="52"/>
        <v>10</v>
      </c>
      <c r="U137" s="47">
        <f t="shared" si="52"/>
        <v>10</v>
      </c>
      <c r="V137" s="47">
        <f t="shared" si="52"/>
        <v>1</v>
      </c>
      <c r="W137" s="47">
        <f t="shared" si="52"/>
        <v>0</v>
      </c>
      <c r="X137" s="47">
        <f t="shared" si="52"/>
        <v>0</v>
      </c>
      <c r="Y137" s="47">
        <f t="shared" si="52"/>
        <v>0</v>
      </c>
      <c r="Z137" s="47">
        <f t="shared" si="52"/>
        <v>0</v>
      </c>
      <c r="AA137" s="112">
        <f t="shared" si="42"/>
        <v>328</v>
      </c>
      <c r="AB137" s="112">
        <f t="shared" si="43"/>
        <v>59</v>
      </c>
      <c r="AC137" s="112">
        <f t="shared" si="44"/>
        <v>111</v>
      </c>
      <c r="AD137" s="112">
        <f t="shared" si="45"/>
        <v>11</v>
      </c>
      <c r="AE137" s="112">
        <f t="shared" si="46"/>
        <v>439</v>
      </c>
      <c r="AF137" s="112">
        <f t="shared" si="47"/>
        <v>70</v>
      </c>
      <c r="AG137" s="112">
        <f t="shared" si="48"/>
        <v>509</v>
      </c>
    </row>
    <row r="138" spans="1:33" ht="76.5">
      <c r="A138" s="168"/>
      <c r="B138" s="92" t="s">
        <v>89</v>
      </c>
      <c r="C138" s="47">
        <f aca="true" t="shared" si="53" ref="C138:Z138">C72+C11</f>
        <v>64</v>
      </c>
      <c r="D138" s="47">
        <f t="shared" si="53"/>
        <v>34</v>
      </c>
      <c r="E138" s="47">
        <f t="shared" si="53"/>
        <v>13</v>
      </c>
      <c r="F138" s="47">
        <f t="shared" si="53"/>
        <v>2</v>
      </c>
      <c r="G138" s="47">
        <f t="shared" si="53"/>
        <v>48</v>
      </c>
      <c r="H138" s="47">
        <f t="shared" si="53"/>
        <v>16</v>
      </c>
      <c r="I138" s="47">
        <f t="shared" si="53"/>
        <v>24</v>
      </c>
      <c r="J138" s="47">
        <f t="shared" si="53"/>
        <v>3</v>
      </c>
      <c r="K138" s="47">
        <f t="shared" si="53"/>
        <v>28</v>
      </c>
      <c r="L138" s="47">
        <f t="shared" si="53"/>
        <v>20</v>
      </c>
      <c r="M138" s="47">
        <f t="shared" si="53"/>
        <v>15</v>
      </c>
      <c r="N138" s="47">
        <f t="shared" si="53"/>
        <v>4</v>
      </c>
      <c r="O138" s="47">
        <f t="shared" si="53"/>
        <v>26</v>
      </c>
      <c r="P138" s="47">
        <f t="shared" si="53"/>
        <v>10</v>
      </c>
      <c r="Q138" s="47">
        <f t="shared" si="53"/>
        <v>9</v>
      </c>
      <c r="R138" s="47">
        <f t="shared" si="53"/>
        <v>4</v>
      </c>
      <c r="S138" s="47">
        <f t="shared" si="53"/>
        <v>31</v>
      </c>
      <c r="T138" s="47">
        <f t="shared" si="53"/>
        <v>11</v>
      </c>
      <c r="U138" s="47">
        <f t="shared" si="53"/>
        <v>1</v>
      </c>
      <c r="V138" s="47">
        <f t="shared" si="53"/>
        <v>3</v>
      </c>
      <c r="W138" s="47">
        <f t="shared" si="53"/>
        <v>0</v>
      </c>
      <c r="X138" s="47">
        <f t="shared" si="53"/>
        <v>0</v>
      </c>
      <c r="Y138" s="47">
        <f t="shared" si="53"/>
        <v>0</v>
      </c>
      <c r="Z138" s="47">
        <f t="shared" si="53"/>
        <v>0</v>
      </c>
      <c r="AA138" s="112">
        <f t="shared" si="42"/>
        <v>197</v>
      </c>
      <c r="AB138" s="112">
        <f t="shared" si="43"/>
        <v>91</v>
      </c>
      <c r="AC138" s="112">
        <f t="shared" si="44"/>
        <v>62</v>
      </c>
      <c r="AD138" s="112">
        <f t="shared" si="45"/>
        <v>16</v>
      </c>
      <c r="AE138" s="112">
        <f t="shared" si="46"/>
        <v>259</v>
      </c>
      <c r="AF138" s="112">
        <f t="shared" si="47"/>
        <v>107</v>
      </c>
      <c r="AG138" s="112">
        <f t="shared" si="48"/>
        <v>366</v>
      </c>
    </row>
    <row r="139" spans="1:33" ht="76.5">
      <c r="A139" s="168"/>
      <c r="B139" s="92" t="s">
        <v>90</v>
      </c>
      <c r="C139" s="47">
        <f aca="true" t="shared" si="54" ref="C139:Z139">C73+C12</f>
        <v>141</v>
      </c>
      <c r="D139" s="47">
        <f t="shared" si="54"/>
        <v>21</v>
      </c>
      <c r="E139" s="47">
        <f t="shared" si="54"/>
        <v>39</v>
      </c>
      <c r="F139" s="47">
        <f t="shared" si="54"/>
        <v>8</v>
      </c>
      <c r="G139" s="47">
        <f t="shared" si="54"/>
        <v>49</v>
      </c>
      <c r="H139" s="47">
        <f t="shared" si="54"/>
        <v>15</v>
      </c>
      <c r="I139" s="47">
        <f t="shared" si="54"/>
        <v>32</v>
      </c>
      <c r="J139" s="47">
        <f t="shared" si="54"/>
        <v>5</v>
      </c>
      <c r="K139" s="47">
        <f t="shared" si="54"/>
        <v>43</v>
      </c>
      <c r="L139" s="47">
        <f t="shared" si="54"/>
        <v>13</v>
      </c>
      <c r="M139" s="47">
        <f t="shared" si="54"/>
        <v>20</v>
      </c>
      <c r="N139" s="47">
        <f t="shared" si="54"/>
        <v>4</v>
      </c>
      <c r="O139" s="47">
        <f t="shared" si="54"/>
        <v>49</v>
      </c>
      <c r="P139" s="47">
        <f t="shared" si="54"/>
        <v>14</v>
      </c>
      <c r="Q139" s="47">
        <f t="shared" si="54"/>
        <v>5</v>
      </c>
      <c r="R139" s="47">
        <f t="shared" si="54"/>
        <v>1</v>
      </c>
      <c r="S139" s="47">
        <f t="shared" si="54"/>
        <v>64</v>
      </c>
      <c r="T139" s="47">
        <f t="shared" si="54"/>
        <v>7</v>
      </c>
      <c r="U139" s="47">
        <f t="shared" si="54"/>
        <v>5</v>
      </c>
      <c r="V139" s="47">
        <f t="shared" si="54"/>
        <v>4</v>
      </c>
      <c r="W139" s="47">
        <f t="shared" si="54"/>
        <v>0</v>
      </c>
      <c r="X139" s="47">
        <f t="shared" si="54"/>
        <v>0</v>
      </c>
      <c r="Y139" s="47">
        <f t="shared" si="54"/>
        <v>0</v>
      </c>
      <c r="Z139" s="47">
        <f t="shared" si="54"/>
        <v>0</v>
      </c>
      <c r="AA139" s="112">
        <f t="shared" si="42"/>
        <v>346</v>
      </c>
      <c r="AB139" s="112">
        <f t="shared" si="43"/>
        <v>70</v>
      </c>
      <c r="AC139" s="112">
        <f t="shared" si="44"/>
        <v>101</v>
      </c>
      <c r="AD139" s="112">
        <f t="shared" si="45"/>
        <v>22</v>
      </c>
      <c r="AE139" s="112">
        <f t="shared" si="46"/>
        <v>447</v>
      </c>
      <c r="AF139" s="112">
        <f t="shared" si="47"/>
        <v>92</v>
      </c>
      <c r="AG139" s="112">
        <f t="shared" si="48"/>
        <v>539</v>
      </c>
    </row>
    <row r="140" spans="1:33" ht="76.5">
      <c r="A140" s="168"/>
      <c r="B140" s="92" t="s">
        <v>91</v>
      </c>
      <c r="C140" s="47">
        <f aca="true" t="shared" si="55" ref="C140:Z140">C74+C13</f>
        <v>76</v>
      </c>
      <c r="D140" s="47">
        <f t="shared" si="55"/>
        <v>59</v>
      </c>
      <c r="E140" s="47">
        <f t="shared" si="55"/>
        <v>23</v>
      </c>
      <c r="F140" s="47">
        <f t="shared" si="55"/>
        <v>2</v>
      </c>
      <c r="G140" s="47">
        <f t="shared" si="55"/>
        <v>56</v>
      </c>
      <c r="H140" s="47">
        <f t="shared" si="55"/>
        <v>45</v>
      </c>
      <c r="I140" s="47">
        <f t="shared" si="55"/>
        <v>52</v>
      </c>
      <c r="J140" s="47">
        <f t="shared" si="55"/>
        <v>13</v>
      </c>
      <c r="K140" s="47">
        <f t="shared" si="55"/>
        <v>62</v>
      </c>
      <c r="L140" s="47">
        <f t="shared" si="55"/>
        <v>37</v>
      </c>
      <c r="M140" s="47">
        <f t="shared" si="55"/>
        <v>30</v>
      </c>
      <c r="N140" s="47">
        <f t="shared" si="55"/>
        <v>7</v>
      </c>
      <c r="O140" s="47">
        <f t="shared" si="55"/>
        <v>54</v>
      </c>
      <c r="P140" s="47">
        <f t="shared" si="55"/>
        <v>36</v>
      </c>
      <c r="Q140" s="47">
        <f t="shared" si="55"/>
        <v>15</v>
      </c>
      <c r="R140" s="47">
        <f t="shared" si="55"/>
        <v>2</v>
      </c>
      <c r="S140" s="47">
        <f t="shared" si="55"/>
        <v>53</v>
      </c>
      <c r="T140" s="47">
        <f t="shared" si="55"/>
        <v>15</v>
      </c>
      <c r="U140" s="47">
        <f t="shared" si="55"/>
        <v>8</v>
      </c>
      <c r="V140" s="47">
        <f t="shared" si="55"/>
        <v>5</v>
      </c>
      <c r="W140" s="47">
        <f t="shared" si="55"/>
        <v>0</v>
      </c>
      <c r="X140" s="47">
        <f t="shared" si="55"/>
        <v>0</v>
      </c>
      <c r="Y140" s="47">
        <f t="shared" si="55"/>
        <v>0</v>
      </c>
      <c r="Z140" s="47">
        <f t="shared" si="55"/>
        <v>0</v>
      </c>
      <c r="AA140" s="112">
        <f t="shared" si="42"/>
        <v>301</v>
      </c>
      <c r="AB140" s="112">
        <f t="shared" si="43"/>
        <v>192</v>
      </c>
      <c r="AC140" s="112">
        <f t="shared" si="44"/>
        <v>128</v>
      </c>
      <c r="AD140" s="112">
        <f t="shared" si="45"/>
        <v>29</v>
      </c>
      <c r="AE140" s="112">
        <f t="shared" si="46"/>
        <v>429</v>
      </c>
      <c r="AF140" s="112">
        <f t="shared" si="47"/>
        <v>221</v>
      </c>
      <c r="AG140" s="112">
        <f t="shared" si="48"/>
        <v>650</v>
      </c>
    </row>
    <row r="141" spans="1:33" ht="78" customHeight="1">
      <c r="A141" s="168"/>
      <c r="B141" s="92" t="s">
        <v>102</v>
      </c>
      <c r="C141" s="47">
        <f aca="true" t="shared" si="56" ref="C141:Z141">C75+C14</f>
        <v>85</v>
      </c>
      <c r="D141" s="47">
        <f t="shared" si="56"/>
        <v>60</v>
      </c>
      <c r="E141" s="47">
        <f t="shared" si="56"/>
        <v>20</v>
      </c>
      <c r="F141" s="47">
        <f t="shared" si="56"/>
        <v>9</v>
      </c>
      <c r="G141" s="47">
        <f t="shared" si="56"/>
        <v>55</v>
      </c>
      <c r="H141" s="47">
        <f t="shared" si="56"/>
        <v>53</v>
      </c>
      <c r="I141" s="47">
        <f t="shared" si="56"/>
        <v>20</v>
      </c>
      <c r="J141" s="47">
        <f t="shared" si="56"/>
        <v>14</v>
      </c>
      <c r="K141" s="47">
        <f t="shared" si="56"/>
        <v>42</v>
      </c>
      <c r="L141" s="47">
        <f t="shared" si="56"/>
        <v>25</v>
      </c>
      <c r="M141" s="47">
        <f t="shared" si="56"/>
        <v>9</v>
      </c>
      <c r="N141" s="47">
        <f t="shared" si="56"/>
        <v>2</v>
      </c>
      <c r="O141" s="47">
        <f t="shared" si="56"/>
        <v>26</v>
      </c>
      <c r="P141" s="47">
        <f t="shared" si="56"/>
        <v>14</v>
      </c>
      <c r="Q141" s="47">
        <f t="shared" si="56"/>
        <v>3</v>
      </c>
      <c r="R141" s="47">
        <f t="shared" si="56"/>
        <v>1</v>
      </c>
      <c r="S141" s="47">
        <f t="shared" si="56"/>
        <v>36</v>
      </c>
      <c r="T141" s="47">
        <f t="shared" si="56"/>
        <v>21</v>
      </c>
      <c r="U141" s="47">
        <f t="shared" si="56"/>
        <v>3</v>
      </c>
      <c r="V141" s="47">
        <f t="shared" si="56"/>
        <v>1</v>
      </c>
      <c r="W141" s="47">
        <f t="shared" si="56"/>
        <v>0</v>
      </c>
      <c r="X141" s="47">
        <f t="shared" si="56"/>
        <v>0</v>
      </c>
      <c r="Y141" s="47">
        <f t="shared" si="56"/>
        <v>0</v>
      </c>
      <c r="Z141" s="47">
        <f t="shared" si="56"/>
        <v>0</v>
      </c>
      <c r="AA141" s="112">
        <f t="shared" si="42"/>
        <v>244</v>
      </c>
      <c r="AB141" s="112">
        <f t="shared" si="43"/>
        <v>173</v>
      </c>
      <c r="AC141" s="112">
        <f t="shared" si="44"/>
        <v>55</v>
      </c>
      <c r="AD141" s="112">
        <f t="shared" si="45"/>
        <v>27</v>
      </c>
      <c r="AE141" s="112">
        <f t="shared" si="46"/>
        <v>299</v>
      </c>
      <c r="AF141" s="112">
        <f t="shared" si="47"/>
        <v>200</v>
      </c>
      <c r="AG141" s="112">
        <f t="shared" si="48"/>
        <v>499</v>
      </c>
    </row>
    <row r="142" spans="1:33" ht="39.75" customHeight="1">
      <c r="A142" s="168"/>
      <c r="B142" s="92" t="s">
        <v>100</v>
      </c>
      <c r="C142" s="47">
        <f aca="true" t="shared" si="57" ref="C142:Z142">C76+C15</f>
        <v>106</v>
      </c>
      <c r="D142" s="47">
        <f t="shared" si="57"/>
        <v>21</v>
      </c>
      <c r="E142" s="47">
        <f t="shared" si="57"/>
        <v>32</v>
      </c>
      <c r="F142" s="47">
        <f t="shared" si="57"/>
        <v>4</v>
      </c>
      <c r="G142" s="47">
        <f t="shared" si="57"/>
        <v>96</v>
      </c>
      <c r="H142" s="47">
        <f t="shared" si="57"/>
        <v>14</v>
      </c>
      <c r="I142" s="47">
        <f t="shared" si="57"/>
        <v>26</v>
      </c>
      <c r="J142" s="47">
        <f t="shared" si="57"/>
        <v>6</v>
      </c>
      <c r="K142" s="47">
        <f t="shared" si="57"/>
        <v>68</v>
      </c>
      <c r="L142" s="47">
        <f t="shared" si="57"/>
        <v>21</v>
      </c>
      <c r="M142" s="47">
        <f t="shared" si="57"/>
        <v>7</v>
      </c>
      <c r="N142" s="47">
        <f t="shared" si="57"/>
        <v>2</v>
      </c>
      <c r="O142" s="47">
        <f t="shared" si="57"/>
        <v>45</v>
      </c>
      <c r="P142" s="47">
        <f t="shared" si="57"/>
        <v>15</v>
      </c>
      <c r="Q142" s="47">
        <f t="shared" si="57"/>
        <v>2</v>
      </c>
      <c r="R142" s="47">
        <f t="shared" si="57"/>
        <v>0</v>
      </c>
      <c r="S142" s="47">
        <f t="shared" si="57"/>
        <v>44</v>
      </c>
      <c r="T142" s="47">
        <f t="shared" si="57"/>
        <v>9</v>
      </c>
      <c r="U142" s="47">
        <f t="shared" si="57"/>
        <v>0</v>
      </c>
      <c r="V142" s="47">
        <f t="shared" si="57"/>
        <v>0</v>
      </c>
      <c r="W142" s="47">
        <f t="shared" si="57"/>
        <v>0</v>
      </c>
      <c r="X142" s="47">
        <f t="shared" si="57"/>
        <v>0</v>
      </c>
      <c r="Y142" s="47">
        <f t="shared" si="57"/>
        <v>0</v>
      </c>
      <c r="Z142" s="47">
        <f t="shared" si="57"/>
        <v>0</v>
      </c>
      <c r="AA142" s="112">
        <f t="shared" si="42"/>
        <v>359</v>
      </c>
      <c r="AB142" s="112">
        <f t="shared" si="43"/>
        <v>80</v>
      </c>
      <c r="AC142" s="112">
        <f t="shared" si="44"/>
        <v>67</v>
      </c>
      <c r="AD142" s="112">
        <f t="shared" si="45"/>
        <v>12</v>
      </c>
      <c r="AE142" s="112">
        <f t="shared" si="46"/>
        <v>426</v>
      </c>
      <c r="AF142" s="112">
        <f t="shared" si="47"/>
        <v>92</v>
      </c>
      <c r="AG142" s="112">
        <f t="shared" si="48"/>
        <v>518</v>
      </c>
    </row>
    <row r="143" spans="1:33" ht="38.25">
      <c r="A143" s="168"/>
      <c r="B143" s="92" t="s">
        <v>99</v>
      </c>
      <c r="C143" s="47">
        <f aca="true" t="shared" si="58" ref="C143:Z143">C77+C16</f>
        <v>78</v>
      </c>
      <c r="D143" s="47">
        <f t="shared" si="58"/>
        <v>13</v>
      </c>
      <c r="E143" s="47">
        <f t="shared" si="58"/>
        <v>15</v>
      </c>
      <c r="F143" s="47">
        <f t="shared" si="58"/>
        <v>3</v>
      </c>
      <c r="G143" s="47">
        <f t="shared" si="58"/>
        <v>44</v>
      </c>
      <c r="H143" s="47">
        <f t="shared" si="58"/>
        <v>10</v>
      </c>
      <c r="I143" s="47">
        <f t="shared" si="58"/>
        <v>21</v>
      </c>
      <c r="J143" s="47">
        <f t="shared" si="58"/>
        <v>1</v>
      </c>
      <c r="K143" s="47">
        <f t="shared" si="58"/>
        <v>34</v>
      </c>
      <c r="L143" s="47">
        <f t="shared" si="58"/>
        <v>6</v>
      </c>
      <c r="M143" s="47">
        <f t="shared" si="58"/>
        <v>13</v>
      </c>
      <c r="N143" s="47">
        <f t="shared" si="58"/>
        <v>1</v>
      </c>
      <c r="O143" s="47">
        <f t="shared" si="58"/>
        <v>38</v>
      </c>
      <c r="P143" s="47">
        <f t="shared" si="58"/>
        <v>1</v>
      </c>
      <c r="Q143" s="47">
        <f t="shared" si="58"/>
        <v>8</v>
      </c>
      <c r="R143" s="47">
        <f t="shared" si="58"/>
        <v>1</v>
      </c>
      <c r="S143" s="47">
        <f t="shared" si="58"/>
        <v>44</v>
      </c>
      <c r="T143" s="47">
        <f t="shared" si="58"/>
        <v>3</v>
      </c>
      <c r="U143" s="47">
        <f t="shared" si="58"/>
        <v>2</v>
      </c>
      <c r="V143" s="47">
        <f t="shared" si="58"/>
        <v>0</v>
      </c>
      <c r="W143" s="47">
        <f t="shared" si="58"/>
        <v>0</v>
      </c>
      <c r="X143" s="47">
        <f t="shared" si="58"/>
        <v>0</v>
      </c>
      <c r="Y143" s="47">
        <f t="shared" si="58"/>
        <v>0</v>
      </c>
      <c r="Z143" s="47">
        <f t="shared" si="58"/>
        <v>0</v>
      </c>
      <c r="AA143" s="112">
        <f t="shared" si="42"/>
        <v>238</v>
      </c>
      <c r="AB143" s="112">
        <f t="shared" si="43"/>
        <v>33</v>
      </c>
      <c r="AC143" s="112">
        <f t="shared" si="44"/>
        <v>59</v>
      </c>
      <c r="AD143" s="112">
        <f t="shared" si="45"/>
        <v>6</v>
      </c>
      <c r="AE143" s="112">
        <f t="shared" si="46"/>
        <v>297</v>
      </c>
      <c r="AF143" s="112">
        <f t="shared" si="47"/>
        <v>39</v>
      </c>
      <c r="AG143" s="112">
        <f t="shared" si="48"/>
        <v>336</v>
      </c>
    </row>
    <row r="144" spans="1:33" ht="38.25">
      <c r="A144" s="168"/>
      <c r="B144" s="93" t="s">
        <v>92</v>
      </c>
      <c r="C144" s="95">
        <f>SUM(C137:C143)</f>
        <v>649</v>
      </c>
      <c r="D144" s="95">
        <f aca="true" t="shared" si="59" ref="D144:Z144">SUM(D137:D143)</f>
        <v>229</v>
      </c>
      <c r="E144" s="95">
        <f t="shared" si="59"/>
        <v>154</v>
      </c>
      <c r="F144" s="95">
        <f t="shared" si="59"/>
        <v>28</v>
      </c>
      <c r="G144" s="95">
        <f t="shared" si="59"/>
        <v>412</v>
      </c>
      <c r="H144" s="95">
        <f t="shared" si="59"/>
        <v>162</v>
      </c>
      <c r="I144" s="95">
        <f t="shared" si="59"/>
        <v>230</v>
      </c>
      <c r="J144" s="95">
        <f t="shared" si="59"/>
        <v>47</v>
      </c>
      <c r="K144" s="95">
        <f t="shared" si="59"/>
        <v>321</v>
      </c>
      <c r="L144" s="95">
        <f t="shared" si="59"/>
        <v>133</v>
      </c>
      <c r="M144" s="95">
        <f t="shared" si="59"/>
        <v>118</v>
      </c>
      <c r="N144" s="95">
        <f t="shared" si="59"/>
        <v>23</v>
      </c>
      <c r="O144" s="95">
        <f t="shared" si="59"/>
        <v>303</v>
      </c>
      <c r="P144" s="95">
        <f t="shared" si="59"/>
        <v>98</v>
      </c>
      <c r="Q144" s="95">
        <f t="shared" si="59"/>
        <v>52</v>
      </c>
      <c r="R144" s="95">
        <f t="shared" si="59"/>
        <v>11</v>
      </c>
      <c r="S144" s="95">
        <f t="shared" si="59"/>
        <v>328</v>
      </c>
      <c r="T144" s="95">
        <f t="shared" si="59"/>
        <v>76</v>
      </c>
      <c r="U144" s="95">
        <f t="shared" si="59"/>
        <v>29</v>
      </c>
      <c r="V144" s="95">
        <f t="shared" si="59"/>
        <v>14</v>
      </c>
      <c r="W144" s="95">
        <f t="shared" si="59"/>
        <v>0</v>
      </c>
      <c r="X144" s="95">
        <f t="shared" si="59"/>
        <v>0</v>
      </c>
      <c r="Y144" s="95">
        <f t="shared" si="59"/>
        <v>0</v>
      </c>
      <c r="Z144" s="95">
        <f t="shared" si="59"/>
        <v>0</v>
      </c>
      <c r="AA144" s="112">
        <f t="shared" si="42"/>
        <v>2013</v>
      </c>
      <c r="AB144" s="112">
        <f t="shared" si="43"/>
        <v>698</v>
      </c>
      <c r="AC144" s="112">
        <f t="shared" si="44"/>
        <v>583</v>
      </c>
      <c r="AD144" s="112">
        <f t="shared" si="45"/>
        <v>123</v>
      </c>
      <c r="AE144" s="112">
        <f t="shared" si="46"/>
        <v>2596</v>
      </c>
      <c r="AF144" s="112">
        <f t="shared" si="47"/>
        <v>821</v>
      </c>
      <c r="AG144" s="112">
        <f t="shared" si="48"/>
        <v>3417</v>
      </c>
    </row>
    <row r="145" spans="1:33" ht="39.75" customHeight="1">
      <c r="A145" s="165" t="s">
        <v>43</v>
      </c>
      <c r="B145" s="165"/>
      <c r="C145" s="46">
        <f aca="true" t="shared" si="60" ref="C145:Z145">C79+C18</f>
        <v>108</v>
      </c>
      <c r="D145" s="46">
        <f t="shared" si="60"/>
        <v>78</v>
      </c>
      <c r="E145" s="46">
        <f t="shared" si="60"/>
        <v>15</v>
      </c>
      <c r="F145" s="46">
        <f t="shared" si="60"/>
        <v>9</v>
      </c>
      <c r="G145" s="46">
        <f t="shared" si="60"/>
        <v>62</v>
      </c>
      <c r="H145" s="46">
        <f t="shared" si="60"/>
        <v>46</v>
      </c>
      <c r="I145" s="46">
        <f t="shared" si="60"/>
        <v>13</v>
      </c>
      <c r="J145" s="46">
        <f t="shared" si="60"/>
        <v>12</v>
      </c>
      <c r="K145" s="46">
        <f t="shared" si="60"/>
        <v>50</v>
      </c>
      <c r="L145" s="46">
        <f t="shared" si="60"/>
        <v>48</v>
      </c>
      <c r="M145" s="46">
        <f t="shared" si="60"/>
        <v>15</v>
      </c>
      <c r="N145" s="46">
        <f t="shared" si="60"/>
        <v>4</v>
      </c>
      <c r="O145" s="46">
        <f t="shared" si="60"/>
        <v>43</v>
      </c>
      <c r="P145" s="46">
        <f t="shared" si="60"/>
        <v>30</v>
      </c>
      <c r="Q145" s="46">
        <f t="shared" si="60"/>
        <v>2</v>
      </c>
      <c r="R145" s="46">
        <f t="shared" si="60"/>
        <v>2</v>
      </c>
      <c r="S145" s="46">
        <f t="shared" si="60"/>
        <v>54</v>
      </c>
      <c r="T145" s="46">
        <f t="shared" si="60"/>
        <v>23</v>
      </c>
      <c r="U145" s="46">
        <f t="shared" si="60"/>
        <v>2</v>
      </c>
      <c r="V145" s="46">
        <f t="shared" si="60"/>
        <v>0</v>
      </c>
      <c r="W145" s="46">
        <f t="shared" si="60"/>
        <v>0</v>
      </c>
      <c r="X145" s="46">
        <f t="shared" si="60"/>
        <v>0</v>
      </c>
      <c r="Y145" s="46">
        <f t="shared" si="60"/>
        <v>0</v>
      </c>
      <c r="Z145" s="46">
        <f t="shared" si="60"/>
        <v>0</v>
      </c>
      <c r="AA145" s="112">
        <f t="shared" si="42"/>
        <v>317</v>
      </c>
      <c r="AB145" s="112">
        <f t="shared" si="43"/>
        <v>225</v>
      </c>
      <c r="AC145" s="112">
        <f t="shared" si="44"/>
        <v>47</v>
      </c>
      <c r="AD145" s="112">
        <f t="shared" si="45"/>
        <v>27</v>
      </c>
      <c r="AE145" s="112">
        <f t="shared" si="46"/>
        <v>364</v>
      </c>
      <c r="AF145" s="112">
        <f t="shared" si="47"/>
        <v>252</v>
      </c>
      <c r="AG145" s="112">
        <f t="shared" si="48"/>
        <v>616</v>
      </c>
    </row>
    <row r="146" spans="1:33" ht="39.75" customHeight="1">
      <c r="A146" s="165" t="s">
        <v>45</v>
      </c>
      <c r="B146" s="165"/>
      <c r="C146" s="46">
        <f aca="true" t="shared" si="61" ref="C146:Z146">C80+C19</f>
        <v>103</v>
      </c>
      <c r="D146" s="46">
        <f t="shared" si="61"/>
        <v>206</v>
      </c>
      <c r="E146" s="46">
        <f t="shared" si="61"/>
        <v>78</v>
      </c>
      <c r="F146" s="46">
        <f t="shared" si="61"/>
        <v>39</v>
      </c>
      <c r="G146" s="46">
        <f t="shared" si="61"/>
        <v>118</v>
      </c>
      <c r="H146" s="46">
        <f t="shared" si="61"/>
        <v>129</v>
      </c>
      <c r="I146" s="46">
        <f t="shared" si="61"/>
        <v>58</v>
      </c>
      <c r="J146" s="46">
        <f t="shared" si="61"/>
        <v>57</v>
      </c>
      <c r="K146" s="46">
        <f t="shared" si="61"/>
        <v>56</v>
      </c>
      <c r="L146" s="46">
        <f t="shared" si="61"/>
        <v>81</v>
      </c>
      <c r="M146" s="46">
        <f t="shared" si="61"/>
        <v>20</v>
      </c>
      <c r="N146" s="46">
        <f t="shared" si="61"/>
        <v>14</v>
      </c>
      <c r="O146" s="46">
        <f t="shared" si="61"/>
        <v>76</v>
      </c>
      <c r="P146" s="46">
        <f t="shared" si="61"/>
        <v>78</v>
      </c>
      <c r="Q146" s="46">
        <f t="shared" si="61"/>
        <v>6</v>
      </c>
      <c r="R146" s="46">
        <f t="shared" si="61"/>
        <v>13</v>
      </c>
      <c r="S146" s="46">
        <f t="shared" si="61"/>
        <v>90</v>
      </c>
      <c r="T146" s="46">
        <f t="shared" si="61"/>
        <v>112</v>
      </c>
      <c r="U146" s="46">
        <f t="shared" si="61"/>
        <v>9</v>
      </c>
      <c r="V146" s="46">
        <f t="shared" si="61"/>
        <v>10</v>
      </c>
      <c r="W146" s="46">
        <f t="shared" si="61"/>
        <v>0</v>
      </c>
      <c r="X146" s="46">
        <f t="shared" si="61"/>
        <v>0</v>
      </c>
      <c r="Y146" s="46">
        <f t="shared" si="61"/>
        <v>0</v>
      </c>
      <c r="Z146" s="46">
        <f t="shared" si="61"/>
        <v>0</v>
      </c>
      <c r="AA146" s="112">
        <f t="shared" si="42"/>
        <v>443</v>
      </c>
      <c r="AB146" s="112">
        <f t="shared" si="43"/>
        <v>606</v>
      </c>
      <c r="AC146" s="112">
        <f t="shared" si="44"/>
        <v>171</v>
      </c>
      <c r="AD146" s="112">
        <f t="shared" si="45"/>
        <v>133</v>
      </c>
      <c r="AE146" s="112">
        <f t="shared" si="46"/>
        <v>614</v>
      </c>
      <c r="AF146" s="112">
        <f t="shared" si="47"/>
        <v>739</v>
      </c>
      <c r="AG146" s="112">
        <f t="shared" si="48"/>
        <v>1353</v>
      </c>
    </row>
    <row r="147" spans="1:33" ht="39.75" customHeight="1">
      <c r="A147" s="165" t="s">
        <v>125</v>
      </c>
      <c r="B147" s="165"/>
      <c r="C147" s="46">
        <f aca="true" t="shared" si="62" ref="C147:Z147">C81+C20</f>
        <v>66</v>
      </c>
      <c r="D147" s="46">
        <f t="shared" si="62"/>
        <v>63</v>
      </c>
      <c r="E147" s="46">
        <f t="shared" si="62"/>
        <v>7</v>
      </c>
      <c r="F147" s="46">
        <f t="shared" si="62"/>
        <v>1</v>
      </c>
      <c r="G147" s="46">
        <f t="shared" si="62"/>
        <v>34</v>
      </c>
      <c r="H147" s="46">
        <f t="shared" si="62"/>
        <v>31</v>
      </c>
      <c r="I147" s="46">
        <f t="shared" si="62"/>
        <v>0</v>
      </c>
      <c r="J147" s="46">
        <f t="shared" si="62"/>
        <v>0</v>
      </c>
      <c r="K147" s="46">
        <f t="shared" si="62"/>
        <v>0</v>
      </c>
      <c r="L147" s="46">
        <f t="shared" si="62"/>
        <v>0</v>
      </c>
      <c r="M147" s="46">
        <f t="shared" si="62"/>
        <v>0</v>
      </c>
      <c r="N147" s="46">
        <f t="shared" si="62"/>
        <v>0</v>
      </c>
      <c r="O147" s="46">
        <f t="shared" si="62"/>
        <v>0</v>
      </c>
      <c r="P147" s="46">
        <f t="shared" si="62"/>
        <v>0</v>
      </c>
      <c r="Q147" s="46">
        <f t="shared" si="62"/>
        <v>0</v>
      </c>
      <c r="R147" s="46">
        <f t="shared" si="62"/>
        <v>0</v>
      </c>
      <c r="S147" s="46">
        <f t="shared" si="62"/>
        <v>0</v>
      </c>
      <c r="T147" s="46">
        <f t="shared" si="62"/>
        <v>0</v>
      </c>
      <c r="U147" s="46">
        <f t="shared" si="62"/>
        <v>0</v>
      </c>
      <c r="V147" s="46">
        <f t="shared" si="62"/>
        <v>0</v>
      </c>
      <c r="W147" s="46">
        <f t="shared" si="62"/>
        <v>0</v>
      </c>
      <c r="X147" s="46">
        <f t="shared" si="62"/>
        <v>0</v>
      </c>
      <c r="Y147" s="46">
        <f t="shared" si="62"/>
        <v>0</v>
      </c>
      <c r="Z147" s="46">
        <f t="shared" si="62"/>
        <v>0</v>
      </c>
      <c r="AA147" s="112">
        <f t="shared" si="42"/>
        <v>100</v>
      </c>
      <c r="AB147" s="112">
        <f t="shared" si="43"/>
        <v>94</v>
      </c>
      <c r="AC147" s="112">
        <f t="shared" si="44"/>
        <v>7</v>
      </c>
      <c r="AD147" s="112">
        <f t="shared" si="45"/>
        <v>1</v>
      </c>
      <c r="AE147" s="112">
        <f t="shared" si="46"/>
        <v>107</v>
      </c>
      <c r="AF147" s="112">
        <f t="shared" si="47"/>
        <v>95</v>
      </c>
      <c r="AG147" s="112">
        <f t="shared" si="48"/>
        <v>202</v>
      </c>
    </row>
    <row r="148" spans="1:33" ht="39.75" customHeight="1">
      <c r="A148" s="167" t="s">
        <v>126</v>
      </c>
      <c r="B148" s="167"/>
      <c r="C148" s="46">
        <f aca="true" t="shared" si="63" ref="C148:Z148">C82+C21</f>
        <v>235</v>
      </c>
      <c r="D148" s="46">
        <f t="shared" si="63"/>
        <v>131</v>
      </c>
      <c r="E148" s="46">
        <f t="shared" si="63"/>
        <v>144</v>
      </c>
      <c r="F148" s="46">
        <f t="shared" si="63"/>
        <v>22</v>
      </c>
      <c r="G148" s="46">
        <f t="shared" si="63"/>
        <v>193</v>
      </c>
      <c r="H148" s="46">
        <f t="shared" si="63"/>
        <v>68</v>
      </c>
      <c r="I148" s="46">
        <f t="shared" si="63"/>
        <v>125</v>
      </c>
      <c r="J148" s="46">
        <f t="shared" si="63"/>
        <v>22</v>
      </c>
      <c r="K148" s="46">
        <f t="shared" si="63"/>
        <v>118</v>
      </c>
      <c r="L148" s="46">
        <f t="shared" si="63"/>
        <v>39</v>
      </c>
      <c r="M148" s="46">
        <f t="shared" si="63"/>
        <v>18</v>
      </c>
      <c r="N148" s="46">
        <f t="shared" si="63"/>
        <v>5</v>
      </c>
      <c r="O148" s="46">
        <f t="shared" si="63"/>
        <v>92</v>
      </c>
      <c r="P148" s="46">
        <f t="shared" si="63"/>
        <v>25</v>
      </c>
      <c r="Q148" s="46">
        <f t="shared" si="63"/>
        <v>5</v>
      </c>
      <c r="R148" s="46">
        <f t="shared" si="63"/>
        <v>0</v>
      </c>
      <c r="S148" s="46">
        <f t="shared" si="63"/>
        <v>72</v>
      </c>
      <c r="T148" s="46">
        <f t="shared" si="63"/>
        <v>10</v>
      </c>
      <c r="U148" s="46">
        <f t="shared" si="63"/>
        <v>1</v>
      </c>
      <c r="V148" s="46">
        <f t="shared" si="63"/>
        <v>0</v>
      </c>
      <c r="W148" s="46">
        <f t="shared" si="63"/>
        <v>0</v>
      </c>
      <c r="X148" s="46">
        <f t="shared" si="63"/>
        <v>0</v>
      </c>
      <c r="Y148" s="46">
        <f t="shared" si="63"/>
        <v>0</v>
      </c>
      <c r="Z148" s="46">
        <f t="shared" si="63"/>
        <v>0</v>
      </c>
      <c r="AA148" s="112">
        <f t="shared" si="42"/>
        <v>710</v>
      </c>
      <c r="AB148" s="112">
        <f t="shared" si="43"/>
        <v>273</v>
      </c>
      <c r="AC148" s="112">
        <f t="shared" si="44"/>
        <v>293</v>
      </c>
      <c r="AD148" s="112">
        <f t="shared" si="45"/>
        <v>49</v>
      </c>
      <c r="AE148" s="112">
        <f t="shared" si="46"/>
        <v>1003</v>
      </c>
      <c r="AF148" s="112">
        <f t="shared" si="47"/>
        <v>322</v>
      </c>
      <c r="AG148" s="112">
        <f t="shared" si="48"/>
        <v>1325</v>
      </c>
    </row>
    <row r="149" spans="1:33" ht="39.75" customHeight="1">
      <c r="A149" s="167" t="s">
        <v>127</v>
      </c>
      <c r="B149" s="167"/>
      <c r="C149" s="46">
        <f aca="true" t="shared" si="64" ref="C149:Z149">C83+C22</f>
        <v>906</v>
      </c>
      <c r="D149" s="46">
        <f t="shared" si="64"/>
        <v>325</v>
      </c>
      <c r="E149" s="46">
        <f t="shared" si="64"/>
        <v>319</v>
      </c>
      <c r="F149" s="46">
        <f t="shared" si="64"/>
        <v>78</v>
      </c>
      <c r="G149" s="46">
        <f t="shared" si="64"/>
        <v>422</v>
      </c>
      <c r="H149" s="46">
        <f t="shared" si="64"/>
        <v>241</v>
      </c>
      <c r="I149" s="46">
        <f t="shared" si="64"/>
        <v>366</v>
      </c>
      <c r="J149" s="46">
        <f t="shared" si="64"/>
        <v>156</v>
      </c>
      <c r="K149" s="46">
        <f t="shared" si="64"/>
        <v>326</v>
      </c>
      <c r="L149" s="46">
        <f t="shared" si="64"/>
        <v>170</v>
      </c>
      <c r="M149" s="46">
        <f t="shared" si="64"/>
        <v>141</v>
      </c>
      <c r="N149" s="46">
        <f t="shared" si="64"/>
        <v>59</v>
      </c>
      <c r="O149" s="46">
        <f t="shared" si="64"/>
        <v>311</v>
      </c>
      <c r="P149" s="46">
        <f t="shared" si="64"/>
        <v>192</v>
      </c>
      <c r="Q149" s="46">
        <f t="shared" si="64"/>
        <v>219</v>
      </c>
      <c r="R149" s="46">
        <f t="shared" si="64"/>
        <v>132</v>
      </c>
      <c r="S149" s="46">
        <f t="shared" si="64"/>
        <v>0</v>
      </c>
      <c r="T149" s="46">
        <f t="shared" si="64"/>
        <v>0</v>
      </c>
      <c r="U149" s="46">
        <f t="shared" si="64"/>
        <v>0</v>
      </c>
      <c r="V149" s="46">
        <f t="shared" si="64"/>
        <v>0</v>
      </c>
      <c r="W149" s="46">
        <f t="shared" si="64"/>
        <v>0</v>
      </c>
      <c r="X149" s="46">
        <f t="shared" si="64"/>
        <v>0</v>
      </c>
      <c r="Y149" s="46">
        <f t="shared" si="64"/>
        <v>0</v>
      </c>
      <c r="Z149" s="46">
        <f t="shared" si="64"/>
        <v>0</v>
      </c>
      <c r="AA149" s="112">
        <f t="shared" si="42"/>
        <v>1965</v>
      </c>
      <c r="AB149" s="112">
        <f t="shared" si="43"/>
        <v>928</v>
      </c>
      <c r="AC149" s="112">
        <f t="shared" si="44"/>
        <v>1045</v>
      </c>
      <c r="AD149" s="112">
        <f t="shared" si="45"/>
        <v>425</v>
      </c>
      <c r="AE149" s="112">
        <f t="shared" si="46"/>
        <v>3010</v>
      </c>
      <c r="AF149" s="112">
        <f t="shared" si="47"/>
        <v>1353</v>
      </c>
      <c r="AG149" s="112">
        <f t="shared" si="48"/>
        <v>4363</v>
      </c>
    </row>
    <row r="150" spans="1:33" ht="39.75" customHeight="1">
      <c r="A150" s="167" t="s">
        <v>128</v>
      </c>
      <c r="B150" s="167"/>
      <c r="C150" s="46">
        <f aca="true" t="shared" si="65" ref="C150:Z150">C84+C23</f>
        <v>122</v>
      </c>
      <c r="D150" s="46">
        <f t="shared" si="65"/>
        <v>114</v>
      </c>
      <c r="E150" s="46">
        <f t="shared" si="65"/>
        <v>71</v>
      </c>
      <c r="F150" s="46">
        <f t="shared" si="65"/>
        <v>34</v>
      </c>
      <c r="G150" s="46">
        <f t="shared" si="65"/>
        <v>120</v>
      </c>
      <c r="H150" s="46">
        <f t="shared" si="65"/>
        <v>75</v>
      </c>
      <c r="I150" s="46">
        <f t="shared" si="65"/>
        <v>94</v>
      </c>
      <c r="J150" s="46">
        <f t="shared" si="65"/>
        <v>74</v>
      </c>
      <c r="K150" s="46">
        <f t="shared" si="65"/>
        <v>106</v>
      </c>
      <c r="L150" s="46">
        <f t="shared" si="65"/>
        <v>101</v>
      </c>
      <c r="M150" s="46">
        <f t="shared" si="65"/>
        <v>37</v>
      </c>
      <c r="N150" s="46">
        <f t="shared" si="65"/>
        <v>11</v>
      </c>
      <c r="O150" s="46">
        <f t="shared" si="65"/>
        <v>106</v>
      </c>
      <c r="P150" s="46">
        <f t="shared" si="65"/>
        <v>81</v>
      </c>
      <c r="Q150" s="46">
        <f t="shared" si="65"/>
        <v>21</v>
      </c>
      <c r="R150" s="46">
        <f t="shared" si="65"/>
        <v>18</v>
      </c>
      <c r="S150" s="46">
        <f t="shared" si="65"/>
        <v>0</v>
      </c>
      <c r="T150" s="46">
        <f t="shared" si="65"/>
        <v>0</v>
      </c>
      <c r="U150" s="46">
        <f t="shared" si="65"/>
        <v>0</v>
      </c>
      <c r="V150" s="46">
        <f t="shared" si="65"/>
        <v>0</v>
      </c>
      <c r="W150" s="46">
        <f t="shared" si="65"/>
        <v>0</v>
      </c>
      <c r="X150" s="46">
        <f t="shared" si="65"/>
        <v>0</v>
      </c>
      <c r="Y150" s="46">
        <f t="shared" si="65"/>
        <v>0</v>
      </c>
      <c r="Z150" s="46">
        <f t="shared" si="65"/>
        <v>0</v>
      </c>
      <c r="AA150" s="112">
        <f t="shared" si="42"/>
        <v>454</v>
      </c>
      <c r="AB150" s="112">
        <f t="shared" si="43"/>
        <v>371</v>
      </c>
      <c r="AC150" s="112">
        <f t="shared" si="44"/>
        <v>223</v>
      </c>
      <c r="AD150" s="112">
        <f t="shared" si="45"/>
        <v>137</v>
      </c>
      <c r="AE150" s="112">
        <f t="shared" si="46"/>
        <v>677</v>
      </c>
      <c r="AF150" s="112">
        <f t="shared" si="47"/>
        <v>508</v>
      </c>
      <c r="AG150" s="112">
        <f t="shared" si="48"/>
        <v>1185</v>
      </c>
    </row>
    <row r="151" spans="1:33" ht="39.75" customHeight="1">
      <c r="A151" s="168" t="s">
        <v>129</v>
      </c>
      <c r="B151" s="94" t="s">
        <v>48</v>
      </c>
      <c r="C151" s="46">
        <f aca="true" t="shared" si="66" ref="C151:Z151">C85+C24</f>
        <v>433</v>
      </c>
      <c r="D151" s="46">
        <f t="shared" si="66"/>
        <v>463</v>
      </c>
      <c r="E151" s="46">
        <f t="shared" si="66"/>
        <v>259</v>
      </c>
      <c r="F151" s="46">
        <f t="shared" si="66"/>
        <v>163</v>
      </c>
      <c r="G151" s="46">
        <f t="shared" si="66"/>
        <v>270</v>
      </c>
      <c r="H151" s="46">
        <f t="shared" si="66"/>
        <v>403</v>
      </c>
      <c r="I151" s="46">
        <f t="shared" si="66"/>
        <v>183</v>
      </c>
      <c r="J151" s="46">
        <f t="shared" si="66"/>
        <v>196</v>
      </c>
      <c r="K151" s="46">
        <f t="shared" si="66"/>
        <v>191</v>
      </c>
      <c r="L151" s="46">
        <f t="shared" si="66"/>
        <v>333</v>
      </c>
      <c r="M151" s="46">
        <f t="shared" si="66"/>
        <v>260</v>
      </c>
      <c r="N151" s="46">
        <f t="shared" si="66"/>
        <v>515</v>
      </c>
      <c r="O151" s="46">
        <f t="shared" si="66"/>
        <v>262</v>
      </c>
      <c r="P151" s="46">
        <f t="shared" si="66"/>
        <v>313</v>
      </c>
      <c r="Q151" s="46">
        <f t="shared" si="66"/>
        <v>415</v>
      </c>
      <c r="R151" s="46">
        <f t="shared" si="66"/>
        <v>498</v>
      </c>
      <c r="S151" s="46">
        <f t="shared" si="66"/>
        <v>0</v>
      </c>
      <c r="T151" s="46">
        <f t="shared" si="66"/>
        <v>0</v>
      </c>
      <c r="U151" s="46">
        <f t="shared" si="66"/>
        <v>0</v>
      </c>
      <c r="V151" s="46">
        <f t="shared" si="66"/>
        <v>0</v>
      </c>
      <c r="W151" s="46">
        <f t="shared" si="66"/>
        <v>0</v>
      </c>
      <c r="X151" s="46">
        <f t="shared" si="66"/>
        <v>0</v>
      </c>
      <c r="Y151" s="46">
        <f t="shared" si="66"/>
        <v>0</v>
      </c>
      <c r="Z151" s="46">
        <f t="shared" si="66"/>
        <v>0</v>
      </c>
      <c r="AA151" s="112">
        <f t="shared" si="42"/>
        <v>1156</v>
      </c>
      <c r="AB151" s="112">
        <f t="shared" si="43"/>
        <v>1512</v>
      </c>
      <c r="AC151" s="112">
        <f t="shared" si="44"/>
        <v>1117</v>
      </c>
      <c r="AD151" s="112">
        <f t="shared" si="45"/>
        <v>1372</v>
      </c>
      <c r="AE151" s="112">
        <f t="shared" si="46"/>
        <v>2273</v>
      </c>
      <c r="AF151" s="112">
        <f t="shared" si="47"/>
        <v>2884</v>
      </c>
      <c r="AG151" s="112">
        <f t="shared" si="48"/>
        <v>5157</v>
      </c>
    </row>
    <row r="152" spans="1:33" ht="76.5">
      <c r="A152" s="168"/>
      <c r="B152" s="94" t="s">
        <v>49</v>
      </c>
      <c r="C152" s="46">
        <f aca="true" t="shared" si="67" ref="C152:Z152">C86+C25</f>
        <v>319</v>
      </c>
      <c r="D152" s="46">
        <f t="shared" si="67"/>
        <v>557</v>
      </c>
      <c r="E152" s="46">
        <f t="shared" si="67"/>
        <v>204</v>
      </c>
      <c r="F152" s="46">
        <f t="shared" si="67"/>
        <v>325</v>
      </c>
      <c r="G152" s="46">
        <f t="shared" si="67"/>
        <v>222</v>
      </c>
      <c r="H152" s="46">
        <f t="shared" si="67"/>
        <v>573</v>
      </c>
      <c r="I152" s="46">
        <f t="shared" si="67"/>
        <v>145</v>
      </c>
      <c r="J152" s="46">
        <f t="shared" si="67"/>
        <v>274</v>
      </c>
      <c r="K152" s="46">
        <f t="shared" si="67"/>
        <v>154</v>
      </c>
      <c r="L152" s="46">
        <f t="shared" si="67"/>
        <v>421</v>
      </c>
      <c r="M152" s="46">
        <f t="shared" si="67"/>
        <v>231</v>
      </c>
      <c r="N152" s="46">
        <f t="shared" si="67"/>
        <v>562</v>
      </c>
      <c r="O152" s="46">
        <f t="shared" si="67"/>
        <v>142</v>
      </c>
      <c r="P152" s="46">
        <f t="shared" si="67"/>
        <v>483</v>
      </c>
      <c r="Q152" s="46">
        <f t="shared" si="67"/>
        <v>170</v>
      </c>
      <c r="R152" s="46">
        <f t="shared" si="67"/>
        <v>254</v>
      </c>
      <c r="S152" s="46">
        <f t="shared" si="67"/>
        <v>0</v>
      </c>
      <c r="T152" s="46">
        <f t="shared" si="67"/>
        <v>0</v>
      </c>
      <c r="U152" s="46">
        <f t="shared" si="67"/>
        <v>0</v>
      </c>
      <c r="V152" s="46">
        <f t="shared" si="67"/>
        <v>0</v>
      </c>
      <c r="W152" s="46">
        <f t="shared" si="67"/>
        <v>0</v>
      </c>
      <c r="X152" s="46">
        <f t="shared" si="67"/>
        <v>0</v>
      </c>
      <c r="Y152" s="46">
        <f t="shared" si="67"/>
        <v>0</v>
      </c>
      <c r="Z152" s="46">
        <f t="shared" si="67"/>
        <v>0</v>
      </c>
      <c r="AA152" s="112">
        <f t="shared" si="42"/>
        <v>837</v>
      </c>
      <c r="AB152" s="112">
        <f t="shared" si="43"/>
        <v>2034</v>
      </c>
      <c r="AC152" s="112">
        <f t="shared" si="44"/>
        <v>750</v>
      </c>
      <c r="AD152" s="112">
        <f t="shared" si="45"/>
        <v>1415</v>
      </c>
      <c r="AE152" s="112">
        <f t="shared" si="46"/>
        <v>1587</v>
      </c>
      <c r="AF152" s="112">
        <f t="shared" si="47"/>
        <v>3449</v>
      </c>
      <c r="AG152" s="112">
        <f t="shared" si="48"/>
        <v>5036</v>
      </c>
    </row>
    <row r="153" spans="1:33" ht="38.25">
      <c r="A153" s="168"/>
      <c r="B153" s="94" t="s">
        <v>50</v>
      </c>
      <c r="C153" s="46">
        <f aca="true" t="shared" si="68" ref="C153:Z153">C87+C26</f>
        <v>92</v>
      </c>
      <c r="D153" s="46">
        <f t="shared" si="68"/>
        <v>369</v>
      </c>
      <c r="E153" s="46">
        <f t="shared" si="68"/>
        <v>113</v>
      </c>
      <c r="F153" s="46">
        <f t="shared" si="68"/>
        <v>258</v>
      </c>
      <c r="G153" s="46">
        <f t="shared" si="68"/>
        <v>51</v>
      </c>
      <c r="H153" s="46">
        <f t="shared" si="68"/>
        <v>132</v>
      </c>
      <c r="I153" s="46">
        <f t="shared" si="68"/>
        <v>43</v>
      </c>
      <c r="J153" s="46">
        <f t="shared" si="68"/>
        <v>146</v>
      </c>
      <c r="K153" s="46">
        <f t="shared" si="68"/>
        <v>57</v>
      </c>
      <c r="L153" s="46">
        <f t="shared" si="68"/>
        <v>152</v>
      </c>
      <c r="M153" s="46">
        <f t="shared" si="68"/>
        <v>71</v>
      </c>
      <c r="N153" s="46">
        <f t="shared" si="68"/>
        <v>202</v>
      </c>
      <c r="O153" s="46">
        <f t="shared" si="68"/>
        <v>33</v>
      </c>
      <c r="P153" s="46">
        <f t="shared" si="68"/>
        <v>151</v>
      </c>
      <c r="Q153" s="46">
        <f t="shared" si="68"/>
        <v>51</v>
      </c>
      <c r="R153" s="46">
        <f t="shared" si="68"/>
        <v>301</v>
      </c>
      <c r="S153" s="46">
        <f t="shared" si="68"/>
        <v>0</v>
      </c>
      <c r="T153" s="46">
        <f t="shared" si="68"/>
        <v>0</v>
      </c>
      <c r="U153" s="46">
        <f t="shared" si="68"/>
        <v>0</v>
      </c>
      <c r="V153" s="46">
        <f t="shared" si="68"/>
        <v>0</v>
      </c>
      <c r="W153" s="46">
        <f t="shared" si="68"/>
        <v>0</v>
      </c>
      <c r="X153" s="46">
        <f t="shared" si="68"/>
        <v>0</v>
      </c>
      <c r="Y153" s="46">
        <f t="shared" si="68"/>
        <v>0</v>
      </c>
      <c r="Z153" s="46">
        <f t="shared" si="68"/>
        <v>0</v>
      </c>
      <c r="AA153" s="112">
        <f t="shared" si="42"/>
        <v>233</v>
      </c>
      <c r="AB153" s="112">
        <f t="shared" si="43"/>
        <v>804</v>
      </c>
      <c r="AC153" s="112">
        <f t="shared" si="44"/>
        <v>278</v>
      </c>
      <c r="AD153" s="112">
        <f t="shared" si="45"/>
        <v>907</v>
      </c>
      <c r="AE153" s="112">
        <f t="shared" si="46"/>
        <v>511</v>
      </c>
      <c r="AF153" s="112">
        <f t="shared" si="47"/>
        <v>1711</v>
      </c>
      <c r="AG153" s="112">
        <f t="shared" si="48"/>
        <v>2222</v>
      </c>
    </row>
    <row r="154" spans="1:33" ht="38.25">
      <c r="A154" s="168"/>
      <c r="B154" s="94" t="s">
        <v>51</v>
      </c>
      <c r="C154" s="46">
        <f aca="true" t="shared" si="69" ref="C154:Z154">C88+C27</f>
        <v>206</v>
      </c>
      <c r="D154" s="46">
        <f t="shared" si="69"/>
        <v>216</v>
      </c>
      <c r="E154" s="46">
        <f t="shared" si="69"/>
        <v>86</v>
      </c>
      <c r="F154" s="46">
        <f t="shared" si="69"/>
        <v>83</v>
      </c>
      <c r="G154" s="46">
        <f t="shared" si="69"/>
        <v>112</v>
      </c>
      <c r="H154" s="46">
        <f t="shared" si="69"/>
        <v>128</v>
      </c>
      <c r="I154" s="46">
        <f t="shared" si="69"/>
        <v>119</v>
      </c>
      <c r="J154" s="46">
        <f t="shared" si="69"/>
        <v>102</v>
      </c>
      <c r="K154" s="46">
        <f t="shared" si="69"/>
        <v>163</v>
      </c>
      <c r="L154" s="46">
        <f t="shared" si="69"/>
        <v>221</v>
      </c>
      <c r="M154" s="46">
        <f t="shared" si="69"/>
        <v>61</v>
      </c>
      <c r="N154" s="46">
        <f t="shared" si="69"/>
        <v>56</v>
      </c>
      <c r="O154" s="46">
        <f t="shared" si="69"/>
        <v>150</v>
      </c>
      <c r="P154" s="46">
        <f t="shared" si="69"/>
        <v>188</v>
      </c>
      <c r="Q154" s="46">
        <f t="shared" si="69"/>
        <v>94</v>
      </c>
      <c r="R154" s="46">
        <f t="shared" si="69"/>
        <v>122</v>
      </c>
      <c r="S154" s="46">
        <f t="shared" si="69"/>
        <v>0</v>
      </c>
      <c r="T154" s="46">
        <f t="shared" si="69"/>
        <v>0</v>
      </c>
      <c r="U154" s="46">
        <f t="shared" si="69"/>
        <v>0</v>
      </c>
      <c r="V154" s="46">
        <f t="shared" si="69"/>
        <v>0</v>
      </c>
      <c r="W154" s="46">
        <f t="shared" si="69"/>
        <v>0</v>
      </c>
      <c r="X154" s="46">
        <f t="shared" si="69"/>
        <v>0</v>
      </c>
      <c r="Y154" s="46">
        <f t="shared" si="69"/>
        <v>0</v>
      </c>
      <c r="Z154" s="46">
        <f t="shared" si="69"/>
        <v>0</v>
      </c>
      <c r="AA154" s="112">
        <f t="shared" si="42"/>
        <v>631</v>
      </c>
      <c r="AB154" s="112">
        <f t="shared" si="43"/>
        <v>753</v>
      </c>
      <c r="AC154" s="112">
        <f t="shared" si="44"/>
        <v>360</v>
      </c>
      <c r="AD154" s="112">
        <f t="shared" si="45"/>
        <v>363</v>
      </c>
      <c r="AE154" s="112">
        <f t="shared" si="46"/>
        <v>991</v>
      </c>
      <c r="AF154" s="112">
        <f t="shared" si="47"/>
        <v>1116</v>
      </c>
      <c r="AG154" s="112">
        <f t="shared" si="48"/>
        <v>2107</v>
      </c>
    </row>
    <row r="155" spans="1:33" ht="38.25">
      <c r="A155" s="168"/>
      <c r="B155" s="94" t="s">
        <v>52</v>
      </c>
      <c r="C155" s="46">
        <f aca="true" t="shared" si="70" ref="C155:Z155">C89+C28</f>
        <v>244</v>
      </c>
      <c r="D155" s="46">
        <f t="shared" si="70"/>
        <v>261</v>
      </c>
      <c r="E155" s="46">
        <f t="shared" si="70"/>
        <v>137</v>
      </c>
      <c r="F155" s="46">
        <f t="shared" si="70"/>
        <v>150</v>
      </c>
      <c r="G155" s="46">
        <f t="shared" si="70"/>
        <v>99</v>
      </c>
      <c r="H155" s="46">
        <f t="shared" si="70"/>
        <v>104</v>
      </c>
      <c r="I155" s="46">
        <f t="shared" si="70"/>
        <v>112</v>
      </c>
      <c r="J155" s="46">
        <f t="shared" si="70"/>
        <v>65</v>
      </c>
      <c r="K155" s="46">
        <f t="shared" si="70"/>
        <v>122</v>
      </c>
      <c r="L155" s="46">
        <f t="shared" si="70"/>
        <v>132</v>
      </c>
      <c r="M155" s="46">
        <f t="shared" si="70"/>
        <v>49</v>
      </c>
      <c r="N155" s="46">
        <f t="shared" si="70"/>
        <v>57</v>
      </c>
      <c r="O155" s="46">
        <f t="shared" si="70"/>
        <v>102</v>
      </c>
      <c r="P155" s="46">
        <f t="shared" si="70"/>
        <v>134</v>
      </c>
      <c r="Q155" s="46">
        <f t="shared" si="70"/>
        <v>35</v>
      </c>
      <c r="R155" s="46">
        <f t="shared" si="70"/>
        <v>39</v>
      </c>
      <c r="S155" s="46">
        <f t="shared" si="70"/>
        <v>0</v>
      </c>
      <c r="T155" s="46">
        <f t="shared" si="70"/>
        <v>0</v>
      </c>
      <c r="U155" s="46">
        <f t="shared" si="70"/>
        <v>0</v>
      </c>
      <c r="V155" s="46">
        <f t="shared" si="70"/>
        <v>0</v>
      </c>
      <c r="W155" s="46">
        <f t="shared" si="70"/>
        <v>0</v>
      </c>
      <c r="X155" s="46">
        <f t="shared" si="70"/>
        <v>0</v>
      </c>
      <c r="Y155" s="46">
        <f t="shared" si="70"/>
        <v>0</v>
      </c>
      <c r="Z155" s="46">
        <f t="shared" si="70"/>
        <v>0</v>
      </c>
      <c r="AA155" s="112">
        <f t="shared" si="42"/>
        <v>567</v>
      </c>
      <c r="AB155" s="112">
        <f t="shared" si="43"/>
        <v>631</v>
      </c>
      <c r="AC155" s="112">
        <f t="shared" si="44"/>
        <v>333</v>
      </c>
      <c r="AD155" s="112">
        <f t="shared" si="45"/>
        <v>311</v>
      </c>
      <c r="AE155" s="112">
        <f t="shared" si="46"/>
        <v>900</v>
      </c>
      <c r="AF155" s="112">
        <f t="shared" si="47"/>
        <v>942</v>
      </c>
      <c r="AG155" s="112">
        <f t="shared" si="48"/>
        <v>1842</v>
      </c>
    </row>
    <row r="156" spans="1:33" ht="38.25">
      <c r="A156" s="168"/>
      <c r="B156" s="94" t="s">
        <v>53</v>
      </c>
      <c r="C156" s="46">
        <f aca="true" t="shared" si="71" ref="C156:Z156">C90+C29</f>
        <v>188</v>
      </c>
      <c r="D156" s="46">
        <f t="shared" si="71"/>
        <v>170</v>
      </c>
      <c r="E156" s="46">
        <f t="shared" si="71"/>
        <v>58</v>
      </c>
      <c r="F156" s="46">
        <f t="shared" si="71"/>
        <v>30</v>
      </c>
      <c r="G156" s="46">
        <f t="shared" si="71"/>
        <v>95</v>
      </c>
      <c r="H156" s="46">
        <f t="shared" si="71"/>
        <v>58</v>
      </c>
      <c r="I156" s="46">
        <f t="shared" si="71"/>
        <v>70</v>
      </c>
      <c r="J156" s="46">
        <f t="shared" si="71"/>
        <v>31</v>
      </c>
      <c r="K156" s="46">
        <f t="shared" si="71"/>
        <v>70</v>
      </c>
      <c r="L156" s="46">
        <f t="shared" si="71"/>
        <v>88</v>
      </c>
      <c r="M156" s="46">
        <f t="shared" si="71"/>
        <v>60</v>
      </c>
      <c r="N156" s="46">
        <f t="shared" si="71"/>
        <v>45</v>
      </c>
      <c r="O156" s="46">
        <f t="shared" si="71"/>
        <v>68</v>
      </c>
      <c r="P156" s="46">
        <f t="shared" si="71"/>
        <v>93</v>
      </c>
      <c r="Q156" s="46">
        <f t="shared" si="71"/>
        <v>72</v>
      </c>
      <c r="R156" s="46">
        <f t="shared" si="71"/>
        <v>95</v>
      </c>
      <c r="S156" s="46">
        <f t="shared" si="71"/>
        <v>0</v>
      </c>
      <c r="T156" s="46">
        <f t="shared" si="71"/>
        <v>0</v>
      </c>
      <c r="U156" s="46">
        <f t="shared" si="71"/>
        <v>0</v>
      </c>
      <c r="V156" s="46">
        <f t="shared" si="71"/>
        <v>0</v>
      </c>
      <c r="W156" s="46">
        <f t="shared" si="71"/>
        <v>0</v>
      </c>
      <c r="X156" s="46">
        <f t="shared" si="71"/>
        <v>0</v>
      </c>
      <c r="Y156" s="46">
        <f t="shared" si="71"/>
        <v>0</v>
      </c>
      <c r="Z156" s="46">
        <f t="shared" si="71"/>
        <v>0</v>
      </c>
      <c r="AA156" s="112">
        <f t="shared" si="42"/>
        <v>421</v>
      </c>
      <c r="AB156" s="112">
        <f t="shared" si="43"/>
        <v>409</v>
      </c>
      <c r="AC156" s="112">
        <f t="shared" si="44"/>
        <v>260</v>
      </c>
      <c r="AD156" s="112">
        <f t="shared" si="45"/>
        <v>201</v>
      </c>
      <c r="AE156" s="112">
        <f t="shared" si="46"/>
        <v>681</v>
      </c>
      <c r="AF156" s="112">
        <f t="shared" si="47"/>
        <v>610</v>
      </c>
      <c r="AG156" s="112">
        <f t="shared" si="48"/>
        <v>1291</v>
      </c>
    </row>
    <row r="157" spans="1:33" ht="39.75" customHeight="1">
      <c r="A157" s="168"/>
      <c r="B157" s="94" t="s">
        <v>54</v>
      </c>
      <c r="C157" s="46">
        <f aca="true" t="shared" si="72" ref="C157:Z157">C91+C30</f>
        <v>125</v>
      </c>
      <c r="D157" s="46">
        <f t="shared" si="72"/>
        <v>258</v>
      </c>
      <c r="E157" s="46">
        <f t="shared" si="72"/>
        <v>36</v>
      </c>
      <c r="F157" s="46">
        <f t="shared" si="72"/>
        <v>70</v>
      </c>
      <c r="G157" s="46">
        <f t="shared" si="72"/>
        <v>57</v>
      </c>
      <c r="H157" s="46">
        <f t="shared" si="72"/>
        <v>158</v>
      </c>
      <c r="I157" s="46">
        <f t="shared" si="72"/>
        <v>34</v>
      </c>
      <c r="J157" s="46">
        <f t="shared" si="72"/>
        <v>104</v>
      </c>
      <c r="K157" s="46">
        <f t="shared" si="72"/>
        <v>32</v>
      </c>
      <c r="L157" s="46">
        <f t="shared" si="72"/>
        <v>84</v>
      </c>
      <c r="M157" s="46">
        <f t="shared" si="72"/>
        <v>39</v>
      </c>
      <c r="N157" s="46">
        <f t="shared" si="72"/>
        <v>97</v>
      </c>
      <c r="O157" s="46">
        <f t="shared" si="72"/>
        <v>55</v>
      </c>
      <c r="P157" s="46">
        <f t="shared" si="72"/>
        <v>157</v>
      </c>
      <c r="Q157" s="46">
        <f t="shared" si="72"/>
        <v>20</v>
      </c>
      <c r="R157" s="46">
        <f t="shared" si="72"/>
        <v>85</v>
      </c>
      <c r="S157" s="46">
        <f t="shared" si="72"/>
        <v>0</v>
      </c>
      <c r="T157" s="46">
        <f t="shared" si="72"/>
        <v>0</v>
      </c>
      <c r="U157" s="46">
        <f t="shared" si="72"/>
        <v>0</v>
      </c>
      <c r="V157" s="46">
        <f t="shared" si="72"/>
        <v>0</v>
      </c>
      <c r="W157" s="46">
        <f t="shared" si="72"/>
        <v>0</v>
      </c>
      <c r="X157" s="46">
        <f t="shared" si="72"/>
        <v>0</v>
      </c>
      <c r="Y157" s="46">
        <f t="shared" si="72"/>
        <v>0</v>
      </c>
      <c r="Z157" s="46">
        <f t="shared" si="72"/>
        <v>0</v>
      </c>
      <c r="AA157" s="112">
        <f t="shared" si="42"/>
        <v>269</v>
      </c>
      <c r="AB157" s="112">
        <f t="shared" si="43"/>
        <v>657</v>
      </c>
      <c r="AC157" s="112">
        <f t="shared" si="44"/>
        <v>129</v>
      </c>
      <c r="AD157" s="112">
        <f t="shared" si="45"/>
        <v>356</v>
      </c>
      <c r="AE157" s="112">
        <f t="shared" si="46"/>
        <v>398</v>
      </c>
      <c r="AF157" s="112">
        <f t="shared" si="47"/>
        <v>1013</v>
      </c>
      <c r="AG157" s="112">
        <f t="shared" si="48"/>
        <v>1411</v>
      </c>
    </row>
    <row r="158" spans="1:33" ht="38.25">
      <c r="A158" s="168"/>
      <c r="B158" s="94" t="s">
        <v>55</v>
      </c>
      <c r="C158" s="46">
        <f aca="true" t="shared" si="73" ref="C158:Z158">C92+C31</f>
        <v>68</v>
      </c>
      <c r="D158" s="46">
        <f t="shared" si="73"/>
        <v>104</v>
      </c>
      <c r="E158" s="46">
        <f t="shared" si="73"/>
        <v>23</v>
      </c>
      <c r="F158" s="46">
        <f t="shared" si="73"/>
        <v>28</v>
      </c>
      <c r="G158" s="46">
        <f t="shared" si="73"/>
        <v>32</v>
      </c>
      <c r="H158" s="46">
        <f t="shared" si="73"/>
        <v>60</v>
      </c>
      <c r="I158" s="46">
        <f t="shared" si="73"/>
        <v>6</v>
      </c>
      <c r="J158" s="46">
        <f t="shared" si="73"/>
        <v>8</v>
      </c>
      <c r="K158" s="46">
        <f t="shared" si="73"/>
        <v>9</v>
      </c>
      <c r="L158" s="46">
        <f t="shared" si="73"/>
        <v>45</v>
      </c>
      <c r="M158" s="46">
        <f t="shared" si="73"/>
        <v>0</v>
      </c>
      <c r="N158" s="46">
        <f t="shared" si="73"/>
        <v>0</v>
      </c>
      <c r="O158" s="46">
        <f t="shared" si="73"/>
        <v>0</v>
      </c>
      <c r="P158" s="46">
        <f t="shared" si="73"/>
        <v>0</v>
      </c>
      <c r="Q158" s="46">
        <f t="shared" si="73"/>
        <v>0</v>
      </c>
      <c r="R158" s="46">
        <f t="shared" si="73"/>
        <v>0</v>
      </c>
      <c r="S158" s="46">
        <f t="shared" si="73"/>
        <v>0</v>
      </c>
      <c r="T158" s="46">
        <f t="shared" si="73"/>
        <v>0</v>
      </c>
      <c r="U158" s="46">
        <f t="shared" si="73"/>
        <v>0</v>
      </c>
      <c r="V158" s="46">
        <f t="shared" si="73"/>
        <v>0</v>
      </c>
      <c r="W158" s="46">
        <f t="shared" si="73"/>
        <v>0</v>
      </c>
      <c r="X158" s="46">
        <f t="shared" si="73"/>
        <v>0</v>
      </c>
      <c r="Y158" s="46">
        <f t="shared" si="73"/>
        <v>0</v>
      </c>
      <c r="Z158" s="46">
        <f t="shared" si="73"/>
        <v>0</v>
      </c>
      <c r="AA158" s="112">
        <f t="shared" si="42"/>
        <v>109</v>
      </c>
      <c r="AB158" s="112">
        <f t="shared" si="43"/>
        <v>209</v>
      </c>
      <c r="AC158" s="112">
        <f t="shared" si="44"/>
        <v>29</v>
      </c>
      <c r="AD158" s="112">
        <f t="shared" si="45"/>
        <v>36</v>
      </c>
      <c r="AE158" s="112">
        <f t="shared" si="46"/>
        <v>138</v>
      </c>
      <c r="AF158" s="112">
        <f t="shared" si="47"/>
        <v>245</v>
      </c>
      <c r="AG158" s="112">
        <f t="shared" si="48"/>
        <v>383</v>
      </c>
    </row>
    <row r="159" spans="1:33" ht="76.5">
      <c r="A159" s="168"/>
      <c r="B159" s="93" t="s">
        <v>56</v>
      </c>
      <c r="C159" s="95">
        <f>SUM(C151:C158)</f>
        <v>1675</v>
      </c>
      <c r="D159" s="95">
        <f>SUM(D151:D158)</f>
        <v>2398</v>
      </c>
      <c r="E159" s="95">
        <f>SUM(E151:E158)</f>
        <v>916</v>
      </c>
      <c r="F159" s="95">
        <f>SUM(F151:F158)</f>
        <v>1107</v>
      </c>
      <c r="G159" s="95">
        <f aca="true" t="shared" si="74" ref="G159:Z159">SUM(G151:G158)</f>
        <v>938</v>
      </c>
      <c r="H159" s="95">
        <f t="shared" si="74"/>
        <v>1616</v>
      </c>
      <c r="I159" s="95">
        <f t="shared" si="74"/>
        <v>712</v>
      </c>
      <c r="J159" s="95">
        <f t="shared" si="74"/>
        <v>926</v>
      </c>
      <c r="K159" s="95">
        <f t="shared" si="74"/>
        <v>798</v>
      </c>
      <c r="L159" s="95">
        <f t="shared" si="74"/>
        <v>1476</v>
      </c>
      <c r="M159" s="95">
        <f t="shared" si="74"/>
        <v>771</v>
      </c>
      <c r="N159" s="95">
        <f t="shared" si="74"/>
        <v>1534</v>
      </c>
      <c r="O159" s="95">
        <f t="shared" si="74"/>
        <v>812</v>
      </c>
      <c r="P159" s="95">
        <f t="shared" si="74"/>
        <v>1519</v>
      </c>
      <c r="Q159" s="95">
        <f t="shared" si="74"/>
        <v>857</v>
      </c>
      <c r="R159" s="95">
        <f t="shared" si="74"/>
        <v>1394</v>
      </c>
      <c r="S159" s="95">
        <f t="shared" si="74"/>
        <v>0</v>
      </c>
      <c r="T159" s="95">
        <f t="shared" si="74"/>
        <v>0</v>
      </c>
      <c r="U159" s="95">
        <f t="shared" si="74"/>
        <v>0</v>
      </c>
      <c r="V159" s="95">
        <f t="shared" si="74"/>
        <v>0</v>
      </c>
      <c r="W159" s="95">
        <f t="shared" si="74"/>
        <v>0</v>
      </c>
      <c r="X159" s="95">
        <f t="shared" si="74"/>
        <v>0</v>
      </c>
      <c r="Y159" s="95">
        <f t="shared" si="74"/>
        <v>0</v>
      </c>
      <c r="Z159" s="95">
        <f t="shared" si="74"/>
        <v>0</v>
      </c>
      <c r="AA159" s="112">
        <f t="shared" si="42"/>
        <v>4223</v>
      </c>
      <c r="AB159" s="112">
        <f t="shared" si="43"/>
        <v>7009</v>
      </c>
      <c r="AC159" s="112">
        <f t="shared" si="44"/>
        <v>3256</v>
      </c>
      <c r="AD159" s="112">
        <f t="shared" si="45"/>
        <v>4961</v>
      </c>
      <c r="AE159" s="112">
        <f t="shared" si="46"/>
        <v>7479</v>
      </c>
      <c r="AF159" s="112">
        <f t="shared" si="47"/>
        <v>11970</v>
      </c>
      <c r="AG159" s="112">
        <f t="shared" si="48"/>
        <v>19449</v>
      </c>
    </row>
    <row r="160" spans="1:33" ht="39.75" customHeight="1">
      <c r="A160" s="168" t="s">
        <v>118</v>
      </c>
      <c r="B160" s="94" t="s">
        <v>107</v>
      </c>
      <c r="C160" s="46">
        <f aca="true" t="shared" si="75" ref="C160:Z160">C94+C33</f>
        <v>82</v>
      </c>
      <c r="D160" s="46">
        <f t="shared" si="75"/>
        <v>271</v>
      </c>
      <c r="E160" s="46">
        <f t="shared" si="75"/>
        <v>38</v>
      </c>
      <c r="F160" s="46">
        <f t="shared" si="75"/>
        <v>56</v>
      </c>
      <c r="G160" s="46">
        <f t="shared" si="75"/>
        <v>106</v>
      </c>
      <c r="H160" s="46">
        <f t="shared" si="75"/>
        <v>206</v>
      </c>
      <c r="I160" s="46">
        <f t="shared" si="75"/>
        <v>52</v>
      </c>
      <c r="J160" s="46">
        <f t="shared" si="75"/>
        <v>109</v>
      </c>
      <c r="K160" s="46">
        <f t="shared" si="75"/>
        <v>58</v>
      </c>
      <c r="L160" s="46">
        <f t="shared" si="75"/>
        <v>168</v>
      </c>
      <c r="M160" s="46">
        <f t="shared" si="75"/>
        <v>48</v>
      </c>
      <c r="N160" s="46">
        <f t="shared" si="75"/>
        <v>128</v>
      </c>
      <c r="O160" s="46">
        <f t="shared" si="75"/>
        <v>37</v>
      </c>
      <c r="P160" s="46">
        <f t="shared" si="75"/>
        <v>143</v>
      </c>
      <c r="Q160" s="46">
        <f t="shared" si="75"/>
        <v>17</v>
      </c>
      <c r="R160" s="46">
        <f t="shared" si="75"/>
        <v>59</v>
      </c>
      <c r="S160" s="46">
        <f t="shared" si="75"/>
        <v>0</v>
      </c>
      <c r="T160" s="46">
        <f t="shared" si="75"/>
        <v>0</v>
      </c>
      <c r="U160" s="46">
        <f t="shared" si="75"/>
        <v>0</v>
      </c>
      <c r="V160" s="46">
        <f t="shared" si="75"/>
        <v>0</v>
      </c>
      <c r="W160" s="46">
        <f t="shared" si="75"/>
        <v>0</v>
      </c>
      <c r="X160" s="46">
        <f t="shared" si="75"/>
        <v>0</v>
      </c>
      <c r="Y160" s="46">
        <f t="shared" si="75"/>
        <v>0</v>
      </c>
      <c r="Z160" s="46">
        <f t="shared" si="75"/>
        <v>0</v>
      </c>
      <c r="AA160" s="112">
        <f t="shared" si="42"/>
        <v>283</v>
      </c>
      <c r="AB160" s="112">
        <f t="shared" si="43"/>
        <v>788</v>
      </c>
      <c r="AC160" s="112">
        <f t="shared" si="44"/>
        <v>155</v>
      </c>
      <c r="AD160" s="112">
        <f t="shared" si="45"/>
        <v>352</v>
      </c>
      <c r="AE160" s="112">
        <f t="shared" si="46"/>
        <v>438</v>
      </c>
      <c r="AF160" s="112">
        <f t="shared" si="47"/>
        <v>1140</v>
      </c>
      <c r="AG160" s="112">
        <f t="shared" si="48"/>
        <v>1578</v>
      </c>
    </row>
    <row r="161" spans="1:33" ht="76.5">
      <c r="A161" s="168"/>
      <c r="B161" s="94" t="s">
        <v>49</v>
      </c>
      <c r="C161" s="46">
        <f aca="true" t="shared" si="76" ref="C161:Z161">C95+C34</f>
        <v>54</v>
      </c>
      <c r="D161" s="46">
        <f t="shared" si="76"/>
        <v>172</v>
      </c>
      <c r="E161" s="46">
        <f t="shared" si="76"/>
        <v>15</v>
      </c>
      <c r="F161" s="46">
        <f t="shared" si="76"/>
        <v>55</v>
      </c>
      <c r="G161" s="46">
        <f t="shared" si="76"/>
        <v>30</v>
      </c>
      <c r="H161" s="46">
        <f t="shared" si="76"/>
        <v>180</v>
      </c>
      <c r="I161" s="46">
        <f t="shared" si="76"/>
        <v>8</v>
      </c>
      <c r="J161" s="46">
        <f t="shared" si="76"/>
        <v>78</v>
      </c>
      <c r="K161" s="46">
        <f t="shared" si="76"/>
        <v>16</v>
      </c>
      <c r="L161" s="46">
        <f t="shared" si="76"/>
        <v>124</v>
      </c>
      <c r="M161" s="46">
        <f t="shared" si="76"/>
        <v>16</v>
      </c>
      <c r="N161" s="46">
        <f t="shared" si="76"/>
        <v>47</v>
      </c>
      <c r="O161" s="46">
        <f t="shared" si="76"/>
        <v>12</v>
      </c>
      <c r="P161" s="46">
        <f t="shared" si="76"/>
        <v>128</v>
      </c>
      <c r="Q161" s="46">
        <f t="shared" si="76"/>
        <v>14</v>
      </c>
      <c r="R161" s="46">
        <f t="shared" si="76"/>
        <v>72</v>
      </c>
      <c r="S161" s="46">
        <f t="shared" si="76"/>
        <v>0</v>
      </c>
      <c r="T161" s="46">
        <f t="shared" si="76"/>
        <v>0</v>
      </c>
      <c r="U161" s="46">
        <f t="shared" si="76"/>
        <v>0</v>
      </c>
      <c r="V161" s="46">
        <f t="shared" si="76"/>
        <v>0</v>
      </c>
      <c r="W161" s="46">
        <f t="shared" si="76"/>
        <v>0</v>
      </c>
      <c r="X161" s="46">
        <f t="shared" si="76"/>
        <v>0</v>
      </c>
      <c r="Y161" s="46">
        <f t="shared" si="76"/>
        <v>0</v>
      </c>
      <c r="Z161" s="46">
        <f t="shared" si="76"/>
        <v>0</v>
      </c>
      <c r="AA161" s="112">
        <f t="shared" si="42"/>
        <v>112</v>
      </c>
      <c r="AB161" s="112">
        <f t="shared" si="43"/>
        <v>604</v>
      </c>
      <c r="AC161" s="112">
        <f t="shared" si="44"/>
        <v>53</v>
      </c>
      <c r="AD161" s="112">
        <f t="shared" si="45"/>
        <v>252</v>
      </c>
      <c r="AE161" s="112">
        <f t="shared" si="46"/>
        <v>165</v>
      </c>
      <c r="AF161" s="112">
        <f t="shared" si="47"/>
        <v>856</v>
      </c>
      <c r="AG161" s="112">
        <f t="shared" si="48"/>
        <v>1021</v>
      </c>
    </row>
    <row r="162" spans="1:33" ht="38.25">
      <c r="A162" s="168"/>
      <c r="B162" s="94" t="s">
        <v>50</v>
      </c>
      <c r="C162" s="46">
        <f aca="true" t="shared" si="77" ref="C162:Z162">C96+C35</f>
        <v>63</v>
      </c>
      <c r="D162" s="46">
        <f t="shared" si="77"/>
        <v>184</v>
      </c>
      <c r="E162" s="46">
        <f t="shared" si="77"/>
        <v>32</v>
      </c>
      <c r="F162" s="46">
        <f t="shared" si="77"/>
        <v>108</v>
      </c>
      <c r="G162" s="46">
        <f t="shared" si="77"/>
        <v>4</v>
      </c>
      <c r="H162" s="46">
        <f t="shared" si="77"/>
        <v>96</v>
      </c>
      <c r="I162" s="46">
        <f t="shared" si="77"/>
        <v>8</v>
      </c>
      <c r="J162" s="46">
        <f t="shared" si="77"/>
        <v>70</v>
      </c>
      <c r="K162" s="46">
        <f t="shared" si="77"/>
        <v>16</v>
      </c>
      <c r="L162" s="46">
        <f t="shared" si="77"/>
        <v>96</v>
      </c>
      <c r="M162" s="46">
        <f t="shared" si="77"/>
        <v>9</v>
      </c>
      <c r="N162" s="46">
        <f t="shared" si="77"/>
        <v>72</v>
      </c>
      <c r="O162" s="46">
        <f t="shared" si="77"/>
        <v>6</v>
      </c>
      <c r="P162" s="46">
        <f t="shared" si="77"/>
        <v>82</v>
      </c>
      <c r="Q162" s="46">
        <f t="shared" si="77"/>
        <v>3</v>
      </c>
      <c r="R162" s="46">
        <f t="shared" si="77"/>
        <v>29</v>
      </c>
      <c r="S162" s="46">
        <f t="shared" si="77"/>
        <v>0</v>
      </c>
      <c r="T162" s="46">
        <f t="shared" si="77"/>
        <v>0</v>
      </c>
      <c r="U162" s="46">
        <f t="shared" si="77"/>
        <v>0</v>
      </c>
      <c r="V162" s="46">
        <f t="shared" si="77"/>
        <v>0</v>
      </c>
      <c r="W162" s="46">
        <f t="shared" si="77"/>
        <v>0</v>
      </c>
      <c r="X162" s="46">
        <f t="shared" si="77"/>
        <v>0</v>
      </c>
      <c r="Y162" s="46">
        <f t="shared" si="77"/>
        <v>0</v>
      </c>
      <c r="Z162" s="46">
        <f t="shared" si="77"/>
        <v>0</v>
      </c>
      <c r="AA162" s="112">
        <f t="shared" si="42"/>
        <v>89</v>
      </c>
      <c r="AB162" s="112">
        <f t="shared" si="43"/>
        <v>458</v>
      </c>
      <c r="AC162" s="112">
        <f t="shared" si="44"/>
        <v>52</v>
      </c>
      <c r="AD162" s="112">
        <f t="shared" si="45"/>
        <v>279</v>
      </c>
      <c r="AE162" s="112">
        <f t="shared" si="46"/>
        <v>141</v>
      </c>
      <c r="AF162" s="112">
        <f t="shared" si="47"/>
        <v>737</v>
      </c>
      <c r="AG162" s="112">
        <f t="shared" si="48"/>
        <v>878</v>
      </c>
    </row>
    <row r="163" spans="1:33" ht="38.25">
      <c r="A163" s="168"/>
      <c r="B163" s="94" t="s">
        <v>140</v>
      </c>
      <c r="C163" s="46">
        <f aca="true" t="shared" si="78" ref="C163:Z163">C97+C36</f>
        <v>23</v>
      </c>
      <c r="D163" s="46">
        <f t="shared" si="78"/>
        <v>54</v>
      </c>
      <c r="E163" s="46">
        <f t="shared" si="78"/>
        <v>0</v>
      </c>
      <c r="F163" s="46">
        <f t="shared" si="78"/>
        <v>0</v>
      </c>
      <c r="G163" s="46">
        <f t="shared" si="78"/>
        <v>0</v>
      </c>
      <c r="H163" s="46">
        <f t="shared" si="78"/>
        <v>0</v>
      </c>
      <c r="I163" s="46">
        <f t="shared" si="78"/>
        <v>0</v>
      </c>
      <c r="J163" s="46">
        <f t="shared" si="78"/>
        <v>0</v>
      </c>
      <c r="K163" s="46">
        <f t="shared" si="78"/>
        <v>0</v>
      </c>
      <c r="L163" s="46">
        <f t="shared" si="78"/>
        <v>0</v>
      </c>
      <c r="M163" s="46">
        <f t="shared" si="78"/>
        <v>0</v>
      </c>
      <c r="N163" s="46">
        <f t="shared" si="78"/>
        <v>0</v>
      </c>
      <c r="O163" s="46">
        <f t="shared" si="78"/>
        <v>0</v>
      </c>
      <c r="P163" s="46">
        <f t="shared" si="78"/>
        <v>0</v>
      </c>
      <c r="Q163" s="46">
        <f t="shared" si="78"/>
        <v>0</v>
      </c>
      <c r="R163" s="46">
        <f t="shared" si="78"/>
        <v>0</v>
      </c>
      <c r="S163" s="46">
        <f t="shared" si="78"/>
        <v>0</v>
      </c>
      <c r="T163" s="46">
        <f t="shared" si="78"/>
        <v>0</v>
      </c>
      <c r="U163" s="46">
        <f t="shared" si="78"/>
        <v>0</v>
      </c>
      <c r="V163" s="46">
        <f t="shared" si="78"/>
        <v>0</v>
      </c>
      <c r="W163" s="46">
        <f t="shared" si="78"/>
        <v>0</v>
      </c>
      <c r="X163" s="46">
        <f t="shared" si="78"/>
        <v>0</v>
      </c>
      <c r="Y163" s="46">
        <f t="shared" si="78"/>
        <v>0</v>
      </c>
      <c r="Z163" s="46">
        <f t="shared" si="78"/>
        <v>0</v>
      </c>
      <c r="AA163" s="112">
        <f t="shared" si="42"/>
        <v>23</v>
      </c>
      <c r="AB163" s="112">
        <f t="shared" si="43"/>
        <v>54</v>
      </c>
      <c r="AC163" s="112">
        <f t="shared" si="44"/>
        <v>0</v>
      </c>
      <c r="AD163" s="112">
        <f t="shared" si="45"/>
        <v>0</v>
      </c>
      <c r="AE163" s="112">
        <f t="shared" si="46"/>
        <v>23</v>
      </c>
      <c r="AF163" s="112">
        <f t="shared" si="47"/>
        <v>54</v>
      </c>
      <c r="AG163" s="112">
        <f t="shared" si="48"/>
        <v>77</v>
      </c>
    </row>
    <row r="164" spans="1:33" ht="78" customHeight="1">
      <c r="A164" s="168"/>
      <c r="B164" s="93" t="s">
        <v>58</v>
      </c>
      <c r="C164" s="95">
        <f aca="true" t="shared" si="79" ref="C164:Z164">SUM(C160:C163)</f>
        <v>222</v>
      </c>
      <c r="D164" s="95">
        <f t="shared" si="79"/>
        <v>681</v>
      </c>
      <c r="E164" s="95">
        <f t="shared" si="79"/>
        <v>85</v>
      </c>
      <c r="F164" s="95">
        <f t="shared" si="79"/>
        <v>219</v>
      </c>
      <c r="G164" s="95">
        <f t="shared" si="79"/>
        <v>140</v>
      </c>
      <c r="H164" s="95">
        <f t="shared" si="79"/>
        <v>482</v>
      </c>
      <c r="I164" s="95">
        <f t="shared" si="79"/>
        <v>68</v>
      </c>
      <c r="J164" s="95">
        <f t="shared" si="79"/>
        <v>257</v>
      </c>
      <c r="K164" s="95">
        <f t="shared" si="79"/>
        <v>90</v>
      </c>
      <c r="L164" s="95">
        <f t="shared" si="79"/>
        <v>388</v>
      </c>
      <c r="M164" s="95">
        <f t="shared" si="79"/>
        <v>73</v>
      </c>
      <c r="N164" s="95">
        <f t="shared" si="79"/>
        <v>247</v>
      </c>
      <c r="O164" s="95">
        <f t="shared" si="79"/>
        <v>55</v>
      </c>
      <c r="P164" s="95">
        <f t="shared" si="79"/>
        <v>353</v>
      </c>
      <c r="Q164" s="95">
        <f t="shared" si="79"/>
        <v>34</v>
      </c>
      <c r="R164" s="95">
        <f t="shared" si="79"/>
        <v>160</v>
      </c>
      <c r="S164" s="95">
        <f t="shared" si="79"/>
        <v>0</v>
      </c>
      <c r="T164" s="95">
        <f t="shared" si="79"/>
        <v>0</v>
      </c>
      <c r="U164" s="95">
        <f t="shared" si="79"/>
        <v>0</v>
      </c>
      <c r="V164" s="95">
        <f t="shared" si="79"/>
        <v>0</v>
      </c>
      <c r="W164" s="95">
        <f t="shared" si="79"/>
        <v>0</v>
      </c>
      <c r="X164" s="95">
        <f t="shared" si="79"/>
        <v>0</v>
      </c>
      <c r="Y164" s="95">
        <f t="shared" si="79"/>
        <v>0</v>
      </c>
      <c r="Z164" s="95">
        <f t="shared" si="79"/>
        <v>0</v>
      </c>
      <c r="AA164" s="112">
        <f t="shared" si="42"/>
        <v>507</v>
      </c>
      <c r="AB164" s="112">
        <f t="shared" si="43"/>
        <v>1904</v>
      </c>
      <c r="AC164" s="112">
        <f t="shared" si="44"/>
        <v>260</v>
      </c>
      <c r="AD164" s="112">
        <f t="shared" si="45"/>
        <v>883</v>
      </c>
      <c r="AE164" s="112">
        <f t="shared" si="46"/>
        <v>767</v>
      </c>
      <c r="AF164" s="112">
        <f t="shared" si="47"/>
        <v>2787</v>
      </c>
      <c r="AG164" s="112">
        <f t="shared" si="48"/>
        <v>3554</v>
      </c>
    </row>
    <row r="165" spans="1:33" ht="39.75" customHeight="1">
      <c r="A165" s="168" t="s">
        <v>59</v>
      </c>
      <c r="B165" s="94" t="s">
        <v>60</v>
      </c>
      <c r="C165" s="46">
        <f aca="true" t="shared" si="80" ref="C165:Z165">C99+C38</f>
        <v>97</v>
      </c>
      <c r="D165" s="46">
        <f t="shared" si="80"/>
        <v>45</v>
      </c>
      <c r="E165" s="46">
        <f t="shared" si="80"/>
        <v>80</v>
      </c>
      <c r="F165" s="46">
        <f t="shared" si="80"/>
        <v>57</v>
      </c>
      <c r="G165" s="46">
        <f t="shared" si="80"/>
        <v>74</v>
      </c>
      <c r="H165" s="46">
        <f t="shared" si="80"/>
        <v>85</v>
      </c>
      <c r="I165" s="46">
        <f t="shared" si="80"/>
        <v>35</v>
      </c>
      <c r="J165" s="46">
        <f t="shared" si="80"/>
        <v>14</v>
      </c>
      <c r="K165" s="46">
        <f t="shared" si="80"/>
        <v>39</v>
      </c>
      <c r="L165" s="46">
        <f t="shared" si="80"/>
        <v>26</v>
      </c>
      <c r="M165" s="46">
        <f t="shared" si="80"/>
        <v>32</v>
      </c>
      <c r="N165" s="46">
        <f t="shared" si="80"/>
        <v>18</v>
      </c>
      <c r="O165" s="46">
        <f t="shared" si="80"/>
        <v>32</v>
      </c>
      <c r="P165" s="46">
        <f t="shared" si="80"/>
        <v>27</v>
      </c>
      <c r="Q165" s="46">
        <f t="shared" si="80"/>
        <v>29</v>
      </c>
      <c r="R165" s="46">
        <f t="shared" si="80"/>
        <v>11</v>
      </c>
      <c r="S165" s="46">
        <f t="shared" si="80"/>
        <v>0</v>
      </c>
      <c r="T165" s="46">
        <f t="shared" si="80"/>
        <v>0</v>
      </c>
      <c r="U165" s="46">
        <f t="shared" si="80"/>
        <v>0</v>
      </c>
      <c r="V165" s="46">
        <f t="shared" si="80"/>
        <v>0</v>
      </c>
      <c r="W165" s="46">
        <f t="shared" si="80"/>
        <v>0</v>
      </c>
      <c r="X165" s="46">
        <f t="shared" si="80"/>
        <v>0</v>
      </c>
      <c r="Y165" s="46">
        <f t="shared" si="80"/>
        <v>0</v>
      </c>
      <c r="Z165" s="46">
        <f t="shared" si="80"/>
        <v>0</v>
      </c>
      <c r="AA165" s="112">
        <f t="shared" si="42"/>
        <v>242</v>
      </c>
      <c r="AB165" s="112">
        <f t="shared" si="43"/>
        <v>183</v>
      </c>
      <c r="AC165" s="112">
        <f t="shared" si="44"/>
        <v>176</v>
      </c>
      <c r="AD165" s="112">
        <f t="shared" si="45"/>
        <v>100</v>
      </c>
      <c r="AE165" s="112">
        <f t="shared" si="46"/>
        <v>418</v>
      </c>
      <c r="AF165" s="112">
        <f t="shared" si="47"/>
        <v>283</v>
      </c>
      <c r="AG165" s="112">
        <f t="shared" si="48"/>
        <v>701</v>
      </c>
    </row>
    <row r="166" spans="1:33" ht="38.25">
      <c r="A166" s="168"/>
      <c r="B166" s="94" t="s">
        <v>44</v>
      </c>
      <c r="C166" s="46">
        <f aca="true" t="shared" si="81" ref="C166:Z166">C100+C39</f>
        <v>124</v>
      </c>
      <c r="D166" s="46">
        <f t="shared" si="81"/>
        <v>85</v>
      </c>
      <c r="E166" s="46">
        <f t="shared" si="81"/>
        <v>72</v>
      </c>
      <c r="F166" s="46">
        <f t="shared" si="81"/>
        <v>57</v>
      </c>
      <c r="G166" s="46">
        <f t="shared" si="81"/>
        <v>93</v>
      </c>
      <c r="H166" s="46">
        <f t="shared" si="81"/>
        <v>74</v>
      </c>
      <c r="I166" s="46">
        <f t="shared" si="81"/>
        <v>76</v>
      </c>
      <c r="J166" s="46">
        <f t="shared" si="81"/>
        <v>48</v>
      </c>
      <c r="K166" s="46">
        <f t="shared" si="81"/>
        <v>41</v>
      </c>
      <c r="L166" s="46">
        <f t="shared" si="81"/>
        <v>41</v>
      </c>
      <c r="M166" s="46">
        <f t="shared" si="81"/>
        <v>15</v>
      </c>
      <c r="N166" s="46">
        <f t="shared" si="81"/>
        <v>18</v>
      </c>
      <c r="O166" s="46">
        <f t="shared" si="81"/>
        <v>42</v>
      </c>
      <c r="P166" s="46">
        <f t="shared" si="81"/>
        <v>40</v>
      </c>
      <c r="Q166" s="46">
        <f t="shared" si="81"/>
        <v>25</v>
      </c>
      <c r="R166" s="46">
        <f t="shared" si="81"/>
        <v>17</v>
      </c>
      <c r="S166" s="46">
        <f t="shared" si="81"/>
        <v>0</v>
      </c>
      <c r="T166" s="46">
        <f t="shared" si="81"/>
        <v>0</v>
      </c>
      <c r="U166" s="46">
        <f t="shared" si="81"/>
        <v>0</v>
      </c>
      <c r="V166" s="46">
        <f t="shared" si="81"/>
        <v>0</v>
      </c>
      <c r="W166" s="46">
        <f t="shared" si="81"/>
        <v>0</v>
      </c>
      <c r="X166" s="46">
        <f t="shared" si="81"/>
        <v>0</v>
      </c>
      <c r="Y166" s="46">
        <f t="shared" si="81"/>
        <v>0</v>
      </c>
      <c r="Z166" s="46">
        <f t="shared" si="81"/>
        <v>0</v>
      </c>
      <c r="AA166" s="112">
        <f t="shared" si="42"/>
        <v>300</v>
      </c>
      <c r="AB166" s="112">
        <f t="shared" si="43"/>
        <v>240</v>
      </c>
      <c r="AC166" s="112">
        <f t="shared" si="44"/>
        <v>188</v>
      </c>
      <c r="AD166" s="112">
        <f t="shared" si="45"/>
        <v>140</v>
      </c>
      <c r="AE166" s="112">
        <f t="shared" si="46"/>
        <v>488</v>
      </c>
      <c r="AF166" s="112">
        <f t="shared" si="47"/>
        <v>380</v>
      </c>
      <c r="AG166" s="112">
        <f t="shared" si="48"/>
        <v>868</v>
      </c>
    </row>
    <row r="167" spans="1:33" ht="38.25">
      <c r="A167" s="168"/>
      <c r="B167" s="94" t="s">
        <v>61</v>
      </c>
      <c r="C167" s="46">
        <f aca="true" t="shared" si="82" ref="C167:Z167">C101+C40</f>
        <v>215</v>
      </c>
      <c r="D167" s="46">
        <f t="shared" si="82"/>
        <v>109</v>
      </c>
      <c r="E167" s="46">
        <f t="shared" si="82"/>
        <v>100</v>
      </c>
      <c r="F167" s="46">
        <f t="shared" si="82"/>
        <v>78</v>
      </c>
      <c r="G167" s="46">
        <f t="shared" si="82"/>
        <v>87</v>
      </c>
      <c r="H167" s="46">
        <f t="shared" si="82"/>
        <v>78</v>
      </c>
      <c r="I167" s="46">
        <f t="shared" si="82"/>
        <v>63</v>
      </c>
      <c r="J167" s="46">
        <f t="shared" si="82"/>
        <v>45</v>
      </c>
      <c r="K167" s="46">
        <f t="shared" si="82"/>
        <v>50</v>
      </c>
      <c r="L167" s="46">
        <f t="shared" si="82"/>
        <v>48</v>
      </c>
      <c r="M167" s="46">
        <f t="shared" si="82"/>
        <v>49</v>
      </c>
      <c r="N167" s="46">
        <f t="shared" si="82"/>
        <v>26</v>
      </c>
      <c r="O167" s="46">
        <f t="shared" si="82"/>
        <v>70</v>
      </c>
      <c r="P167" s="46">
        <f t="shared" si="82"/>
        <v>42</v>
      </c>
      <c r="Q167" s="46">
        <f t="shared" si="82"/>
        <v>34</v>
      </c>
      <c r="R167" s="46">
        <f t="shared" si="82"/>
        <v>17</v>
      </c>
      <c r="S167" s="46">
        <f t="shared" si="82"/>
        <v>0</v>
      </c>
      <c r="T167" s="46">
        <f t="shared" si="82"/>
        <v>0</v>
      </c>
      <c r="U167" s="46">
        <f t="shared" si="82"/>
        <v>0</v>
      </c>
      <c r="V167" s="46">
        <f t="shared" si="82"/>
        <v>0</v>
      </c>
      <c r="W167" s="46">
        <f t="shared" si="82"/>
        <v>0</v>
      </c>
      <c r="X167" s="46">
        <f t="shared" si="82"/>
        <v>0</v>
      </c>
      <c r="Y167" s="46">
        <f t="shared" si="82"/>
        <v>0</v>
      </c>
      <c r="Z167" s="46">
        <f t="shared" si="82"/>
        <v>0</v>
      </c>
      <c r="AA167" s="112">
        <f t="shared" si="42"/>
        <v>422</v>
      </c>
      <c r="AB167" s="112">
        <f t="shared" si="43"/>
        <v>277</v>
      </c>
      <c r="AC167" s="112">
        <f t="shared" si="44"/>
        <v>246</v>
      </c>
      <c r="AD167" s="112">
        <f t="shared" si="45"/>
        <v>166</v>
      </c>
      <c r="AE167" s="112">
        <f t="shared" si="46"/>
        <v>668</v>
      </c>
      <c r="AF167" s="112">
        <f t="shared" si="47"/>
        <v>443</v>
      </c>
      <c r="AG167" s="112">
        <f t="shared" si="48"/>
        <v>1111</v>
      </c>
    </row>
    <row r="168" spans="1:33" ht="76.5">
      <c r="A168" s="168"/>
      <c r="B168" s="94" t="s">
        <v>62</v>
      </c>
      <c r="C168" s="46">
        <f aca="true" t="shared" si="83" ref="C168:Z168">C102+C41</f>
        <v>49</v>
      </c>
      <c r="D168" s="46">
        <f t="shared" si="83"/>
        <v>44</v>
      </c>
      <c r="E168" s="46">
        <f t="shared" si="83"/>
        <v>30</v>
      </c>
      <c r="F168" s="46">
        <f t="shared" si="83"/>
        <v>32</v>
      </c>
      <c r="G168" s="46">
        <f t="shared" si="83"/>
        <v>12</v>
      </c>
      <c r="H168" s="46">
        <f t="shared" si="83"/>
        <v>21</v>
      </c>
      <c r="I168" s="46">
        <f t="shared" si="83"/>
        <v>12</v>
      </c>
      <c r="J168" s="46">
        <f t="shared" si="83"/>
        <v>9</v>
      </c>
      <c r="K168" s="46">
        <f t="shared" si="83"/>
        <v>11</v>
      </c>
      <c r="L168" s="46">
        <f t="shared" si="83"/>
        <v>16</v>
      </c>
      <c r="M168" s="46">
        <f t="shared" si="83"/>
        <v>3</v>
      </c>
      <c r="N168" s="46">
        <f t="shared" si="83"/>
        <v>4</v>
      </c>
      <c r="O168" s="46">
        <f t="shared" si="83"/>
        <v>8</v>
      </c>
      <c r="P168" s="46">
        <f t="shared" si="83"/>
        <v>18</v>
      </c>
      <c r="Q168" s="46">
        <f t="shared" si="83"/>
        <v>6</v>
      </c>
      <c r="R168" s="46">
        <f t="shared" si="83"/>
        <v>8</v>
      </c>
      <c r="S168" s="46">
        <f t="shared" si="83"/>
        <v>0</v>
      </c>
      <c r="T168" s="46">
        <f t="shared" si="83"/>
        <v>0</v>
      </c>
      <c r="U168" s="46">
        <f t="shared" si="83"/>
        <v>0</v>
      </c>
      <c r="V168" s="46">
        <f t="shared" si="83"/>
        <v>0</v>
      </c>
      <c r="W168" s="46">
        <f t="shared" si="83"/>
        <v>0</v>
      </c>
      <c r="X168" s="46">
        <f t="shared" si="83"/>
        <v>0</v>
      </c>
      <c r="Y168" s="46">
        <f t="shared" si="83"/>
        <v>0</v>
      </c>
      <c r="Z168" s="46">
        <f t="shared" si="83"/>
        <v>0</v>
      </c>
      <c r="AA168" s="112">
        <f t="shared" si="42"/>
        <v>80</v>
      </c>
      <c r="AB168" s="112">
        <f t="shared" si="43"/>
        <v>99</v>
      </c>
      <c r="AC168" s="112">
        <f t="shared" si="44"/>
        <v>51</v>
      </c>
      <c r="AD168" s="112">
        <f t="shared" si="45"/>
        <v>53</v>
      </c>
      <c r="AE168" s="112">
        <f t="shared" si="46"/>
        <v>131</v>
      </c>
      <c r="AF168" s="112">
        <f t="shared" si="47"/>
        <v>152</v>
      </c>
      <c r="AG168" s="112">
        <f t="shared" si="48"/>
        <v>283</v>
      </c>
    </row>
    <row r="169" spans="1:33" ht="38.25">
      <c r="A169" s="168"/>
      <c r="B169" s="94" t="s">
        <v>63</v>
      </c>
      <c r="C169" s="46">
        <f aca="true" t="shared" si="84" ref="C169:Z169">C103+C42</f>
        <v>130</v>
      </c>
      <c r="D169" s="46">
        <f t="shared" si="84"/>
        <v>67</v>
      </c>
      <c r="E169" s="46">
        <f t="shared" si="84"/>
        <v>98</v>
      </c>
      <c r="F169" s="46">
        <f t="shared" si="84"/>
        <v>37</v>
      </c>
      <c r="G169" s="46">
        <f t="shared" si="84"/>
        <v>23</v>
      </c>
      <c r="H169" s="46">
        <f t="shared" si="84"/>
        <v>21</v>
      </c>
      <c r="I169" s="46">
        <f t="shared" si="84"/>
        <v>27</v>
      </c>
      <c r="J169" s="46">
        <f t="shared" si="84"/>
        <v>7</v>
      </c>
      <c r="K169" s="46">
        <f t="shared" si="84"/>
        <v>10</v>
      </c>
      <c r="L169" s="46">
        <f t="shared" si="84"/>
        <v>14</v>
      </c>
      <c r="M169" s="46">
        <f t="shared" si="84"/>
        <v>16</v>
      </c>
      <c r="N169" s="46">
        <f t="shared" si="84"/>
        <v>9</v>
      </c>
      <c r="O169" s="46">
        <f t="shared" si="84"/>
        <v>22</v>
      </c>
      <c r="P169" s="46">
        <f t="shared" si="84"/>
        <v>17</v>
      </c>
      <c r="Q169" s="46">
        <f t="shared" si="84"/>
        <v>17</v>
      </c>
      <c r="R169" s="46">
        <f t="shared" si="84"/>
        <v>12</v>
      </c>
      <c r="S169" s="46">
        <f t="shared" si="84"/>
        <v>0</v>
      </c>
      <c r="T169" s="46">
        <f t="shared" si="84"/>
        <v>0</v>
      </c>
      <c r="U169" s="46">
        <f t="shared" si="84"/>
        <v>0</v>
      </c>
      <c r="V169" s="46">
        <f t="shared" si="84"/>
        <v>0</v>
      </c>
      <c r="W169" s="46">
        <f t="shared" si="84"/>
        <v>0</v>
      </c>
      <c r="X169" s="46">
        <f t="shared" si="84"/>
        <v>0</v>
      </c>
      <c r="Y169" s="46">
        <f t="shared" si="84"/>
        <v>0</v>
      </c>
      <c r="Z169" s="46">
        <f t="shared" si="84"/>
        <v>0</v>
      </c>
      <c r="AA169" s="112">
        <f t="shared" si="42"/>
        <v>185</v>
      </c>
      <c r="AB169" s="112">
        <f t="shared" si="43"/>
        <v>119</v>
      </c>
      <c r="AC169" s="112">
        <f t="shared" si="44"/>
        <v>158</v>
      </c>
      <c r="AD169" s="112">
        <f t="shared" si="45"/>
        <v>65</v>
      </c>
      <c r="AE169" s="112">
        <f t="shared" si="46"/>
        <v>343</v>
      </c>
      <c r="AF169" s="112">
        <f t="shared" si="47"/>
        <v>184</v>
      </c>
      <c r="AG169" s="112">
        <f t="shared" si="48"/>
        <v>527</v>
      </c>
    </row>
    <row r="170" spans="1:33" ht="38.25">
      <c r="A170" s="168"/>
      <c r="B170" s="94" t="s">
        <v>64</v>
      </c>
      <c r="C170" s="46">
        <f aca="true" t="shared" si="85" ref="C170:Z170">C104+C43</f>
        <v>79</v>
      </c>
      <c r="D170" s="46">
        <f t="shared" si="85"/>
        <v>168</v>
      </c>
      <c r="E170" s="46">
        <f t="shared" si="85"/>
        <v>57</v>
      </c>
      <c r="F170" s="46">
        <f t="shared" si="85"/>
        <v>101</v>
      </c>
      <c r="G170" s="46">
        <f t="shared" si="85"/>
        <v>46</v>
      </c>
      <c r="H170" s="46">
        <f t="shared" si="85"/>
        <v>104</v>
      </c>
      <c r="I170" s="46">
        <f t="shared" si="85"/>
        <v>47</v>
      </c>
      <c r="J170" s="46">
        <f t="shared" si="85"/>
        <v>53</v>
      </c>
      <c r="K170" s="46">
        <f t="shared" si="85"/>
        <v>27</v>
      </c>
      <c r="L170" s="46">
        <f t="shared" si="85"/>
        <v>90</v>
      </c>
      <c r="M170" s="46">
        <f t="shared" si="85"/>
        <v>8</v>
      </c>
      <c r="N170" s="46">
        <f t="shared" si="85"/>
        <v>24</v>
      </c>
      <c r="O170" s="46">
        <f t="shared" si="85"/>
        <v>26</v>
      </c>
      <c r="P170" s="46">
        <f t="shared" si="85"/>
        <v>53</v>
      </c>
      <c r="Q170" s="46">
        <f t="shared" si="85"/>
        <v>25</v>
      </c>
      <c r="R170" s="46">
        <f t="shared" si="85"/>
        <v>35</v>
      </c>
      <c r="S170" s="46">
        <f t="shared" si="85"/>
        <v>0</v>
      </c>
      <c r="T170" s="46">
        <f t="shared" si="85"/>
        <v>0</v>
      </c>
      <c r="U170" s="46">
        <f t="shared" si="85"/>
        <v>0</v>
      </c>
      <c r="V170" s="46">
        <f t="shared" si="85"/>
        <v>0</v>
      </c>
      <c r="W170" s="46">
        <f t="shared" si="85"/>
        <v>0</v>
      </c>
      <c r="X170" s="46">
        <f t="shared" si="85"/>
        <v>0</v>
      </c>
      <c r="Y170" s="46">
        <f t="shared" si="85"/>
        <v>0</v>
      </c>
      <c r="Z170" s="46">
        <f t="shared" si="85"/>
        <v>0</v>
      </c>
      <c r="AA170" s="112">
        <f t="shared" si="42"/>
        <v>178</v>
      </c>
      <c r="AB170" s="112">
        <f t="shared" si="43"/>
        <v>415</v>
      </c>
      <c r="AC170" s="112">
        <f t="shared" si="44"/>
        <v>137</v>
      </c>
      <c r="AD170" s="112">
        <f t="shared" si="45"/>
        <v>213</v>
      </c>
      <c r="AE170" s="112">
        <f t="shared" si="46"/>
        <v>315</v>
      </c>
      <c r="AF170" s="112">
        <f t="shared" si="47"/>
        <v>628</v>
      </c>
      <c r="AG170" s="112">
        <f t="shared" si="48"/>
        <v>943</v>
      </c>
    </row>
    <row r="171" spans="1:33" ht="38.25">
      <c r="A171" s="168"/>
      <c r="B171" s="93" t="s">
        <v>42</v>
      </c>
      <c r="C171" s="95">
        <f>SUM(C165:C170)</f>
        <v>694</v>
      </c>
      <c r="D171" s="95">
        <f>SUM(D165:D170)</f>
        <v>518</v>
      </c>
      <c r="E171" s="95">
        <f>SUM(E165:E170)</f>
        <v>437</v>
      </c>
      <c r="F171" s="95">
        <f>SUM(F165:F170)</f>
        <v>362</v>
      </c>
      <c r="G171" s="95">
        <f aca="true" t="shared" si="86" ref="G171:Z171">SUM(G165:G170)</f>
        <v>335</v>
      </c>
      <c r="H171" s="95">
        <f t="shared" si="86"/>
        <v>383</v>
      </c>
      <c r="I171" s="95">
        <f t="shared" si="86"/>
        <v>260</v>
      </c>
      <c r="J171" s="95">
        <f t="shared" si="86"/>
        <v>176</v>
      </c>
      <c r="K171" s="95">
        <f t="shared" si="86"/>
        <v>178</v>
      </c>
      <c r="L171" s="95">
        <f t="shared" si="86"/>
        <v>235</v>
      </c>
      <c r="M171" s="95">
        <f t="shared" si="86"/>
        <v>123</v>
      </c>
      <c r="N171" s="95">
        <f t="shared" si="86"/>
        <v>99</v>
      </c>
      <c r="O171" s="95">
        <f t="shared" si="86"/>
        <v>200</v>
      </c>
      <c r="P171" s="95">
        <f t="shared" si="86"/>
        <v>197</v>
      </c>
      <c r="Q171" s="95">
        <f t="shared" si="86"/>
        <v>136</v>
      </c>
      <c r="R171" s="95">
        <f t="shared" si="86"/>
        <v>100</v>
      </c>
      <c r="S171" s="95">
        <f t="shared" si="86"/>
        <v>0</v>
      </c>
      <c r="T171" s="95">
        <f t="shared" si="86"/>
        <v>0</v>
      </c>
      <c r="U171" s="95">
        <f t="shared" si="86"/>
        <v>0</v>
      </c>
      <c r="V171" s="95">
        <f t="shared" si="86"/>
        <v>0</v>
      </c>
      <c r="W171" s="95">
        <f t="shared" si="86"/>
        <v>0</v>
      </c>
      <c r="X171" s="95">
        <f t="shared" si="86"/>
        <v>0</v>
      </c>
      <c r="Y171" s="95">
        <f t="shared" si="86"/>
        <v>0</v>
      </c>
      <c r="Z171" s="95">
        <f t="shared" si="86"/>
        <v>0</v>
      </c>
      <c r="AA171" s="112">
        <f t="shared" si="42"/>
        <v>1407</v>
      </c>
      <c r="AB171" s="112">
        <f t="shared" si="43"/>
        <v>1333</v>
      </c>
      <c r="AC171" s="112">
        <f t="shared" si="44"/>
        <v>956</v>
      </c>
      <c r="AD171" s="112">
        <f t="shared" si="45"/>
        <v>737</v>
      </c>
      <c r="AE171" s="112">
        <f t="shared" si="46"/>
        <v>2363</v>
      </c>
      <c r="AF171" s="112">
        <f t="shared" si="47"/>
        <v>2070</v>
      </c>
      <c r="AG171" s="112">
        <f t="shared" si="48"/>
        <v>4433</v>
      </c>
    </row>
    <row r="172" spans="1:33" ht="39.75" customHeight="1">
      <c r="A172" s="168" t="s">
        <v>141</v>
      </c>
      <c r="B172" s="48" t="s">
        <v>60</v>
      </c>
      <c r="C172" s="49">
        <f aca="true" t="shared" si="87" ref="C172:Z172">C106+C45</f>
        <v>34</v>
      </c>
      <c r="D172" s="49">
        <f t="shared" si="87"/>
        <v>18</v>
      </c>
      <c r="E172" s="49">
        <f t="shared" si="87"/>
        <v>3</v>
      </c>
      <c r="F172" s="49">
        <f t="shared" si="87"/>
        <v>0</v>
      </c>
      <c r="G172" s="49">
        <f t="shared" si="87"/>
        <v>0</v>
      </c>
      <c r="H172" s="49">
        <f t="shared" si="87"/>
        <v>0</v>
      </c>
      <c r="I172" s="49">
        <f t="shared" si="87"/>
        <v>0</v>
      </c>
      <c r="J172" s="49">
        <f t="shared" si="87"/>
        <v>0</v>
      </c>
      <c r="K172" s="49">
        <f t="shared" si="87"/>
        <v>0</v>
      </c>
      <c r="L172" s="49">
        <f t="shared" si="87"/>
        <v>0</v>
      </c>
      <c r="M172" s="49">
        <f t="shared" si="87"/>
        <v>0</v>
      </c>
      <c r="N172" s="49">
        <f t="shared" si="87"/>
        <v>0</v>
      </c>
      <c r="O172" s="49">
        <f t="shared" si="87"/>
        <v>0</v>
      </c>
      <c r="P172" s="49">
        <f t="shared" si="87"/>
        <v>0</v>
      </c>
      <c r="Q172" s="49">
        <f t="shared" si="87"/>
        <v>0</v>
      </c>
      <c r="R172" s="49">
        <f t="shared" si="87"/>
        <v>0</v>
      </c>
      <c r="S172" s="49">
        <f t="shared" si="87"/>
        <v>0</v>
      </c>
      <c r="T172" s="49">
        <f t="shared" si="87"/>
        <v>0</v>
      </c>
      <c r="U172" s="49">
        <f t="shared" si="87"/>
        <v>0</v>
      </c>
      <c r="V172" s="49">
        <f t="shared" si="87"/>
        <v>0</v>
      </c>
      <c r="W172" s="49">
        <f t="shared" si="87"/>
        <v>0</v>
      </c>
      <c r="X172" s="49">
        <f t="shared" si="87"/>
        <v>0</v>
      </c>
      <c r="Y172" s="49">
        <f t="shared" si="87"/>
        <v>0</v>
      </c>
      <c r="Z172" s="49">
        <f t="shared" si="87"/>
        <v>0</v>
      </c>
      <c r="AA172" s="112">
        <f t="shared" si="42"/>
        <v>34</v>
      </c>
      <c r="AB172" s="112">
        <f t="shared" si="43"/>
        <v>18</v>
      </c>
      <c r="AC172" s="112">
        <f t="shared" si="44"/>
        <v>3</v>
      </c>
      <c r="AD172" s="112">
        <f t="shared" si="45"/>
        <v>0</v>
      </c>
      <c r="AE172" s="112">
        <f t="shared" si="46"/>
        <v>37</v>
      </c>
      <c r="AF172" s="112">
        <f t="shared" si="47"/>
        <v>18</v>
      </c>
      <c r="AG172" s="112">
        <f t="shared" si="48"/>
        <v>55</v>
      </c>
    </row>
    <row r="173" spans="1:33" ht="38.25">
      <c r="A173" s="168"/>
      <c r="B173" s="48" t="s">
        <v>142</v>
      </c>
      <c r="C173" s="49">
        <f aca="true" t="shared" si="88" ref="C173:Z173">C107+C46</f>
        <v>28</v>
      </c>
      <c r="D173" s="49">
        <f t="shared" si="88"/>
        <v>39</v>
      </c>
      <c r="E173" s="49">
        <f t="shared" si="88"/>
        <v>0</v>
      </c>
      <c r="F173" s="49">
        <f t="shared" si="88"/>
        <v>2</v>
      </c>
      <c r="G173" s="49">
        <f t="shared" si="88"/>
        <v>0</v>
      </c>
      <c r="H173" s="49">
        <f t="shared" si="88"/>
        <v>0</v>
      </c>
      <c r="I173" s="49">
        <f t="shared" si="88"/>
        <v>0</v>
      </c>
      <c r="J173" s="49">
        <f t="shared" si="88"/>
        <v>0</v>
      </c>
      <c r="K173" s="49">
        <f t="shared" si="88"/>
        <v>0</v>
      </c>
      <c r="L173" s="49">
        <f t="shared" si="88"/>
        <v>0</v>
      </c>
      <c r="M173" s="49">
        <f t="shared" si="88"/>
        <v>0</v>
      </c>
      <c r="N173" s="49">
        <f t="shared" si="88"/>
        <v>0</v>
      </c>
      <c r="O173" s="49">
        <f t="shared" si="88"/>
        <v>0</v>
      </c>
      <c r="P173" s="49">
        <f t="shared" si="88"/>
        <v>0</v>
      </c>
      <c r="Q173" s="49">
        <f t="shared" si="88"/>
        <v>0</v>
      </c>
      <c r="R173" s="49">
        <f t="shared" si="88"/>
        <v>0</v>
      </c>
      <c r="S173" s="49">
        <f t="shared" si="88"/>
        <v>0</v>
      </c>
      <c r="T173" s="49">
        <f t="shared" si="88"/>
        <v>0</v>
      </c>
      <c r="U173" s="49">
        <f t="shared" si="88"/>
        <v>0</v>
      </c>
      <c r="V173" s="49">
        <f t="shared" si="88"/>
        <v>0</v>
      </c>
      <c r="W173" s="49">
        <f t="shared" si="88"/>
        <v>0</v>
      </c>
      <c r="X173" s="49">
        <f t="shared" si="88"/>
        <v>0</v>
      </c>
      <c r="Y173" s="49">
        <f t="shared" si="88"/>
        <v>0</v>
      </c>
      <c r="Z173" s="49">
        <f t="shared" si="88"/>
        <v>0</v>
      </c>
      <c r="AA173" s="112">
        <f t="shared" si="42"/>
        <v>28</v>
      </c>
      <c r="AB173" s="112">
        <f t="shared" si="43"/>
        <v>39</v>
      </c>
      <c r="AC173" s="112">
        <f t="shared" si="44"/>
        <v>0</v>
      </c>
      <c r="AD173" s="112">
        <f t="shared" si="45"/>
        <v>2</v>
      </c>
      <c r="AE173" s="112">
        <f t="shared" si="46"/>
        <v>28</v>
      </c>
      <c r="AF173" s="112">
        <f t="shared" si="47"/>
        <v>41</v>
      </c>
      <c r="AG173" s="112">
        <f t="shared" si="48"/>
        <v>69</v>
      </c>
    </row>
    <row r="174" spans="1:33" ht="38.25">
      <c r="A174" s="168"/>
      <c r="B174" s="93" t="s">
        <v>143</v>
      </c>
      <c r="C174" s="95">
        <f>SUM(C172:C173)</f>
        <v>62</v>
      </c>
      <c r="D174" s="95">
        <f aca="true" t="shared" si="89" ref="D174:Z174">SUM(D172:D173)</f>
        <v>57</v>
      </c>
      <c r="E174" s="95">
        <f t="shared" si="89"/>
        <v>3</v>
      </c>
      <c r="F174" s="95">
        <f t="shared" si="89"/>
        <v>2</v>
      </c>
      <c r="G174" s="95">
        <f t="shared" si="89"/>
        <v>0</v>
      </c>
      <c r="H174" s="95">
        <f t="shared" si="89"/>
        <v>0</v>
      </c>
      <c r="I174" s="95">
        <f t="shared" si="89"/>
        <v>0</v>
      </c>
      <c r="J174" s="95">
        <f t="shared" si="89"/>
        <v>0</v>
      </c>
      <c r="K174" s="95">
        <f t="shared" si="89"/>
        <v>0</v>
      </c>
      <c r="L174" s="95">
        <f t="shared" si="89"/>
        <v>0</v>
      </c>
      <c r="M174" s="95">
        <f t="shared" si="89"/>
        <v>0</v>
      </c>
      <c r="N174" s="95">
        <f t="shared" si="89"/>
        <v>0</v>
      </c>
      <c r="O174" s="95">
        <f t="shared" si="89"/>
        <v>0</v>
      </c>
      <c r="P174" s="95">
        <f t="shared" si="89"/>
        <v>0</v>
      </c>
      <c r="Q174" s="95">
        <f t="shared" si="89"/>
        <v>0</v>
      </c>
      <c r="R174" s="95">
        <f t="shared" si="89"/>
        <v>0</v>
      </c>
      <c r="S174" s="95">
        <f t="shared" si="89"/>
        <v>0</v>
      </c>
      <c r="T174" s="95">
        <f t="shared" si="89"/>
        <v>0</v>
      </c>
      <c r="U174" s="95">
        <f t="shared" si="89"/>
        <v>0</v>
      </c>
      <c r="V174" s="95">
        <f t="shared" si="89"/>
        <v>0</v>
      </c>
      <c r="W174" s="95">
        <f t="shared" si="89"/>
        <v>0</v>
      </c>
      <c r="X174" s="95">
        <f t="shared" si="89"/>
        <v>0</v>
      </c>
      <c r="Y174" s="95">
        <f t="shared" si="89"/>
        <v>0</v>
      </c>
      <c r="Z174" s="95">
        <f t="shared" si="89"/>
        <v>0</v>
      </c>
      <c r="AA174" s="112">
        <f>SUM(AA172:AA173)</f>
        <v>62</v>
      </c>
      <c r="AB174" s="112">
        <f aca="true" t="shared" si="90" ref="AB174:AG174">SUM(AB172:AB173)</f>
        <v>57</v>
      </c>
      <c r="AC174" s="112">
        <f t="shared" si="90"/>
        <v>3</v>
      </c>
      <c r="AD174" s="112">
        <f t="shared" si="90"/>
        <v>2</v>
      </c>
      <c r="AE174" s="112">
        <f t="shared" si="90"/>
        <v>65</v>
      </c>
      <c r="AF174" s="112">
        <f t="shared" si="90"/>
        <v>59</v>
      </c>
      <c r="AG174" s="112">
        <f t="shared" si="90"/>
        <v>124</v>
      </c>
    </row>
    <row r="175" spans="1:33" ht="38.25">
      <c r="A175" s="165" t="s">
        <v>65</v>
      </c>
      <c r="B175" s="165"/>
      <c r="C175" s="46">
        <f aca="true" t="shared" si="91" ref="C175:Z175">C109+C48</f>
        <v>367</v>
      </c>
      <c r="D175" s="46">
        <f t="shared" si="91"/>
        <v>133</v>
      </c>
      <c r="E175" s="46">
        <f t="shared" si="91"/>
        <v>147</v>
      </c>
      <c r="F175" s="46">
        <f t="shared" si="91"/>
        <v>53</v>
      </c>
      <c r="G175" s="46">
        <f t="shared" si="91"/>
        <v>204</v>
      </c>
      <c r="H175" s="46">
        <f t="shared" si="91"/>
        <v>100</v>
      </c>
      <c r="I175" s="46">
        <f t="shared" si="91"/>
        <v>192</v>
      </c>
      <c r="J175" s="46">
        <f t="shared" si="91"/>
        <v>55</v>
      </c>
      <c r="K175" s="46">
        <f t="shared" si="91"/>
        <v>182</v>
      </c>
      <c r="L175" s="46">
        <f t="shared" si="91"/>
        <v>96</v>
      </c>
      <c r="M175" s="46">
        <f t="shared" si="91"/>
        <v>114</v>
      </c>
      <c r="N175" s="46">
        <f t="shared" si="91"/>
        <v>42</v>
      </c>
      <c r="O175" s="46">
        <f t="shared" si="91"/>
        <v>128</v>
      </c>
      <c r="P175" s="46">
        <f t="shared" si="91"/>
        <v>68</v>
      </c>
      <c r="Q175" s="46">
        <f t="shared" si="91"/>
        <v>10</v>
      </c>
      <c r="R175" s="46">
        <f t="shared" si="91"/>
        <v>8</v>
      </c>
      <c r="S175" s="46">
        <f t="shared" si="91"/>
        <v>0</v>
      </c>
      <c r="T175" s="46">
        <f t="shared" si="91"/>
        <v>0</v>
      </c>
      <c r="U175" s="46">
        <f t="shared" si="91"/>
        <v>0</v>
      </c>
      <c r="V175" s="46">
        <f t="shared" si="91"/>
        <v>0</v>
      </c>
      <c r="W175" s="46">
        <f t="shared" si="91"/>
        <v>0</v>
      </c>
      <c r="X175" s="46">
        <f t="shared" si="91"/>
        <v>0</v>
      </c>
      <c r="Y175" s="46">
        <f t="shared" si="91"/>
        <v>0</v>
      </c>
      <c r="Z175" s="46">
        <f t="shared" si="91"/>
        <v>0</v>
      </c>
      <c r="AA175" s="112">
        <f aca="true" t="shared" si="92" ref="AA175:AA185">C175+G175+K175+O175+S175+W175</f>
        <v>881</v>
      </c>
      <c r="AB175" s="112">
        <f aca="true" t="shared" si="93" ref="AB175:AB185">D175+H175+L175+P175+T175+X175</f>
        <v>397</v>
      </c>
      <c r="AC175" s="112">
        <f aca="true" t="shared" si="94" ref="AC175:AC185">E175+I175+M175+Q175+U175+Y175</f>
        <v>463</v>
      </c>
      <c r="AD175" s="112">
        <f aca="true" t="shared" si="95" ref="AD175:AD185">F175+J175+N175+R175+V175+Z175</f>
        <v>158</v>
      </c>
      <c r="AE175" s="112">
        <f aca="true" t="shared" si="96" ref="AE175:AE185">AA175+AC175</f>
        <v>1344</v>
      </c>
      <c r="AF175" s="112">
        <f aca="true" t="shared" si="97" ref="AF175:AF186">AB175+AD175</f>
        <v>555</v>
      </c>
      <c r="AG175" s="112">
        <f aca="true" t="shared" si="98" ref="AG175:AG186">SUM(AE175:AF175)</f>
        <v>1899</v>
      </c>
    </row>
    <row r="176" spans="1:33" ht="114.75">
      <c r="A176" s="168" t="s">
        <v>66</v>
      </c>
      <c r="B176" s="94" t="s">
        <v>104</v>
      </c>
      <c r="C176" s="46">
        <f aca="true" t="shared" si="99" ref="C176:Z176">C110+C49</f>
        <v>41</v>
      </c>
      <c r="D176" s="46">
        <f t="shared" si="99"/>
        <v>121</v>
      </c>
      <c r="E176" s="46">
        <f t="shared" si="99"/>
        <v>18</v>
      </c>
      <c r="F176" s="46">
        <f t="shared" si="99"/>
        <v>52</v>
      </c>
      <c r="G176" s="46">
        <f t="shared" si="99"/>
        <v>44</v>
      </c>
      <c r="H176" s="46">
        <f t="shared" si="99"/>
        <v>217</v>
      </c>
      <c r="I176" s="46">
        <f t="shared" si="99"/>
        <v>16</v>
      </c>
      <c r="J176" s="46">
        <f t="shared" si="99"/>
        <v>37</v>
      </c>
      <c r="K176" s="46">
        <f t="shared" si="99"/>
        <v>42</v>
      </c>
      <c r="L176" s="46">
        <f t="shared" si="99"/>
        <v>203</v>
      </c>
      <c r="M176" s="46">
        <f t="shared" si="99"/>
        <v>18</v>
      </c>
      <c r="N176" s="46">
        <f t="shared" si="99"/>
        <v>42</v>
      </c>
      <c r="O176" s="46">
        <f t="shared" si="99"/>
        <v>33</v>
      </c>
      <c r="P176" s="46">
        <f t="shared" si="99"/>
        <v>174</v>
      </c>
      <c r="Q176" s="46">
        <f t="shared" si="99"/>
        <v>20</v>
      </c>
      <c r="R176" s="46">
        <f t="shared" si="99"/>
        <v>68</v>
      </c>
      <c r="S176" s="46">
        <f t="shared" si="99"/>
        <v>41</v>
      </c>
      <c r="T176" s="46">
        <f t="shared" si="99"/>
        <v>290</v>
      </c>
      <c r="U176" s="46">
        <f t="shared" si="99"/>
        <v>31</v>
      </c>
      <c r="V176" s="46">
        <f t="shared" si="99"/>
        <v>70</v>
      </c>
      <c r="W176" s="46">
        <f t="shared" si="99"/>
        <v>0</v>
      </c>
      <c r="X176" s="46">
        <f t="shared" si="99"/>
        <v>0</v>
      </c>
      <c r="Y176" s="46">
        <f t="shared" si="99"/>
        <v>0</v>
      </c>
      <c r="Z176" s="46">
        <f t="shared" si="99"/>
        <v>0</v>
      </c>
      <c r="AA176" s="112">
        <f t="shared" si="92"/>
        <v>201</v>
      </c>
      <c r="AB176" s="112">
        <f t="shared" si="93"/>
        <v>1005</v>
      </c>
      <c r="AC176" s="112">
        <f t="shared" si="94"/>
        <v>103</v>
      </c>
      <c r="AD176" s="112">
        <f t="shared" si="95"/>
        <v>269</v>
      </c>
      <c r="AE176" s="112">
        <f t="shared" si="96"/>
        <v>304</v>
      </c>
      <c r="AF176" s="112">
        <f t="shared" si="97"/>
        <v>1274</v>
      </c>
      <c r="AG176" s="112">
        <f t="shared" si="98"/>
        <v>1578</v>
      </c>
    </row>
    <row r="177" spans="1:33" ht="38.25">
      <c r="A177" s="168"/>
      <c r="B177" s="94" t="s">
        <v>105</v>
      </c>
      <c r="C177" s="46">
        <f aca="true" t="shared" si="100" ref="C177:Z177">C111+C50</f>
        <v>3</v>
      </c>
      <c r="D177" s="46">
        <f t="shared" si="100"/>
        <v>51</v>
      </c>
      <c r="E177" s="46">
        <f t="shared" si="100"/>
        <v>3</v>
      </c>
      <c r="F177" s="46">
        <f t="shared" si="100"/>
        <v>20</v>
      </c>
      <c r="G177" s="46">
        <f t="shared" si="100"/>
        <v>9</v>
      </c>
      <c r="H177" s="46">
        <f t="shared" si="100"/>
        <v>118</v>
      </c>
      <c r="I177" s="46">
        <f t="shared" si="100"/>
        <v>0</v>
      </c>
      <c r="J177" s="46">
        <f t="shared" si="100"/>
        <v>7</v>
      </c>
      <c r="K177" s="46">
        <f t="shared" si="100"/>
        <v>4</v>
      </c>
      <c r="L177" s="46">
        <f t="shared" si="100"/>
        <v>46</v>
      </c>
      <c r="M177" s="46">
        <f t="shared" si="100"/>
        <v>0</v>
      </c>
      <c r="N177" s="46">
        <f t="shared" si="100"/>
        <v>0</v>
      </c>
      <c r="O177" s="46">
        <f t="shared" si="100"/>
        <v>0</v>
      </c>
      <c r="P177" s="46">
        <f t="shared" si="100"/>
        <v>0</v>
      </c>
      <c r="Q177" s="46">
        <f t="shared" si="100"/>
        <v>0</v>
      </c>
      <c r="R177" s="46">
        <f t="shared" si="100"/>
        <v>0</v>
      </c>
      <c r="S177" s="46">
        <f t="shared" si="100"/>
        <v>0</v>
      </c>
      <c r="T177" s="46">
        <f t="shared" si="100"/>
        <v>0</v>
      </c>
      <c r="U177" s="46">
        <f t="shared" si="100"/>
        <v>0</v>
      </c>
      <c r="V177" s="46">
        <f t="shared" si="100"/>
        <v>0</v>
      </c>
      <c r="W177" s="46">
        <f t="shared" si="100"/>
        <v>0</v>
      </c>
      <c r="X177" s="46">
        <f t="shared" si="100"/>
        <v>0</v>
      </c>
      <c r="Y177" s="46">
        <f t="shared" si="100"/>
        <v>0</v>
      </c>
      <c r="Z177" s="46">
        <f t="shared" si="100"/>
        <v>0</v>
      </c>
      <c r="AA177" s="112">
        <f t="shared" si="92"/>
        <v>16</v>
      </c>
      <c r="AB177" s="112">
        <f t="shared" si="93"/>
        <v>215</v>
      </c>
      <c r="AC177" s="112">
        <f t="shared" si="94"/>
        <v>3</v>
      </c>
      <c r="AD177" s="112">
        <f t="shared" si="95"/>
        <v>27</v>
      </c>
      <c r="AE177" s="112">
        <f t="shared" si="96"/>
        <v>19</v>
      </c>
      <c r="AF177" s="112">
        <f t="shared" si="97"/>
        <v>242</v>
      </c>
      <c r="AG177" s="112">
        <f t="shared" si="98"/>
        <v>261</v>
      </c>
    </row>
    <row r="178" spans="1:33" ht="76.5">
      <c r="A178" s="168"/>
      <c r="B178" s="94" t="s">
        <v>67</v>
      </c>
      <c r="C178" s="46">
        <f aca="true" t="shared" si="101" ref="C178:Z178">C112+C51</f>
        <v>22</v>
      </c>
      <c r="D178" s="46">
        <f t="shared" si="101"/>
        <v>138</v>
      </c>
      <c r="E178" s="46">
        <f t="shared" si="101"/>
        <v>5</v>
      </c>
      <c r="F178" s="46">
        <f t="shared" si="101"/>
        <v>16</v>
      </c>
      <c r="G178" s="46">
        <f t="shared" si="101"/>
        <v>17</v>
      </c>
      <c r="H178" s="46">
        <f t="shared" si="101"/>
        <v>137</v>
      </c>
      <c r="I178" s="46">
        <f t="shared" si="101"/>
        <v>5</v>
      </c>
      <c r="J178" s="46">
        <f t="shared" si="101"/>
        <v>22</v>
      </c>
      <c r="K178" s="46">
        <f t="shared" si="101"/>
        <v>8</v>
      </c>
      <c r="L178" s="46">
        <f t="shared" si="101"/>
        <v>122</v>
      </c>
      <c r="M178" s="46">
        <f t="shared" si="101"/>
        <v>1</v>
      </c>
      <c r="N178" s="46">
        <f t="shared" si="101"/>
        <v>20</v>
      </c>
      <c r="O178" s="46">
        <f t="shared" si="101"/>
        <v>14</v>
      </c>
      <c r="P178" s="46">
        <f t="shared" si="101"/>
        <v>85</v>
      </c>
      <c r="Q178" s="46">
        <f t="shared" si="101"/>
        <v>1</v>
      </c>
      <c r="R178" s="46">
        <f t="shared" si="101"/>
        <v>15</v>
      </c>
      <c r="S178" s="46">
        <f t="shared" si="101"/>
        <v>17</v>
      </c>
      <c r="T178" s="46">
        <f t="shared" si="101"/>
        <v>108</v>
      </c>
      <c r="U178" s="46">
        <f t="shared" si="101"/>
        <v>7</v>
      </c>
      <c r="V178" s="46">
        <f t="shared" si="101"/>
        <v>22</v>
      </c>
      <c r="W178" s="46">
        <f t="shared" si="101"/>
        <v>0</v>
      </c>
      <c r="X178" s="46">
        <f t="shared" si="101"/>
        <v>0</v>
      </c>
      <c r="Y178" s="46">
        <f t="shared" si="101"/>
        <v>0</v>
      </c>
      <c r="Z178" s="46">
        <f t="shared" si="101"/>
        <v>0</v>
      </c>
      <c r="AA178" s="112">
        <f t="shared" si="92"/>
        <v>78</v>
      </c>
      <c r="AB178" s="112">
        <f t="shared" si="93"/>
        <v>590</v>
      </c>
      <c r="AC178" s="112">
        <f t="shared" si="94"/>
        <v>19</v>
      </c>
      <c r="AD178" s="112">
        <f t="shared" si="95"/>
        <v>95</v>
      </c>
      <c r="AE178" s="112">
        <f t="shared" si="96"/>
        <v>97</v>
      </c>
      <c r="AF178" s="112">
        <f t="shared" si="97"/>
        <v>685</v>
      </c>
      <c r="AG178" s="112">
        <f t="shared" si="98"/>
        <v>782</v>
      </c>
    </row>
    <row r="179" spans="1:33" ht="38.25">
      <c r="A179" s="168"/>
      <c r="B179" s="94" t="s">
        <v>68</v>
      </c>
      <c r="C179" s="46">
        <f aca="true" t="shared" si="102" ref="C179:Z179">C113+C52</f>
        <v>81</v>
      </c>
      <c r="D179" s="46">
        <f t="shared" si="102"/>
        <v>781</v>
      </c>
      <c r="E179" s="46">
        <f t="shared" si="102"/>
        <v>7</v>
      </c>
      <c r="F179" s="46">
        <f t="shared" si="102"/>
        <v>31</v>
      </c>
      <c r="G179" s="46">
        <f t="shared" si="102"/>
        <v>58</v>
      </c>
      <c r="H179" s="46">
        <f t="shared" si="102"/>
        <v>564</v>
      </c>
      <c r="I179" s="46">
        <f t="shared" si="102"/>
        <v>15</v>
      </c>
      <c r="J179" s="46">
        <f t="shared" si="102"/>
        <v>62</v>
      </c>
      <c r="K179" s="46">
        <f t="shared" si="102"/>
        <v>51</v>
      </c>
      <c r="L179" s="46">
        <f t="shared" si="102"/>
        <v>554</v>
      </c>
      <c r="M179" s="46">
        <f t="shared" si="102"/>
        <v>19</v>
      </c>
      <c r="N179" s="46">
        <f t="shared" si="102"/>
        <v>72</v>
      </c>
      <c r="O179" s="46">
        <f t="shared" si="102"/>
        <v>79</v>
      </c>
      <c r="P179" s="46">
        <f t="shared" si="102"/>
        <v>541</v>
      </c>
      <c r="Q179" s="46">
        <f t="shared" si="102"/>
        <v>8</v>
      </c>
      <c r="R179" s="46">
        <f t="shared" si="102"/>
        <v>56</v>
      </c>
      <c r="S179" s="46">
        <f t="shared" si="102"/>
        <v>0</v>
      </c>
      <c r="T179" s="46">
        <f t="shared" si="102"/>
        <v>0</v>
      </c>
      <c r="U179" s="46">
        <f t="shared" si="102"/>
        <v>0</v>
      </c>
      <c r="V179" s="46">
        <f t="shared" si="102"/>
        <v>0</v>
      </c>
      <c r="W179" s="46">
        <f t="shared" si="102"/>
        <v>0</v>
      </c>
      <c r="X179" s="46">
        <f t="shared" si="102"/>
        <v>0</v>
      </c>
      <c r="Y179" s="46">
        <f t="shared" si="102"/>
        <v>0</v>
      </c>
      <c r="Z179" s="46">
        <f t="shared" si="102"/>
        <v>0</v>
      </c>
      <c r="AA179" s="112">
        <f t="shared" si="92"/>
        <v>269</v>
      </c>
      <c r="AB179" s="112">
        <f t="shared" si="93"/>
        <v>2440</v>
      </c>
      <c r="AC179" s="112">
        <f t="shared" si="94"/>
        <v>49</v>
      </c>
      <c r="AD179" s="112">
        <f t="shared" si="95"/>
        <v>221</v>
      </c>
      <c r="AE179" s="112">
        <f t="shared" si="96"/>
        <v>318</v>
      </c>
      <c r="AF179" s="112">
        <f t="shared" si="97"/>
        <v>2661</v>
      </c>
      <c r="AG179" s="112">
        <f t="shared" si="98"/>
        <v>2979</v>
      </c>
    </row>
    <row r="180" spans="1:33" ht="76.5">
      <c r="A180" s="168"/>
      <c r="B180" s="93" t="s">
        <v>69</v>
      </c>
      <c r="C180" s="95">
        <f>SUM(C176:C179)</f>
        <v>147</v>
      </c>
      <c r="D180" s="95">
        <f>SUM(D176:D179)</f>
        <v>1091</v>
      </c>
      <c r="E180" s="95">
        <f>SUM(E176:E179)</f>
        <v>33</v>
      </c>
      <c r="F180" s="95">
        <f>SUM(F176:F179)</f>
        <v>119</v>
      </c>
      <c r="G180" s="95">
        <f aca="true" t="shared" si="103" ref="G180:Z180">SUM(G176:G179)</f>
        <v>128</v>
      </c>
      <c r="H180" s="95">
        <f t="shared" si="103"/>
        <v>1036</v>
      </c>
      <c r="I180" s="95">
        <f t="shared" si="103"/>
        <v>36</v>
      </c>
      <c r="J180" s="95">
        <f t="shared" si="103"/>
        <v>128</v>
      </c>
      <c r="K180" s="95">
        <f t="shared" si="103"/>
        <v>105</v>
      </c>
      <c r="L180" s="95">
        <f t="shared" si="103"/>
        <v>925</v>
      </c>
      <c r="M180" s="95">
        <f t="shared" si="103"/>
        <v>38</v>
      </c>
      <c r="N180" s="95">
        <f t="shared" si="103"/>
        <v>134</v>
      </c>
      <c r="O180" s="95">
        <f t="shared" si="103"/>
        <v>126</v>
      </c>
      <c r="P180" s="95">
        <f t="shared" si="103"/>
        <v>800</v>
      </c>
      <c r="Q180" s="95">
        <f t="shared" si="103"/>
        <v>29</v>
      </c>
      <c r="R180" s="95">
        <f t="shared" si="103"/>
        <v>139</v>
      </c>
      <c r="S180" s="95">
        <f t="shared" si="103"/>
        <v>58</v>
      </c>
      <c r="T180" s="95">
        <f t="shared" si="103"/>
        <v>398</v>
      </c>
      <c r="U180" s="95">
        <f t="shared" si="103"/>
        <v>38</v>
      </c>
      <c r="V180" s="95">
        <f t="shared" si="103"/>
        <v>92</v>
      </c>
      <c r="W180" s="95">
        <f t="shared" si="103"/>
        <v>0</v>
      </c>
      <c r="X180" s="95">
        <f t="shared" si="103"/>
        <v>0</v>
      </c>
      <c r="Y180" s="95">
        <f t="shared" si="103"/>
        <v>0</v>
      </c>
      <c r="Z180" s="95">
        <f t="shared" si="103"/>
        <v>0</v>
      </c>
      <c r="AA180" s="112">
        <f t="shared" si="92"/>
        <v>564</v>
      </c>
      <c r="AB180" s="112">
        <f t="shared" si="93"/>
        <v>4250</v>
      </c>
      <c r="AC180" s="112">
        <f t="shared" si="94"/>
        <v>174</v>
      </c>
      <c r="AD180" s="112">
        <f t="shared" si="95"/>
        <v>612</v>
      </c>
      <c r="AE180" s="112">
        <f t="shared" si="96"/>
        <v>738</v>
      </c>
      <c r="AF180" s="112">
        <f t="shared" si="97"/>
        <v>4862</v>
      </c>
      <c r="AG180" s="112">
        <f t="shared" si="98"/>
        <v>5600</v>
      </c>
    </row>
    <row r="181" spans="1:33" ht="39.75" customHeight="1">
      <c r="A181" s="165" t="s">
        <v>108</v>
      </c>
      <c r="B181" s="165"/>
      <c r="C181" s="46">
        <f aca="true" t="shared" si="104" ref="C181:Z181">C115+C54</f>
        <v>6</v>
      </c>
      <c r="D181" s="46">
        <f t="shared" si="104"/>
        <v>162</v>
      </c>
      <c r="E181" s="46">
        <f t="shared" si="104"/>
        <v>3</v>
      </c>
      <c r="F181" s="46">
        <f t="shared" si="104"/>
        <v>33</v>
      </c>
      <c r="G181" s="46">
        <f t="shared" si="104"/>
        <v>24</v>
      </c>
      <c r="H181" s="46">
        <f t="shared" si="104"/>
        <v>342</v>
      </c>
      <c r="I181" s="46">
        <f t="shared" si="104"/>
        <v>8</v>
      </c>
      <c r="J181" s="46">
        <f t="shared" si="104"/>
        <v>25</v>
      </c>
      <c r="K181" s="46">
        <f t="shared" si="104"/>
        <v>35</v>
      </c>
      <c r="L181" s="46">
        <f t="shared" si="104"/>
        <v>346</v>
      </c>
      <c r="M181" s="46">
        <f t="shared" si="104"/>
        <v>6</v>
      </c>
      <c r="N181" s="46">
        <f t="shared" si="104"/>
        <v>28</v>
      </c>
      <c r="O181" s="46">
        <f t="shared" si="104"/>
        <v>28</v>
      </c>
      <c r="P181" s="46">
        <f t="shared" si="104"/>
        <v>294</v>
      </c>
      <c r="Q181" s="46">
        <f t="shared" si="104"/>
        <v>0</v>
      </c>
      <c r="R181" s="46">
        <f t="shared" si="104"/>
        <v>0</v>
      </c>
      <c r="S181" s="46">
        <f t="shared" si="104"/>
        <v>0</v>
      </c>
      <c r="T181" s="46">
        <f t="shared" si="104"/>
        <v>0</v>
      </c>
      <c r="U181" s="46">
        <f t="shared" si="104"/>
        <v>0</v>
      </c>
      <c r="V181" s="46">
        <f t="shared" si="104"/>
        <v>0</v>
      </c>
      <c r="W181" s="46">
        <f t="shared" si="104"/>
        <v>0</v>
      </c>
      <c r="X181" s="46">
        <f t="shared" si="104"/>
        <v>0</v>
      </c>
      <c r="Y181" s="46">
        <f t="shared" si="104"/>
        <v>0</v>
      </c>
      <c r="Z181" s="46">
        <f t="shared" si="104"/>
        <v>0</v>
      </c>
      <c r="AA181" s="112">
        <f t="shared" si="92"/>
        <v>93</v>
      </c>
      <c r="AB181" s="112">
        <f t="shared" si="93"/>
        <v>1144</v>
      </c>
      <c r="AC181" s="112">
        <f t="shared" si="94"/>
        <v>17</v>
      </c>
      <c r="AD181" s="112">
        <f t="shared" si="95"/>
        <v>86</v>
      </c>
      <c r="AE181" s="112">
        <f t="shared" si="96"/>
        <v>110</v>
      </c>
      <c r="AF181" s="112">
        <f t="shared" si="97"/>
        <v>1230</v>
      </c>
      <c r="AG181" s="112">
        <f t="shared" si="98"/>
        <v>1340</v>
      </c>
    </row>
    <row r="182" spans="1:33" ht="38.25">
      <c r="A182" s="165" t="s">
        <v>95</v>
      </c>
      <c r="B182" s="165"/>
      <c r="C182" s="46">
        <f aca="true" t="shared" si="105" ref="C182:Z182">C116+C55</f>
        <v>132</v>
      </c>
      <c r="D182" s="46">
        <f t="shared" si="105"/>
        <v>95</v>
      </c>
      <c r="E182" s="46">
        <f t="shared" si="105"/>
        <v>26</v>
      </c>
      <c r="F182" s="46">
        <f t="shared" si="105"/>
        <v>13</v>
      </c>
      <c r="G182" s="46">
        <f t="shared" si="105"/>
        <v>47</v>
      </c>
      <c r="H182" s="46">
        <f t="shared" si="105"/>
        <v>39</v>
      </c>
      <c r="I182" s="46">
        <f t="shared" si="105"/>
        <v>15</v>
      </c>
      <c r="J182" s="46">
        <f t="shared" si="105"/>
        <v>15</v>
      </c>
      <c r="K182" s="46">
        <f t="shared" si="105"/>
        <v>26</v>
      </c>
      <c r="L182" s="46">
        <f t="shared" si="105"/>
        <v>33</v>
      </c>
      <c r="M182" s="46">
        <f t="shared" si="105"/>
        <v>4</v>
      </c>
      <c r="N182" s="46">
        <f t="shared" si="105"/>
        <v>0</v>
      </c>
      <c r="O182" s="46">
        <f t="shared" si="105"/>
        <v>29</v>
      </c>
      <c r="P182" s="46">
        <f t="shared" si="105"/>
        <v>11</v>
      </c>
      <c r="Q182" s="46">
        <f t="shared" si="105"/>
        <v>9</v>
      </c>
      <c r="R182" s="46">
        <f t="shared" si="105"/>
        <v>1</v>
      </c>
      <c r="S182" s="46">
        <f t="shared" si="105"/>
        <v>0</v>
      </c>
      <c r="T182" s="46">
        <f t="shared" si="105"/>
        <v>0</v>
      </c>
      <c r="U182" s="46">
        <f t="shared" si="105"/>
        <v>0</v>
      </c>
      <c r="V182" s="46">
        <f t="shared" si="105"/>
        <v>0</v>
      </c>
      <c r="W182" s="46">
        <f t="shared" si="105"/>
        <v>0</v>
      </c>
      <c r="X182" s="46">
        <f t="shared" si="105"/>
        <v>0</v>
      </c>
      <c r="Y182" s="46">
        <f t="shared" si="105"/>
        <v>0</v>
      </c>
      <c r="Z182" s="46">
        <f t="shared" si="105"/>
        <v>0</v>
      </c>
      <c r="AA182" s="112">
        <f t="shared" si="92"/>
        <v>234</v>
      </c>
      <c r="AB182" s="112">
        <f t="shared" si="93"/>
        <v>178</v>
      </c>
      <c r="AC182" s="112">
        <f t="shared" si="94"/>
        <v>54</v>
      </c>
      <c r="AD182" s="112">
        <f t="shared" si="95"/>
        <v>29</v>
      </c>
      <c r="AE182" s="112">
        <f t="shared" si="96"/>
        <v>288</v>
      </c>
      <c r="AF182" s="112">
        <f t="shared" si="97"/>
        <v>207</v>
      </c>
      <c r="AG182" s="112">
        <f t="shared" si="98"/>
        <v>495</v>
      </c>
    </row>
    <row r="183" spans="1:33" ht="39.75" customHeight="1">
      <c r="A183" s="165" t="s">
        <v>106</v>
      </c>
      <c r="B183" s="165"/>
      <c r="C183" s="46">
        <f aca="true" t="shared" si="106" ref="C183:Z183">C117+C56</f>
        <v>151</v>
      </c>
      <c r="D183" s="46">
        <f t="shared" si="106"/>
        <v>79</v>
      </c>
      <c r="E183" s="46">
        <f t="shared" si="106"/>
        <v>69</v>
      </c>
      <c r="F183" s="46">
        <f t="shared" si="106"/>
        <v>16</v>
      </c>
      <c r="G183" s="46">
        <f t="shared" si="106"/>
        <v>69</v>
      </c>
      <c r="H183" s="46">
        <f t="shared" si="106"/>
        <v>35</v>
      </c>
      <c r="I183" s="46">
        <f t="shared" si="106"/>
        <v>50</v>
      </c>
      <c r="J183" s="46">
        <f t="shared" si="106"/>
        <v>33</v>
      </c>
      <c r="K183" s="46">
        <f t="shared" si="106"/>
        <v>28</v>
      </c>
      <c r="L183" s="46">
        <f t="shared" si="106"/>
        <v>25</v>
      </c>
      <c r="M183" s="46">
        <f t="shared" si="106"/>
        <v>23</v>
      </c>
      <c r="N183" s="46">
        <f t="shared" si="106"/>
        <v>16</v>
      </c>
      <c r="O183" s="46">
        <f t="shared" si="106"/>
        <v>27</v>
      </c>
      <c r="P183" s="46">
        <f t="shared" si="106"/>
        <v>15</v>
      </c>
      <c r="Q183" s="46">
        <f t="shared" si="106"/>
        <v>20</v>
      </c>
      <c r="R183" s="46">
        <f t="shared" si="106"/>
        <v>15</v>
      </c>
      <c r="S183" s="46">
        <f t="shared" si="106"/>
        <v>0</v>
      </c>
      <c r="T183" s="46">
        <f t="shared" si="106"/>
        <v>0</v>
      </c>
      <c r="U183" s="46">
        <f t="shared" si="106"/>
        <v>0</v>
      </c>
      <c r="V183" s="46">
        <f t="shared" si="106"/>
        <v>0</v>
      </c>
      <c r="W183" s="46">
        <f t="shared" si="106"/>
        <v>0</v>
      </c>
      <c r="X183" s="46">
        <f t="shared" si="106"/>
        <v>0</v>
      </c>
      <c r="Y183" s="46">
        <f t="shared" si="106"/>
        <v>0</v>
      </c>
      <c r="Z183" s="46">
        <f t="shared" si="106"/>
        <v>0</v>
      </c>
      <c r="AA183" s="112">
        <f t="shared" si="92"/>
        <v>275</v>
      </c>
      <c r="AB183" s="112">
        <f t="shared" si="93"/>
        <v>154</v>
      </c>
      <c r="AC183" s="112">
        <f t="shared" si="94"/>
        <v>162</v>
      </c>
      <c r="AD183" s="112">
        <f t="shared" si="95"/>
        <v>80</v>
      </c>
      <c r="AE183" s="112">
        <f t="shared" si="96"/>
        <v>437</v>
      </c>
      <c r="AF183" s="112">
        <f t="shared" si="97"/>
        <v>234</v>
      </c>
      <c r="AG183" s="112">
        <f t="shared" si="98"/>
        <v>671</v>
      </c>
    </row>
    <row r="184" spans="1:33" ht="38.25">
      <c r="A184" s="166" t="s">
        <v>0</v>
      </c>
      <c r="B184" s="93" t="s">
        <v>88</v>
      </c>
      <c r="C184" s="95">
        <f aca="true" t="shared" si="107" ref="C184:P184">C183+C182+C180+C175+C171+C159+C149+C146+C145+C144+C136+C135+C134+C133+C132</f>
        <v>5819</v>
      </c>
      <c r="D184" s="95">
        <f t="shared" si="107"/>
        <v>5852</v>
      </c>
      <c r="E184" s="95">
        <f t="shared" si="107"/>
        <v>2451</v>
      </c>
      <c r="F184" s="95">
        <f t="shared" si="107"/>
        <v>1976</v>
      </c>
      <c r="G184" s="95">
        <f t="shared" si="107"/>
        <v>3272</v>
      </c>
      <c r="H184" s="95">
        <f t="shared" si="107"/>
        <v>4241</v>
      </c>
      <c r="I184" s="95">
        <f t="shared" si="107"/>
        <v>2119</v>
      </c>
      <c r="J184" s="95">
        <f t="shared" si="107"/>
        <v>1675</v>
      </c>
      <c r="K184" s="95">
        <f t="shared" si="107"/>
        <v>2583</v>
      </c>
      <c r="L184" s="95">
        <f t="shared" si="107"/>
        <v>3673</v>
      </c>
      <c r="M184" s="95">
        <f t="shared" si="107"/>
        <v>1439</v>
      </c>
      <c r="N184" s="95">
        <f t="shared" si="107"/>
        <v>1968</v>
      </c>
      <c r="O184" s="95">
        <f t="shared" si="107"/>
        <v>2445</v>
      </c>
      <c r="P184" s="95">
        <f t="shared" si="107"/>
        <v>3319</v>
      </c>
      <c r="Q184" s="95">
        <f>Q183+Q182+Q180+Q175+Q171+Q159+Q149+Q146+Q145+Q144+Q136+Q135+Q134+Q133+Q132</f>
        <v>1385</v>
      </c>
      <c r="R184" s="95">
        <f>R183+R182+R180+R175+R171+R159+R149+R146+R145+R144+R136+R135+R134+R133+R132</f>
        <v>1835</v>
      </c>
      <c r="S184" s="95">
        <f>S183+S182+S180+S175+S171+S159+S149+S146+S145+S144+S136+S135+S134+S133+S132</f>
        <v>937</v>
      </c>
      <c r="T184" s="95">
        <f>T183+T182+T180+T175+T171+T159+T149+T146+T145+T144+T136+T135+T134+T133+T132</f>
        <v>926</v>
      </c>
      <c r="U184" s="95">
        <f>U183+U182+U180+U175+U171+U159+U149+U146+U145+U144+U136+U135+U134+U133+U132</f>
        <v>111</v>
      </c>
      <c r="V184" s="95">
        <f>V183+V182+V180+V175+V171+V159+V149+V146+V145+V144+V136+V135+V134+V133+V132</f>
        <v>141</v>
      </c>
      <c r="W184" s="95">
        <f>W183+W182+W180+W175+W171+W159+W149+W146+W145+W144+W136+W135+W134+W133+W132</f>
        <v>105</v>
      </c>
      <c r="X184" s="95">
        <f>X183+X182+X180+X175+X171+X159+X149+X146+X145+X144+X136+X135+X134+X133+X132</f>
        <v>55</v>
      </c>
      <c r="Y184" s="95">
        <f>Y183+Y182+Y180+Y175+Y171+Y159+Y149+Y146+Y145+Y144+Y136+Y135+Y134+Y133+Y132</f>
        <v>23</v>
      </c>
      <c r="Z184" s="95">
        <f>Z183+Z182+Z180+Z175+Z171+Z159+Z149+Z146+Z145+Z144+Z136+Z135+Z134+Z133+Z132</f>
        <v>15</v>
      </c>
      <c r="AA184" s="112">
        <f t="shared" si="92"/>
        <v>15161</v>
      </c>
      <c r="AB184" s="112">
        <f t="shared" si="93"/>
        <v>18066</v>
      </c>
      <c r="AC184" s="112">
        <f t="shared" si="94"/>
        <v>7528</v>
      </c>
      <c r="AD184" s="112">
        <f t="shared" si="95"/>
        <v>7610</v>
      </c>
      <c r="AE184" s="112">
        <f t="shared" si="96"/>
        <v>22689</v>
      </c>
      <c r="AF184" s="112">
        <f t="shared" si="97"/>
        <v>25676</v>
      </c>
      <c r="AG184" s="112">
        <f t="shared" si="98"/>
        <v>48365</v>
      </c>
    </row>
    <row r="185" spans="1:33" ht="38.25">
      <c r="A185" s="166"/>
      <c r="B185" s="93" t="s">
        <v>20</v>
      </c>
      <c r="C185" s="95">
        <f>C181+C164+C150+C148+C147+C174</f>
        <v>713</v>
      </c>
      <c r="D185" s="95">
        <f>D181+D164+D150+D148+D147+D174</f>
        <v>1208</v>
      </c>
      <c r="E185" s="95">
        <f>E181+E164+E150+E148+E147+E174</f>
        <v>313</v>
      </c>
      <c r="F185" s="95">
        <f>F181+F164+F150+F148+F147+F174</f>
        <v>311</v>
      </c>
      <c r="G185" s="95">
        <f>G181+G164+G150+G148+G147</f>
        <v>511</v>
      </c>
      <c r="H185" s="95">
        <f>H181+H164+H150+H148+H147</f>
        <v>998</v>
      </c>
      <c r="I185" s="95">
        <f>I181+I164+I150+I148+I147</f>
        <v>295</v>
      </c>
      <c r="J185" s="95">
        <f>J181+J164+J150+J148+J147</f>
        <v>378</v>
      </c>
      <c r="K185" s="95">
        <f>K181+K164+K150+K148+K147</f>
        <v>349</v>
      </c>
      <c r="L185" s="95">
        <f>L181+L164+L150+L148+L147</f>
        <v>874</v>
      </c>
      <c r="M185" s="95">
        <f>M181+M164+M150+M148+M147</f>
        <v>134</v>
      </c>
      <c r="N185" s="95">
        <f>N181+N164+N150+N148+N147</f>
        <v>291</v>
      </c>
      <c r="O185" s="95">
        <f>O181+O164+O150+O148+O147</f>
        <v>281</v>
      </c>
      <c r="P185" s="95">
        <f>P181+P164+P150+P148+P147</f>
        <v>753</v>
      </c>
      <c r="Q185" s="95">
        <f>Q181+Q164+Q150+Q148+Q147</f>
        <v>60</v>
      </c>
      <c r="R185" s="95">
        <f>R181+R164+R150+R148+R147</f>
        <v>178</v>
      </c>
      <c r="S185" s="95">
        <f>S181+S164+S150+S148+S147</f>
        <v>72</v>
      </c>
      <c r="T185" s="95">
        <f>T181+T164+T150+T148+T147</f>
        <v>10</v>
      </c>
      <c r="U185" s="95">
        <f>U181+U164+U150+U148+U147</f>
        <v>1</v>
      </c>
      <c r="V185" s="95">
        <f>V181+V164+V150+V148+V147</f>
        <v>0</v>
      </c>
      <c r="W185" s="95">
        <f>W181+W164+W150+W148+W147</f>
        <v>0</v>
      </c>
      <c r="X185" s="95">
        <f>X181+X164+X150+X148+X147</f>
        <v>0</v>
      </c>
      <c r="Y185" s="95">
        <f>Y181+Y164+Y150+Y148+Y147</f>
        <v>0</v>
      </c>
      <c r="Z185" s="95">
        <f>Z181+Z164+Z150+Z148+Z147</f>
        <v>0</v>
      </c>
      <c r="AA185" s="112">
        <f t="shared" si="92"/>
        <v>1926</v>
      </c>
      <c r="AB185" s="112">
        <f t="shared" si="93"/>
        <v>3843</v>
      </c>
      <c r="AC185" s="112">
        <f t="shared" si="94"/>
        <v>803</v>
      </c>
      <c r="AD185" s="112">
        <f t="shared" si="95"/>
        <v>1158</v>
      </c>
      <c r="AE185" s="112">
        <f t="shared" si="96"/>
        <v>2729</v>
      </c>
      <c r="AF185" s="112">
        <f t="shared" si="97"/>
        <v>5001</v>
      </c>
      <c r="AG185" s="112">
        <f t="shared" si="98"/>
        <v>7730</v>
      </c>
    </row>
    <row r="186" spans="1:33" ht="38.25">
      <c r="A186" s="163" t="s">
        <v>0</v>
      </c>
      <c r="B186" s="163"/>
      <c r="C186" s="112">
        <f>SUM(C184:C185)</f>
        <v>6532</v>
      </c>
      <c r="D186" s="112">
        <f>SUM(D184:D185)</f>
        <v>7060</v>
      </c>
      <c r="E186" s="112">
        <f>SUM(E184:E185)</f>
        <v>2764</v>
      </c>
      <c r="F186" s="112">
        <f aca="true" t="shared" si="108" ref="F186:X186">SUM(F184:F185)</f>
        <v>2287</v>
      </c>
      <c r="G186" s="112">
        <f t="shared" si="108"/>
        <v>3783</v>
      </c>
      <c r="H186" s="112">
        <f t="shared" si="108"/>
        <v>5239</v>
      </c>
      <c r="I186" s="112">
        <f t="shared" si="108"/>
        <v>2414</v>
      </c>
      <c r="J186" s="112">
        <f t="shared" si="108"/>
        <v>2053</v>
      </c>
      <c r="K186" s="112">
        <f t="shared" si="108"/>
        <v>2932</v>
      </c>
      <c r="L186" s="112">
        <f t="shared" si="108"/>
        <v>4547</v>
      </c>
      <c r="M186" s="112">
        <f t="shared" si="108"/>
        <v>1573</v>
      </c>
      <c r="N186" s="112">
        <f t="shared" si="108"/>
        <v>2259</v>
      </c>
      <c r="O186" s="112">
        <f t="shared" si="108"/>
        <v>2726</v>
      </c>
      <c r="P186" s="112">
        <f t="shared" si="108"/>
        <v>4072</v>
      </c>
      <c r="Q186" s="112">
        <f t="shared" si="108"/>
        <v>1445</v>
      </c>
      <c r="R186" s="112">
        <f t="shared" si="108"/>
        <v>2013</v>
      </c>
      <c r="S186" s="112">
        <f t="shared" si="108"/>
        <v>1009</v>
      </c>
      <c r="T186" s="112">
        <f t="shared" si="108"/>
        <v>936</v>
      </c>
      <c r="U186" s="112">
        <f t="shared" si="108"/>
        <v>112</v>
      </c>
      <c r="V186" s="112">
        <f t="shared" si="108"/>
        <v>141</v>
      </c>
      <c r="W186" s="112">
        <f t="shared" si="108"/>
        <v>105</v>
      </c>
      <c r="X186" s="112">
        <f t="shared" si="108"/>
        <v>55</v>
      </c>
      <c r="Y186" s="112">
        <f>SUM(Y184:Y185)</f>
        <v>23</v>
      </c>
      <c r="Z186" s="112">
        <f>SUM(Z184:Z185)</f>
        <v>15</v>
      </c>
      <c r="AA186" s="112">
        <f>C186+G186+K186+O186+S186+W186</f>
        <v>17087</v>
      </c>
      <c r="AB186" s="112">
        <f>D186+H186+L186+P186+T186+X186</f>
        <v>21909</v>
      </c>
      <c r="AC186" s="112">
        <f>E186+I186+M186+Q186+U186+Y186</f>
        <v>8331</v>
      </c>
      <c r="AD186" s="112">
        <f>F186+J186+N186+R186+V186+Z186</f>
        <v>8768</v>
      </c>
      <c r="AE186" s="112">
        <f>AA186+AC186</f>
        <v>25418</v>
      </c>
      <c r="AF186" s="112">
        <f t="shared" si="97"/>
        <v>30677</v>
      </c>
      <c r="AG186" s="112">
        <f t="shared" si="98"/>
        <v>56095</v>
      </c>
    </row>
    <row r="189" ht="27.75">
      <c r="E189" s="8">
        <v>13592</v>
      </c>
    </row>
    <row r="190" ht="27.75">
      <c r="E190" s="8">
        <v>56095</v>
      </c>
    </row>
  </sheetData>
  <sheetProtection/>
  <mergeCells count="144">
    <mergeCell ref="A184:A185"/>
    <mergeCell ref="A186:B186"/>
    <mergeCell ref="A128:AG128"/>
    <mergeCell ref="A175:B175"/>
    <mergeCell ref="A176:A180"/>
    <mergeCell ref="A181:B181"/>
    <mergeCell ref="A182:B182"/>
    <mergeCell ref="A183:B183"/>
    <mergeCell ref="A150:B150"/>
    <mergeCell ref="A151:A159"/>
    <mergeCell ref="A160:A164"/>
    <mergeCell ref="A165:A171"/>
    <mergeCell ref="A172:A174"/>
    <mergeCell ref="A145:B145"/>
    <mergeCell ref="A146:B146"/>
    <mergeCell ref="A147:B147"/>
    <mergeCell ref="A148:B148"/>
    <mergeCell ref="A149:B149"/>
    <mergeCell ref="A133:B133"/>
    <mergeCell ref="A134:B134"/>
    <mergeCell ref="A135:B135"/>
    <mergeCell ref="A136:B136"/>
    <mergeCell ref="A137:A144"/>
    <mergeCell ref="Y130:Z130"/>
    <mergeCell ref="A132:B132"/>
    <mergeCell ref="O130:P130"/>
    <mergeCell ref="Q130:R130"/>
    <mergeCell ref="S130:T130"/>
    <mergeCell ref="U130:V130"/>
    <mergeCell ref="W130:X130"/>
    <mergeCell ref="A129:A131"/>
    <mergeCell ref="B129:B131"/>
    <mergeCell ref="C129:F129"/>
    <mergeCell ref="G129:J129"/>
    <mergeCell ref="K129:N129"/>
    <mergeCell ref="O129:R129"/>
    <mergeCell ref="S129:V129"/>
    <mergeCell ref="W129:Z129"/>
    <mergeCell ref="C130:D130"/>
    <mergeCell ref="E130:F130"/>
    <mergeCell ref="G130:H130"/>
    <mergeCell ref="I130:J130"/>
    <mergeCell ref="K130:L130"/>
    <mergeCell ref="M130:N130"/>
    <mergeCell ref="AA63:AG63"/>
    <mergeCell ref="G64:H64"/>
    <mergeCell ref="I64:J64"/>
    <mergeCell ref="K64:L64"/>
    <mergeCell ref="AE64:AG64"/>
    <mergeCell ref="M64:N64"/>
    <mergeCell ref="AA130:AB130"/>
    <mergeCell ref="AC130:AD130"/>
    <mergeCell ref="AE130:AG130"/>
    <mergeCell ref="AA129:AG129"/>
    <mergeCell ref="O64:P64"/>
    <mergeCell ref="Q64:R64"/>
    <mergeCell ref="S64:T64"/>
    <mergeCell ref="U64:V64"/>
    <mergeCell ref="W64:X64"/>
    <mergeCell ref="Y64:Z64"/>
    <mergeCell ref="AA64:AB64"/>
    <mergeCell ref="AC64:AD64"/>
    <mergeCell ref="A1:AC1"/>
    <mergeCell ref="A19:B19"/>
    <mergeCell ref="A18:B18"/>
    <mergeCell ref="A9:B9"/>
    <mergeCell ref="A8:B8"/>
    <mergeCell ref="A7:B7"/>
    <mergeCell ref="A2:A4"/>
    <mergeCell ref="B2:B4"/>
    <mergeCell ref="C2:F2"/>
    <mergeCell ref="A6:B6"/>
    <mergeCell ref="A5:B5"/>
    <mergeCell ref="E3:F3"/>
    <mergeCell ref="C3:D3"/>
    <mergeCell ref="O2:R2"/>
    <mergeCell ref="O3:P3"/>
    <mergeCell ref="Q3:R3"/>
    <mergeCell ref="Y3:Z3"/>
    <mergeCell ref="AA3:AB3"/>
    <mergeCell ref="AC3:AD3"/>
    <mergeCell ref="A21:B21"/>
    <mergeCell ref="AA2:AG2"/>
    <mergeCell ref="S2:V2"/>
    <mergeCell ref="S3:T3"/>
    <mergeCell ref="U3:V3"/>
    <mergeCell ref="W2:Z2"/>
    <mergeCell ref="W3:X3"/>
    <mergeCell ref="A20:B20"/>
    <mergeCell ref="A10:A17"/>
    <mergeCell ref="G3:H3"/>
    <mergeCell ref="I3:J3"/>
    <mergeCell ref="G2:J2"/>
    <mergeCell ref="K2:N2"/>
    <mergeCell ref="K3:L3"/>
    <mergeCell ref="M3:N3"/>
    <mergeCell ref="AE3:AG3"/>
    <mergeCell ref="A38:A44"/>
    <mergeCell ref="A33:A37"/>
    <mergeCell ref="A24:A32"/>
    <mergeCell ref="A22:B22"/>
    <mergeCell ref="A23:B23"/>
    <mergeCell ref="A82:B82"/>
    <mergeCell ref="A79:B79"/>
    <mergeCell ref="A67:B67"/>
    <mergeCell ref="A68:B68"/>
    <mergeCell ref="A69:B69"/>
    <mergeCell ref="A70:B70"/>
    <mergeCell ref="A71:A78"/>
    <mergeCell ref="A80:B80"/>
    <mergeCell ref="A81:B81"/>
    <mergeCell ref="A66:B66"/>
    <mergeCell ref="A45:A47"/>
    <mergeCell ref="A55:B55"/>
    <mergeCell ref="A48:B48"/>
    <mergeCell ref="A49:A53"/>
    <mergeCell ref="A54:B54"/>
    <mergeCell ref="A56:B56"/>
    <mergeCell ref="A57:A58"/>
    <mergeCell ref="A59:B59"/>
    <mergeCell ref="C64:D64"/>
    <mergeCell ref="E64:F64"/>
    <mergeCell ref="A63:A65"/>
    <mergeCell ref="G63:J63"/>
    <mergeCell ref="K63:N63"/>
    <mergeCell ref="A62:AG62"/>
    <mergeCell ref="A117:B117"/>
    <mergeCell ref="A118:A119"/>
    <mergeCell ref="A120:B120"/>
    <mergeCell ref="C63:F63"/>
    <mergeCell ref="B63:B65"/>
    <mergeCell ref="A116:B116"/>
    <mergeCell ref="A83:B83"/>
    <mergeCell ref="A84:B84"/>
    <mergeCell ref="A85:A93"/>
    <mergeCell ref="A94:A98"/>
    <mergeCell ref="A99:A105"/>
    <mergeCell ref="A106:A108"/>
    <mergeCell ref="A109:B109"/>
    <mergeCell ref="A110:A114"/>
    <mergeCell ref="A115:B115"/>
    <mergeCell ref="O63:R63"/>
    <mergeCell ref="S63:V63"/>
    <mergeCell ref="W63:Z63"/>
  </mergeCells>
  <printOptions horizontalCentered="1"/>
  <pageMargins left="0.1968503937007874" right="0.1968503937007874" top="0.31496062992125984" bottom="0.11811023622047245" header="0.31496062992125984" footer="0.31496062992125984"/>
  <pageSetup horizontalDpi="600" verticalDpi="600" orientation="landscape" scale="45" r:id="rId1"/>
  <rowBreaks count="6" manualBreakCount="6">
    <brk id="17" max="20" man="1"/>
    <brk id="47" max="255" man="1"/>
    <brk id="59" max="255" man="1"/>
    <brk id="78" max="255" man="1"/>
    <brk id="93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3:AG177"/>
  <sheetViews>
    <sheetView rightToLeft="1" view="pageBreakPreview" zoomScale="55" zoomScaleSheetLayoutView="55" zoomScalePageLayoutView="0" workbookViewId="0" topLeftCell="A169">
      <selection activeCell="P184" sqref="P184"/>
    </sheetView>
  </sheetViews>
  <sheetFormatPr defaultColWidth="9.140625" defaultRowHeight="15"/>
  <cols>
    <col min="1" max="1" width="6.421875" style="10" customWidth="1"/>
    <col min="2" max="2" width="13.00390625" style="8" customWidth="1"/>
    <col min="3" max="3" width="5.00390625" style="8" customWidth="1"/>
    <col min="4" max="4" width="4.7109375" style="8" customWidth="1"/>
    <col min="5" max="5" width="4.8515625" style="8" customWidth="1"/>
    <col min="6" max="6" width="4.7109375" style="8" customWidth="1"/>
    <col min="7" max="7" width="6.00390625" style="8" customWidth="1"/>
    <col min="8" max="8" width="4.8515625" style="8" customWidth="1"/>
    <col min="9" max="10" width="5.00390625" style="8" customWidth="1"/>
    <col min="11" max="11" width="6.00390625" style="8" customWidth="1"/>
    <col min="12" max="12" width="6.28125" style="8" customWidth="1"/>
    <col min="13" max="13" width="6.140625" style="8" customWidth="1"/>
    <col min="14" max="14" width="7.421875" style="8" customWidth="1"/>
    <col min="15" max="15" width="6.28125" style="8" customWidth="1"/>
    <col min="16" max="16" width="7.421875" style="8" customWidth="1"/>
    <col min="17" max="17" width="5.00390625" style="8" customWidth="1"/>
    <col min="18" max="18" width="4.7109375" style="8" customWidth="1"/>
    <col min="19" max="19" width="6.28125" style="8" customWidth="1"/>
    <col min="20" max="20" width="5.140625" style="8" customWidth="1"/>
    <col min="21" max="21" width="6.28125" style="8" customWidth="1"/>
    <col min="22" max="22" width="4.8515625" style="8" customWidth="1"/>
    <col min="23" max="23" width="5.421875" style="8" customWidth="1"/>
    <col min="24" max="24" width="4.7109375" style="8" customWidth="1"/>
    <col min="25" max="25" width="5.421875" style="8" customWidth="1"/>
    <col min="26" max="26" width="4.7109375" style="8" customWidth="1"/>
    <col min="27" max="27" width="5.28125" style="8" customWidth="1"/>
    <col min="28" max="28" width="5.00390625" style="8" customWidth="1"/>
    <col min="29" max="29" width="4.7109375" style="8" customWidth="1"/>
    <col min="30" max="30" width="5.00390625" style="8" customWidth="1"/>
    <col min="31" max="31" width="13.28125" style="8" customWidth="1"/>
    <col min="32" max="32" width="8.00390625" style="8" customWidth="1"/>
    <col min="33" max="33" width="7.7109375" style="8" customWidth="1"/>
    <col min="34" max="16384" width="9.00390625" style="8" customWidth="1"/>
  </cols>
  <sheetData>
    <row r="2" ht="18" customHeight="1"/>
    <row r="3" spans="1:33" ht="32.25" customHeight="1">
      <c r="A3" s="175" t="s">
        <v>135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</row>
    <row r="4" spans="1:33" ht="50.25" customHeight="1">
      <c r="A4" s="171" t="s">
        <v>14</v>
      </c>
      <c r="B4" s="171"/>
      <c r="C4" s="171" t="s">
        <v>15</v>
      </c>
      <c r="D4" s="171"/>
      <c r="E4" s="171" t="s">
        <v>144</v>
      </c>
      <c r="F4" s="171"/>
      <c r="G4" s="171" t="s">
        <v>16</v>
      </c>
      <c r="H4" s="171"/>
      <c r="I4" s="171" t="s">
        <v>17</v>
      </c>
      <c r="J4" s="171"/>
      <c r="K4" s="171" t="s">
        <v>18</v>
      </c>
      <c r="L4" s="171"/>
      <c r="M4" s="171" t="s">
        <v>19</v>
      </c>
      <c r="N4" s="171"/>
      <c r="O4" s="171" t="s">
        <v>20</v>
      </c>
      <c r="P4" s="171"/>
      <c r="Q4" s="171" t="s">
        <v>21</v>
      </c>
      <c r="R4" s="171"/>
      <c r="S4" s="171" t="s">
        <v>22</v>
      </c>
      <c r="T4" s="171"/>
      <c r="U4" s="171" t="s">
        <v>23</v>
      </c>
      <c r="V4" s="171"/>
      <c r="W4" s="171" t="s">
        <v>24</v>
      </c>
      <c r="X4" s="171"/>
      <c r="Y4" s="171" t="s">
        <v>25</v>
      </c>
      <c r="Z4" s="171"/>
      <c r="AA4" s="171" t="s">
        <v>26</v>
      </c>
      <c r="AB4" s="171"/>
      <c r="AC4" s="171" t="s">
        <v>27</v>
      </c>
      <c r="AD4" s="171"/>
      <c r="AE4" s="171" t="s">
        <v>0</v>
      </c>
      <c r="AF4" s="171"/>
      <c r="AG4" s="171"/>
    </row>
    <row r="5" spans="1:33" ht="27.75">
      <c r="A5" s="171"/>
      <c r="B5" s="171"/>
      <c r="C5" s="114" t="s">
        <v>3</v>
      </c>
      <c r="D5" s="114" t="s">
        <v>4</v>
      </c>
      <c r="E5" s="114" t="s">
        <v>3</v>
      </c>
      <c r="F5" s="114" t="s">
        <v>4</v>
      </c>
      <c r="G5" s="114" t="s">
        <v>3</v>
      </c>
      <c r="H5" s="114" t="s">
        <v>4</v>
      </c>
      <c r="I5" s="114" t="s">
        <v>3</v>
      </c>
      <c r="J5" s="114" t="s">
        <v>4</v>
      </c>
      <c r="K5" s="114" t="s">
        <v>3</v>
      </c>
      <c r="L5" s="114" t="s">
        <v>4</v>
      </c>
      <c r="M5" s="114" t="s">
        <v>3</v>
      </c>
      <c r="N5" s="114" t="s">
        <v>4</v>
      </c>
      <c r="O5" s="114" t="s">
        <v>3</v>
      </c>
      <c r="P5" s="114" t="s">
        <v>4</v>
      </c>
      <c r="Q5" s="114" t="s">
        <v>3</v>
      </c>
      <c r="R5" s="114" t="s">
        <v>4</v>
      </c>
      <c r="S5" s="114" t="s">
        <v>3</v>
      </c>
      <c r="T5" s="114" t="s">
        <v>4</v>
      </c>
      <c r="U5" s="114" t="s">
        <v>3</v>
      </c>
      <c r="V5" s="114" t="s">
        <v>4</v>
      </c>
      <c r="W5" s="114" t="s">
        <v>3</v>
      </c>
      <c r="X5" s="114" t="s">
        <v>4</v>
      </c>
      <c r="Y5" s="114" t="s">
        <v>3</v>
      </c>
      <c r="Z5" s="114" t="s">
        <v>4</v>
      </c>
      <c r="AA5" s="114" t="s">
        <v>3</v>
      </c>
      <c r="AB5" s="114" t="s">
        <v>4</v>
      </c>
      <c r="AC5" s="114" t="s">
        <v>3</v>
      </c>
      <c r="AD5" s="114" t="s">
        <v>4</v>
      </c>
      <c r="AE5" s="114" t="s">
        <v>3</v>
      </c>
      <c r="AF5" s="114" t="s">
        <v>4</v>
      </c>
      <c r="AG5" s="114" t="s">
        <v>28</v>
      </c>
    </row>
    <row r="6" spans="1:33" ht="27" customHeight="1">
      <c r="A6" s="174" t="s">
        <v>37</v>
      </c>
      <c r="B6" s="174"/>
      <c r="C6" s="24">
        <v>26</v>
      </c>
      <c r="D6" s="24">
        <v>5</v>
      </c>
      <c r="E6" s="24">
        <v>0</v>
      </c>
      <c r="F6" s="24">
        <v>0</v>
      </c>
      <c r="G6" s="24">
        <v>18</v>
      </c>
      <c r="H6" s="24">
        <v>7</v>
      </c>
      <c r="I6" s="24">
        <v>22</v>
      </c>
      <c r="J6" s="24">
        <v>8</v>
      </c>
      <c r="K6" s="24">
        <v>42</v>
      </c>
      <c r="L6" s="24">
        <v>15</v>
      </c>
      <c r="M6" s="24">
        <v>385</v>
      </c>
      <c r="N6" s="24">
        <v>313</v>
      </c>
      <c r="O6" s="24">
        <v>175</v>
      </c>
      <c r="P6" s="24">
        <v>145</v>
      </c>
      <c r="Q6" s="24">
        <v>16</v>
      </c>
      <c r="R6" s="24">
        <v>2</v>
      </c>
      <c r="S6" s="24">
        <v>23</v>
      </c>
      <c r="T6" s="24">
        <v>9</v>
      </c>
      <c r="U6" s="24">
        <v>30</v>
      </c>
      <c r="V6" s="24">
        <v>7</v>
      </c>
      <c r="W6" s="24">
        <v>10</v>
      </c>
      <c r="X6" s="24">
        <v>5</v>
      </c>
      <c r="Y6" s="24">
        <v>12</v>
      </c>
      <c r="Z6" s="24">
        <v>5</v>
      </c>
      <c r="AA6" s="24">
        <v>28</v>
      </c>
      <c r="AB6" s="24">
        <v>11</v>
      </c>
      <c r="AC6" s="24">
        <v>3</v>
      </c>
      <c r="AD6" s="24">
        <v>1</v>
      </c>
      <c r="AE6" s="115">
        <f>AC6+AA6+Y6+W6+U6+S6+Q6+O6+M6+K6+I6+G6+C6+E6</f>
        <v>790</v>
      </c>
      <c r="AF6" s="115">
        <f>AD6+AB6+Z6+X6+V6+T6+R6+P6+N6+L6+J6+H6+D6+F6</f>
        <v>533</v>
      </c>
      <c r="AG6" s="116">
        <f>SUM(AE6:AF6)</f>
        <v>1323</v>
      </c>
    </row>
    <row r="7" spans="1:33" ht="27.75">
      <c r="A7" s="174" t="s">
        <v>38</v>
      </c>
      <c r="B7" s="174"/>
      <c r="C7" s="24">
        <v>15</v>
      </c>
      <c r="D7" s="24">
        <v>8</v>
      </c>
      <c r="E7" s="24">
        <v>0</v>
      </c>
      <c r="F7" s="24">
        <v>0</v>
      </c>
      <c r="G7" s="24">
        <v>14</v>
      </c>
      <c r="H7" s="24">
        <v>3</v>
      </c>
      <c r="I7" s="24">
        <v>16</v>
      </c>
      <c r="J7" s="24">
        <v>7</v>
      </c>
      <c r="K7" s="24">
        <v>19</v>
      </c>
      <c r="L7" s="24">
        <v>9</v>
      </c>
      <c r="M7" s="24">
        <v>133</v>
      </c>
      <c r="N7" s="24">
        <v>62</v>
      </c>
      <c r="O7" s="24">
        <v>99</v>
      </c>
      <c r="P7" s="24">
        <v>39</v>
      </c>
      <c r="Q7" s="24">
        <v>12</v>
      </c>
      <c r="R7" s="24">
        <v>2</v>
      </c>
      <c r="S7" s="24">
        <v>10</v>
      </c>
      <c r="T7" s="24">
        <v>1</v>
      </c>
      <c r="U7" s="24">
        <v>18</v>
      </c>
      <c r="V7" s="24">
        <v>4</v>
      </c>
      <c r="W7" s="24">
        <v>7</v>
      </c>
      <c r="X7" s="24">
        <v>0</v>
      </c>
      <c r="Y7" s="24">
        <v>7</v>
      </c>
      <c r="Z7" s="24">
        <v>2</v>
      </c>
      <c r="AA7" s="24">
        <v>8</v>
      </c>
      <c r="AB7" s="24">
        <v>4</v>
      </c>
      <c r="AC7" s="24">
        <v>7</v>
      </c>
      <c r="AD7" s="24">
        <v>0</v>
      </c>
      <c r="AE7" s="115">
        <f>AC7+AA7+Y7+W7+U7+S7+Q7+O7+M7+K7+I7+G7+C7+E7</f>
        <v>365</v>
      </c>
      <c r="AF7" s="115">
        <f>AD7+AB7+Z7+X7+V7+T7+R7+P7+N7+L7+J7+H7+D7+F7</f>
        <v>141</v>
      </c>
      <c r="AG7" s="116">
        <f aca="true" t="shared" si="0" ref="AG7:AG46">SUM(AE7:AF7)</f>
        <v>506</v>
      </c>
    </row>
    <row r="8" spans="1:33" ht="27.75">
      <c r="A8" s="174" t="s">
        <v>39</v>
      </c>
      <c r="B8" s="174"/>
      <c r="C8" s="24">
        <v>4</v>
      </c>
      <c r="D8" s="24">
        <v>10</v>
      </c>
      <c r="E8" s="24">
        <v>0</v>
      </c>
      <c r="F8" s="24">
        <v>0</v>
      </c>
      <c r="G8" s="24">
        <v>1</v>
      </c>
      <c r="H8" s="24">
        <v>2</v>
      </c>
      <c r="I8" s="24">
        <v>4</v>
      </c>
      <c r="J8" s="24">
        <v>9</v>
      </c>
      <c r="K8" s="24">
        <v>9</v>
      </c>
      <c r="L8" s="24">
        <v>19</v>
      </c>
      <c r="M8" s="24">
        <v>53</v>
      </c>
      <c r="N8" s="24">
        <v>274</v>
      </c>
      <c r="O8" s="24">
        <v>35</v>
      </c>
      <c r="P8" s="24">
        <v>163</v>
      </c>
      <c r="Q8" s="24">
        <v>5</v>
      </c>
      <c r="R8" s="24">
        <v>6</v>
      </c>
      <c r="S8" s="24">
        <v>4</v>
      </c>
      <c r="T8" s="24">
        <v>4</v>
      </c>
      <c r="U8" s="24">
        <v>7</v>
      </c>
      <c r="V8" s="24">
        <v>11</v>
      </c>
      <c r="W8" s="24">
        <v>5</v>
      </c>
      <c r="X8" s="24">
        <v>3</v>
      </c>
      <c r="Y8" s="24">
        <v>0</v>
      </c>
      <c r="Z8" s="24">
        <v>5</v>
      </c>
      <c r="AA8" s="24">
        <v>2</v>
      </c>
      <c r="AB8" s="24">
        <v>5</v>
      </c>
      <c r="AC8" s="24">
        <v>0</v>
      </c>
      <c r="AD8" s="24">
        <v>1</v>
      </c>
      <c r="AE8" s="115">
        <f>AC8+AA8+Y8+W8+U8+S8+Q8+O8+M8+K8+I8+G8+C8+E8</f>
        <v>129</v>
      </c>
      <c r="AF8" s="115">
        <f>AD8+AB8+Z8+X8+V8+T8+R8+P8+N8+L8+J8+H8+D8+F8</f>
        <v>512</v>
      </c>
      <c r="AG8" s="116">
        <f t="shared" si="0"/>
        <v>641</v>
      </c>
    </row>
    <row r="9" spans="1:33" ht="27.75">
      <c r="A9" s="174" t="s">
        <v>40</v>
      </c>
      <c r="B9" s="174"/>
      <c r="C9" s="24">
        <v>34</v>
      </c>
      <c r="D9" s="24">
        <v>11</v>
      </c>
      <c r="E9" s="24">
        <v>0</v>
      </c>
      <c r="F9" s="24">
        <v>0</v>
      </c>
      <c r="G9" s="24">
        <v>18</v>
      </c>
      <c r="H9" s="24">
        <v>0</v>
      </c>
      <c r="I9" s="24">
        <v>28</v>
      </c>
      <c r="J9" s="24">
        <v>5</v>
      </c>
      <c r="K9" s="24">
        <v>77</v>
      </c>
      <c r="L9" s="24">
        <v>36</v>
      </c>
      <c r="M9" s="24">
        <v>453</v>
      </c>
      <c r="N9" s="24">
        <v>382</v>
      </c>
      <c r="O9" s="24">
        <v>323</v>
      </c>
      <c r="P9" s="24">
        <v>264</v>
      </c>
      <c r="Q9" s="24">
        <v>4</v>
      </c>
      <c r="R9" s="24">
        <v>7</v>
      </c>
      <c r="S9" s="24">
        <v>42</v>
      </c>
      <c r="T9" s="24">
        <v>11</v>
      </c>
      <c r="U9" s="24">
        <v>21</v>
      </c>
      <c r="V9" s="24">
        <v>14</v>
      </c>
      <c r="W9" s="24">
        <v>6</v>
      </c>
      <c r="X9" s="24">
        <v>3</v>
      </c>
      <c r="Y9" s="24">
        <v>45</v>
      </c>
      <c r="Z9" s="24">
        <v>28</v>
      </c>
      <c r="AA9" s="24">
        <v>38</v>
      </c>
      <c r="AB9" s="24">
        <v>10</v>
      </c>
      <c r="AC9" s="24">
        <v>1</v>
      </c>
      <c r="AD9" s="24">
        <v>0</v>
      </c>
      <c r="AE9" s="115">
        <f>AC9+AA9+Y9+W9+U9+S9+Q9+O9+M9+K9+I9+G9+C9+E9</f>
        <v>1090</v>
      </c>
      <c r="AF9" s="115">
        <f>AD9+AB9+Z9+X9+V9+T9+R9+P9+N9+L9+J9+H9+D9+F9</f>
        <v>771</v>
      </c>
      <c r="AG9" s="116">
        <f t="shared" si="0"/>
        <v>1861</v>
      </c>
    </row>
    <row r="10" spans="1:33" ht="27.75">
      <c r="A10" s="174" t="s">
        <v>41</v>
      </c>
      <c r="B10" s="174"/>
      <c r="C10" s="24">
        <v>7</v>
      </c>
      <c r="D10" s="24">
        <v>8</v>
      </c>
      <c r="E10" s="24">
        <v>0</v>
      </c>
      <c r="F10" s="24">
        <v>0</v>
      </c>
      <c r="G10" s="24">
        <v>3</v>
      </c>
      <c r="H10" s="24">
        <v>4</v>
      </c>
      <c r="I10" s="24">
        <v>12</v>
      </c>
      <c r="J10" s="24">
        <v>3</v>
      </c>
      <c r="K10" s="24">
        <v>13</v>
      </c>
      <c r="L10" s="24">
        <v>5</v>
      </c>
      <c r="M10" s="24">
        <v>90</v>
      </c>
      <c r="N10" s="24">
        <v>131</v>
      </c>
      <c r="O10" s="24">
        <v>68</v>
      </c>
      <c r="P10" s="24">
        <v>101</v>
      </c>
      <c r="Q10" s="24">
        <v>3</v>
      </c>
      <c r="R10" s="24">
        <v>0</v>
      </c>
      <c r="S10" s="24">
        <v>10</v>
      </c>
      <c r="T10" s="24">
        <v>5</v>
      </c>
      <c r="U10" s="24">
        <v>2</v>
      </c>
      <c r="V10" s="24">
        <v>5</v>
      </c>
      <c r="W10" s="24">
        <v>1</v>
      </c>
      <c r="X10" s="24">
        <v>3</v>
      </c>
      <c r="Y10" s="24">
        <v>4</v>
      </c>
      <c r="Z10" s="24">
        <v>5</v>
      </c>
      <c r="AA10" s="24">
        <v>5</v>
      </c>
      <c r="AB10" s="24">
        <v>6</v>
      </c>
      <c r="AC10" s="24">
        <v>2</v>
      </c>
      <c r="AD10" s="24">
        <v>0</v>
      </c>
      <c r="AE10" s="115">
        <f>AC10+AA10+Y10+W10+U10+S10+Q10+O10+M10+K10+I10+G10+C10+E10</f>
        <v>220</v>
      </c>
      <c r="AF10" s="115">
        <f>AD10+AB10+Z10+X10+V10+T10+R10+P10+N10+L10+J10+H10+D10+F10</f>
        <v>276</v>
      </c>
      <c r="AG10" s="116">
        <f t="shared" si="0"/>
        <v>496</v>
      </c>
    </row>
    <row r="11" spans="1:33" ht="27" customHeight="1">
      <c r="A11" s="170" t="s">
        <v>85</v>
      </c>
      <c r="B11" s="98" t="s">
        <v>97</v>
      </c>
      <c r="C11" s="24">
        <v>7</v>
      </c>
      <c r="D11" s="24">
        <v>1</v>
      </c>
      <c r="E11" s="24">
        <v>0</v>
      </c>
      <c r="F11" s="24">
        <v>0</v>
      </c>
      <c r="G11" s="24">
        <v>2</v>
      </c>
      <c r="H11" s="24">
        <v>0</v>
      </c>
      <c r="I11" s="24">
        <v>1</v>
      </c>
      <c r="J11" s="24">
        <v>0</v>
      </c>
      <c r="K11" s="24">
        <v>17</v>
      </c>
      <c r="L11" s="24">
        <v>0</v>
      </c>
      <c r="M11" s="24">
        <v>237</v>
      </c>
      <c r="N11" s="24">
        <v>48</v>
      </c>
      <c r="O11" s="24">
        <v>90</v>
      </c>
      <c r="P11" s="24">
        <v>13</v>
      </c>
      <c r="Q11" s="24">
        <v>4</v>
      </c>
      <c r="R11" s="24">
        <v>0</v>
      </c>
      <c r="S11" s="24">
        <v>12</v>
      </c>
      <c r="T11" s="24">
        <v>0</v>
      </c>
      <c r="U11" s="24">
        <v>18</v>
      </c>
      <c r="V11" s="24">
        <v>1</v>
      </c>
      <c r="W11" s="24">
        <v>5</v>
      </c>
      <c r="X11" s="24">
        <v>2</v>
      </c>
      <c r="Y11" s="24">
        <v>5</v>
      </c>
      <c r="Z11" s="24">
        <v>2</v>
      </c>
      <c r="AA11" s="24">
        <v>1</v>
      </c>
      <c r="AB11" s="24">
        <v>0</v>
      </c>
      <c r="AC11" s="24">
        <v>0</v>
      </c>
      <c r="AD11" s="24">
        <v>0</v>
      </c>
      <c r="AE11" s="116">
        <f>AC11+AA11+Y11+W11+U11+S11+Q11+O11+M11+K11+I11+G11+C11</f>
        <v>399</v>
      </c>
      <c r="AF11" s="116">
        <f aca="true" t="shared" si="1" ref="AF11:AF45">AD11+AB11+Z11+X11+V11+T11+R11+P11+N11+L11+J11+H11+D11</f>
        <v>67</v>
      </c>
      <c r="AG11" s="116">
        <f t="shared" si="0"/>
        <v>466</v>
      </c>
    </row>
    <row r="12" spans="1:33" ht="55.5">
      <c r="A12" s="170"/>
      <c r="B12" s="98" t="s">
        <v>89</v>
      </c>
      <c r="C12" s="24">
        <v>5</v>
      </c>
      <c r="D12" s="24">
        <v>2</v>
      </c>
      <c r="E12" s="24">
        <v>0</v>
      </c>
      <c r="F12" s="24">
        <v>0</v>
      </c>
      <c r="G12" s="24">
        <v>1</v>
      </c>
      <c r="H12" s="24">
        <v>0</v>
      </c>
      <c r="I12" s="24">
        <v>0</v>
      </c>
      <c r="J12" s="24">
        <v>0</v>
      </c>
      <c r="K12" s="24">
        <v>13</v>
      </c>
      <c r="L12" s="24">
        <v>1</v>
      </c>
      <c r="M12" s="24">
        <v>124</v>
      </c>
      <c r="N12" s="24">
        <v>70</v>
      </c>
      <c r="O12" s="24">
        <v>56</v>
      </c>
      <c r="P12" s="24">
        <v>25</v>
      </c>
      <c r="Q12" s="24">
        <v>4</v>
      </c>
      <c r="R12" s="24">
        <v>0</v>
      </c>
      <c r="S12" s="24">
        <v>8</v>
      </c>
      <c r="T12" s="24">
        <v>0</v>
      </c>
      <c r="U12" s="24">
        <v>11</v>
      </c>
      <c r="V12" s="24">
        <v>2</v>
      </c>
      <c r="W12" s="24">
        <v>4</v>
      </c>
      <c r="X12" s="24">
        <v>1</v>
      </c>
      <c r="Y12" s="24">
        <v>3</v>
      </c>
      <c r="Z12" s="24">
        <v>0</v>
      </c>
      <c r="AA12" s="24">
        <v>10</v>
      </c>
      <c r="AB12" s="24">
        <v>0</v>
      </c>
      <c r="AC12" s="24">
        <v>0</v>
      </c>
      <c r="AD12" s="24">
        <v>0</v>
      </c>
      <c r="AE12" s="116">
        <f>AC12+AA12+Y12+W12+U12+S12+Q12+O12+M12+K12+I12+G12+C12</f>
        <v>239</v>
      </c>
      <c r="AF12" s="116">
        <f t="shared" si="1"/>
        <v>101</v>
      </c>
      <c r="AG12" s="116">
        <f t="shared" si="0"/>
        <v>340</v>
      </c>
    </row>
    <row r="13" spans="1:33" ht="27.75">
      <c r="A13" s="170"/>
      <c r="B13" s="98" t="s">
        <v>90</v>
      </c>
      <c r="C13" s="24">
        <v>39</v>
      </c>
      <c r="D13" s="24">
        <v>3</v>
      </c>
      <c r="E13" s="24">
        <v>0</v>
      </c>
      <c r="F13" s="24">
        <v>0</v>
      </c>
      <c r="G13" s="24">
        <v>4</v>
      </c>
      <c r="H13" s="24">
        <v>0</v>
      </c>
      <c r="I13" s="24">
        <v>5</v>
      </c>
      <c r="J13" s="24">
        <v>0</v>
      </c>
      <c r="K13" s="24">
        <v>19</v>
      </c>
      <c r="L13" s="24">
        <v>1</v>
      </c>
      <c r="M13" s="24">
        <v>132</v>
      </c>
      <c r="N13" s="24">
        <v>52</v>
      </c>
      <c r="O13" s="24">
        <v>92</v>
      </c>
      <c r="P13" s="24">
        <v>24</v>
      </c>
      <c r="Q13" s="24">
        <v>16</v>
      </c>
      <c r="R13" s="24">
        <v>3</v>
      </c>
      <c r="S13" s="24">
        <v>16</v>
      </c>
      <c r="T13" s="24">
        <v>2</v>
      </c>
      <c r="U13" s="24">
        <v>11</v>
      </c>
      <c r="V13" s="24">
        <v>0</v>
      </c>
      <c r="W13" s="24">
        <v>8</v>
      </c>
      <c r="X13" s="24">
        <v>0</v>
      </c>
      <c r="Y13" s="24">
        <v>7</v>
      </c>
      <c r="Z13" s="24">
        <v>0</v>
      </c>
      <c r="AA13" s="24">
        <v>14</v>
      </c>
      <c r="AB13" s="24">
        <v>0</v>
      </c>
      <c r="AC13" s="24">
        <v>3</v>
      </c>
      <c r="AD13" s="24">
        <v>0</v>
      </c>
      <c r="AE13" s="116">
        <f>AC13+AA13+Y13+W13+U13+S13+Q13+O13+M13+K13+I13+G13+C13</f>
        <v>366</v>
      </c>
      <c r="AF13" s="116">
        <f t="shared" si="1"/>
        <v>85</v>
      </c>
      <c r="AG13" s="116">
        <f t="shared" si="0"/>
        <v>451</v>
      </c>
    </row>
    <row r="14" spans="1:33" ht="55.5">
      <c r="A14" s="170"/>
      <c r="B14" s="98" t="s">
        <v>91</v>
      </c>
      <c r="C14" s="24">
        <v>1</v>
      </c>
      <c r="D14" s="24">
        <v>3</v>
      </c>
      <c r="E14" s="24">
        <v>0</v>
      </c>
      <c r="F14" s="24">
        <v>0</v>
      </c>
      <c r="G14" s="24">
        <v>0</v>
      </c>
      <c r="H14" s="24">
        <v>0</v>
      </c>
      <c r="I14" s="24">
        <v>2</v>
      </c>
      <c r="J14" s="24">
        <v>0</v>
      </c>
      <c r="K14" s="24">
        <v>4</v>
      </c>
      <c r="L14" s="24">
        <v>3</v>
      </c>
      <c r="M14" s="24">
        <v>205</v>
      </c>
      <c r="N14" s="24">
        <v>148</v>
      </c>
      <c r="O14" s="24">
        <v>86</v>
      </c>
      <c r="P14" s="24">
        <v>41</v>
      </c>
      <c r="Q14" s="24">
        <v>1</v>
      </c>
      <c r="R14" s="24">
        <v>0</v>
      </c>
      <c r="S14" s="24">
        <v>4</v>
      </c>
      <c r="T14" s="24">
        <v>1</v>
      </c>
      <c r="U14" s="24">
        <v>4</v>
      </c>
      <c r="V14" s="24">
        <v>0</v>
      </c>
      <c r="W14" s="24">
        <v>3</v>
      </c>
      <c r="X14" s="24">
        <v>1</v>
      </c>
      <c r="Y14" s="24">
        <v>1</v>
      </c>
      <c r="Z14" s="24">
        <v>0</v>
      </c>
      <c r="AA14" s="24">
        <v>2</v>
      </c>
      <c r="AB14" s="24">
        <v>0</v>
      </c>
      <c r="AC14" s="24">
        <v>0</v>
      </c>
      <c r="AD14" s="24">
        <v>0</v>
      </c>
      <c r="AE14" s="116">
        <f>AC14+AA14+Y14+W14+U14+S14+Q14+O14+M14+K14+I14+G14+C14</f>
        <v>313</v>
      </c>
      <c r="AF14" s="116">
        <f t="shared" si="1"/>
        <v>197</v>
      </c>
      <c r="AG14" s="116">
        <f t="shared" si="0"/>
        <v>510</v>
      </c>
    </row>
    <row r="15" spans="1:33" ht="55.5">
      <c r="A15" s="170"/>
      <c r="B15" s="98" t="s">
        <v>102</v>
      </c>
      <c r="C15" s="24">
        <v>14</v>
      </c>
      <c r="D15" s="24">
        <v>4</v>
      </c>
      <c r="E15" s="24">
        <v>0</v>
      </c>
      <c r="F15" s="24">
        <v>0</v>
      </c>
      <c r="G15" s="24">
        <v>4</v>
      </c>
      <c r="H15" s="24">
        <v>0</v>
      </c>
      <c r="I15" s="24">
        <v>6</v>
      </c>
      <c r="J15" s="24">
        <v>1</v>
      </c>
      <c r="K15" s="24">
        <v>8</v>
      </c>
      <c r="L15" s="24">
        <v>6</v>
      </c>
      <c r="M15" s="24">
        <v>103</v>
      </c>
      <c r="N15" s="24">
        <v>127</v>
      </c>
      <c r="O15" s="24">
        <v>48</v>
      </c>
      <c r="P15" s="24">
        <v>29</v>
      </c>
      <c r="Q15" s="24">
        <v>4</v>
      </c>
      <c r="R15" s="24">
        <v>1</v>
      </c>
      <c r="S15" s="24">
        <v>12</v>
      </c>
      <c r="T15" s="24">
        <v>4</v>
      </c>
      <c r="U15" s="24">
        <v>4</v>
      </c>
      <c r="V15" s="24">
        <v>1</v>
      </c>
      <c r="W15" s="24">
        <v>0</v>
      </c>
      <c r="X15" s="24">
        <v>2</v>
      </c>
      <c r="Y15" s="24">
        <v>7</v>
      </c>
      <c r="Z15" s="24">
        <v>1</v>
      </c>
      <c r="AA15" s="24">
        <v>7</v>
      </c>
      <c r="AB15" s="24">
        <v>1</v>
      </c>
      <c r="AC15" s="24">
        <v>1</v>
      </c>
      <c r="AD15" s="24">
        <v>0</v>
      </c>
      <c r="AE15" s="116">
        <f>AC15+AA15+Y15+W15+U15+S15+Q15+O15+M15+K15+I15+G15+C15</f>
        <v>218</v>
      </c>
      <c r="AF15" s="116">
        <f t="shared" si="1"/>
        <v>177</v>
      </c>
      <c r="AG15" s="116">
        <f t="shared" si="0"/>
        <v>395</v>
      </c>
    </row>
    <row r="16" spans="1:33" ht="27.75">
      <c r="A16" s="170"/>
      <c r="B16" s="98" t="s">
        <v>100</v>
      </c>
      <c r="C16" s="24">
        <v>9</v>
      </c>
      <c r="D16" s="24">
        <v>1</v>
      </c>
      <c r="E16" s="24">
        <v>0</v>
      </c>
      <c r="F16" s="24">
        <v>0</v>
      </c>
      <c r="G16" s="24">
        <v>0</v>
      </c>
      <c r="H16" s="24">
        <v>0</v>
      </c>
      <c r="I16" s="24">
        <v>4</v>
      </c>
      <c r="J16" s="24">
        <v>1</v>
      </c>
      <c r="K16" s="24">
        <v>10</v>
      </c>
      <c r="L16" s="24">
        <v>2</v>
      </c>
      <c r="M16" s="24">
        <v>229</v>
      </c>
      <c r="N16" s="24">
        <v>57</v>
      </c>
      <c r="O16" s="24">
        <v>69</v>
      </c>
      <c r="P16" s="24">
        <v>18</v>
      </c>
      <c r="Q16" s="24">
        <v>1</v>
      </c>
      <c r="R16" s="24">
        <v>0</v>
      </c>
      <c r="S16" s="24">
        <v>4</v>
      </c>
      <c r="T16" s="24">
        <v>0</v>
      </c>
      <c r="U16" s="24">
        <v>1</v>
      </c>
      <c r="V16" s="24">
        <v>1</v>
      </c>
      <c r="W16" s="24">
        <v>0</v>
      </c>
      <c r="X16" s="24">
        <v>0</v>
      </c>
      <c r="Y16" s="24">
        <v>2</v>
      </c>
      <c r="Z16" s="24">
        <v>0</v>
      </c>
      <c r="AA16" s="24">
        <v>2</v>
      </c>
      <c r="AB16" s="24">
        <v>0</v>
      </c>
      <c r="AC16" s="24">
        <v>0</v>
      </c>
      <c r="AD16" s="24">
        <v>0</v>
      </c>
      <c r="AE16" s="116">
        <f>AC16+AA16+Y16+W16+U16+S16+Q16+O16+M16+K16+I16+G16+C16</f>
        <v>331</v>
      </c>
      <c r="AF16" s="116">
        <f t="shared" si="1"/>
        <v>80</v>
      </c>
      <c r="AG16" s="116">
        <f t="shared" si="0"/>
        <v>411</v>
      </c>
    </row>
    <row r="17" spans="1:33" ht="27.75">
      <c r="A17" s="170"/>
      <c r="B17" s="98" t="s">
        <v>99</v>
      </c>
      <c r="C17" s="24">
        <v>13</v>
      </c>
      <c r="D17" s="24">
        <v>0</v>
      </c>
      <c r="E17" s="24">
        <v>0</v>
      </c>
      <c r="F17" s="24">
        <v>0</v>
      </c>
      <c r="G17" s="24">
        <v>4</v>
      </c>
      <c r="H17" s="24">
        <v>0</v>
      </c>
      <c r="I17" s="24">
        <v>7</v>
      </c>
      <c r="J17" s="24">
        <v>0</v>
      </c>
      <c r="K17" s="24">
        <v>9</v>
      </c>
      <c r="L17" s="24">
        <v>1</v>
      </c>
      <c r="M17" s="24">
        <v>157</v>
      </c>
      <c r="N17" s="24">
        <v>32</v>
      </c>
      <c r="O17" s="24">
        <v>53</v>
      </c>
      <c r="P17" s="24">
        <v>1</v>
      </c>
      <c r="Q17" s="24">
        <v>1</v>
      </c>
      <c r="R17" s="24">
        <v>0</v>
      </c>
      <c r="S17" s="24">
        <v>9</v>
      </c>
      <c r="T17" s="24">
        <v>0</v>
      </c>
      <c r="U17" s="24">
        <v>0</v>
      </c>
      <c r="V17" s="24">
        <v>0</v>
      </c>
      <c r="W17" s="24">
        <v>1</v>
      </c>
      <c r="X17" s="24">
        <v>0</v>
      </c>
      <c r="Y17" s="24">
        <v>3</v>
      </c>
      <c r="Z17" s="24">
        <v>2</v>
      </c>
      <c r="AA17" s="24">
        <v>2</v>
      </c>
      <c r="AB17" s="24">
        <v>0</v>
      </c>
      <c r="AC17" s="24">
        <v>1</v>
      </c>
      <c r="AD17" s="24">
        <v>1</v>
      </c>
      <c r="AE17" s="116">
        <f>AC17+AA17+Y17+W17+U17+S17+Q17+O17+M17+K17+I17+G17+C17</f>
        <v>260</v>
      </c>
      <c r="AF17" s="116">
        <f t="shared" si="1"/>
        <v>37</v>
      </c>
      <c r="AG17" s="116">
        <f t="shared" si="0"/>
        <v>297</v>
      </c>
    </row>
    <row r="18" spans="1:33" ht="27.75">
      <c r="A18" s="170"/>
      <c r="B18" s="43" t="s">
        <v>92</v>
      </c>
      <c r="C18" s="11">
        <f>SUM(C11:C17)</f>
        <v>88</v>
      </c>
      <c r="D18" s="11">
        <f aca="true" t="shared" si="2" ref="D18:AD18">SUM(D11:D17)</f>
        <v>14</v>
      </c>
      <c r="E18" s="11">
        <f t="shared" si="2"/>
        <v>0</v>
      </c>
      <c r="F18" s="11">
        <f t="shared" si="2"/>
        <v>0</v>
      </c>
      <c r="G18" s="11">
        <f t="shared" si="2"/>
        <v>15</v>
      </c>
      <c r="H18" s="11">
        <f t="shared" si="2"/>
        <v>0</v>
      </c>
      <c r="I18" s="11">
        <f t="shared" si="2"/>
        <v>25</v>
      </c>
      <c r="J18" s="11">
        <f t="shared" si="2"/>
        <v>2</v>
      </c>
      <c r="K18" s="11">
        <f t="shared" si="2"/>
        <v>80</v>
      </c>
      <c r="L18" s="11">
        <f t="shared" si="2"/>
        <v>14</v>
      </c>
      <c r="M18" s="11">
        <f t="shared" si="2"/>
        <v>1187</v>
      </c>
      <c r="N18" s="11">
        <f t="shared" si="2"/>
        <v>534</v>
      </c>
      <c r="O18" s="11">
        <f t="shared" si="2"/>
        <v>494</v>
      </c>
      <c r="P18" s="11">
        <f t="shared" si="2"/>
        <v>151</v>
      </c>
      <c r="Q18" s="11">
        <f t="shared" si="2"/>
        <v>31</v>
      </c>
      <c r="R18" s="11">
        <f t="shared" si="2"/>
        <v>4</v>
      </c>
      <c r="S18" s="11">
        <f t="shared" si="2"/>
        <v>65</v>
      </c>
      <c r="T18" s="11">
        <f t="shared" si="2"/>
        <v>7</v>
      </c>
      <c r="U18" s="11">
        <f t="shared" si="2"/>
        <v>49</v>
      </c>
      <c r="V18" s="11">
        <f t="shared" si="2"/>
        <v>5</v>
      </c>
      <c r="W18" s="11">
        <f t="shared" si="2"/>
        <v>21</v>
      </c>
      <c r="X18" s="11">
        <f t="shared" si="2"/>
        <v>6</v>
      </c>
      <c r="Y18" s="11">
        <f t="shared" si="2"/>
        <v>28</v>
      </c>
      <c r="Z18" s="11">
        <f t="shared" si="2"/>
        <v>5</v>
      </c>
      <c r="AA18" s="11">
        <f t="shared" si="2"/>
        <v>38</v>
      </c>
      <c r="AB18" s="11">
        <f t="shared" si="2"/>
        <v>1</v>
      </c>
      <c r="AC18" s="11">
        <f t="shared" si="2"/>
        <v>5</v>
      </c>
      <c r="AD18" s="11">
        <f t="shared" si="2"/>
        <v>1</v>
      </c>
      <c r="AE18" s="115">
        <f>AC18+AA18+Y18+W18+U18+S18+Q18+O18+M18+K18+I18+G18+C18</f>
        <v>2126</v>
      </c>
      <c r="AF18" s="115">
        <f>AD18+AB18+Z18+X18+V18+T18+R18+P18+N18+L18+J18+H18+D18</f>
        <v>744</v>
      </c>
      <c r="AG18" s="116">
        <f>SUM(AE18:AF18)</f>
        <v>2870</v>
      </c>
    </row>
    <row r="19" spans="1:33" ht="27.75">
      <c r="A19" s="174" t="s">
        <v>43</v>
      </c>
      <c r="B19" s="174"/>
      <c r="C19" s="99">
        <v>3</v>
      </c>
      <c r="D19" s="99">
        <v>5</v>
      </c>
      <c r="E19" s="99">
        <v>0</v>
      </c>
      <c r="F19" s="99">
        <v>0</v>
      </c>
      <c r="G19" s="99">
        <v>4</v>
      </c>
      <c r="H19" s="99">
        <v>1</v>
      </c>
      <c r="I19" s="99">
        <v>3</v>
      </c>
      <c r="J19" s="99">
        <v>5</v>
      </c>
      <c r="K19" s="99">
        <v>9</v>
      </c>
      <c r="L19" s="99">
        <v>4</v>
      </c>
      <c r="M19" s="99">
        <v>188</v>
      </c>
      <c r="N19" s="99">
        <v>141</v>
      </c>
      <c r="O19" s="99">
        <v>78</v>
      </c>
      <c r="P19" s="99">
        <v>58</v>
      </c>
      <c r="Q19" s="99">
        <v>2</v>
      </c>
      <c r="R19" s="99">
        <v>0</v>
      </c>
      <c r="S19" s="99">
        <v>7</v>
      </c>
      <c r="T19" s="99">
        <v>1</v>
      </c>
      <c r="U19" s="99">
        <v>1</v>
      </c>
      <c r="V19" s="99">
        <v>0</v>
      </c>
      <c r="W19" s="99">
        <v>2</v>
      </c>
      <c r="X19" s="99">
        <v>0</v>
      </c>
      <c r="Y19" s="99">
        <v>2</v>
      </c>
      <c r="Z19" s="99">
        <v>2</v>
      </c>
      <c r="AA19" s="99">
        <v>7</v>
      </c>
      <c r="AB19" s="99">
        <v>1</v>
      </c>
      <c r="AC19" s="99">
        <v>4</v>
      </c>
      <c r="AD19" s="99">
        <v>1</v>
      </c>
      <c r="AE19" s="115">
        <f>AC19+AA19+Y19+W19+U19+S19+Q19+O19+M19+K19+I19+G19+C19</f>
        <v>310</v>
      </c>
      <c r="AF19" s="115">
        <f t="shared" si="1"/>
        <v>219</v>
      </c>
      <c r="AG19" s="116">
        <f t="shared" si="0"/>
        <v>529</v>
      </c>
    </row>
    <row r="20" spans="1:33" ht="27.75">
      <c r="A20" s="174" t="s">
        <v>45</v>
      </c>
      <c r="B20" s="174"/>
      <c r="C20" s="99">
        <v>2</v>
      </c>
      <c r="D20" s="99">
        <v>1</v>
      </c>
      <c r="E20" s="99">
        <v>0</v>
      </c>
      <c r="F20" s="99"/>
      <c r="G20" s="99">
        <v>0</v>
      </c>
      <c r="H20" s="99">
        <v>0</v>
      </c>
      <c r="I20" s="99">
        <v>4</v>
      </c>
      <c r="J20" s="99">
        <v>0</v>
      </c>
      <c r="K20" s="99">
        <v>40</v>
      </c>
      <c r="L20" s="99">
        <v>22</v>
      </c>
      <c r="M20" s="99">
        <v>284</v>
      </c>
      <c r="N20" s="99">
        <v>401</v>
      </c>
      <c r="O20" s="99">
        <v>148</v>
      </c>
      <c r="P20" s="99">
        <v>226</v>
      </c>
      <c r="Q20" s="99">
        <v>0</v>
      </c>
      <c r="R20" s="99">
        <v>1</v>
      </c>
      <c r="S20" s="99">
        <v>16</v>
      </c>
      <c r="T20" s="99">
        <v>6</v>
      </c>
      <c r="U20" s="99">
        <v>2</v>
      </c>
      <c r="V20" s="99">
        <v>6</v>
      </c>
      <c r="W20" s="99">
        <v>4</v>
      </c>
      <c r="X20" s="99">
        <v>1</v>
      </c>
      <c r="Y20" s="99">
        <v>1</v>
      </c>
      <c r="Z20" s="99">
        <v>1</v>
      </c>
      <c r="AA20" s="99">
        <v>0</v>
      </c>
      <c r="AB20" s="99">
        <v>0</v>
      </c>
      <c r="AC20" s="99">
        <v>0</v>
      </c>
      <c r="AD20" s="99">
        <v>0</v>
      </c>
      <c r="AE20" s="115">
        <f>AC20+AA20+Y20+W20+U20+S20+Q20+O20+M20+K20+I20+G20+C20</f>
        <v>501</v>
      </c>
      <c r="AF20" s="115">
        <f t="shared" si="1"/>
        <v>665</v>
      </c>
      <c r="AG20" s="116">
        <f t="shared" si="0"/>
        <v>1166</v>
      </c>
    </row>
    <row r="21" spans="1:33" ht="27.75">
      <c r="A21" s="174" t="s">
        <v>125</v>
      </c>
      <c r="B21" s="174"/>
      <c r="C21" s="99">
        <v>3</v>
      </c>
      <c r="D21" s="99">
        <v>1</v>
      </c>
      <c r="E21" s="99">
        <v>0</v>
      </c>
      <c r="F21" s="99">
        <v>0</v>
      </c>
      <c r="G21" s="99">
        <v>4</v>
      </c>
      <c r="H21" s="99">
        <v>0</v>
      </c>
      <c r="I21" s="99">
        <v>3</v>
      </c>
      <c r="J21" s="99">
        <v>3</v>
      </c>
      <c r="K21" s="99">
        <v>6</v>
      </c>
      <c r="L21" s="99">
        <v>5</v>
      </c>
      <c r="M21" s="99">
        <v>8</v>
      </c>
      <c r="N21" s="99">
        <v>0</v>
      </c>
      <c r="O21" s="99">
        <v>55</v>
      </c>
      <c r="P21" s="99">
        <v>78</v>
      </c>
      <c r="Q21" s="99">
        <v>0</v>
      </c>
      <c r="R21" s="99">
        <v>0</v>
      </c>
      <c r="S21" s="99">
        <v>3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2</v>
      </c>
      <c r="Z21" s="99">
        <v>2</v>
      </c>
      <c r="AA21" s="99">
        <v>2</v>
      </c>
      <c r="AB21" s="99">
        <v>0</v>
      </c>
      <c r="AC21" s="99">
        <v>2</v>
      </c>
      <c r="AD21" s="99">
        <v>0</v>
      </c>
      <c r="AE21" s="115">
        <f>AC21+AA21+Y21+W21+U21+S21+Q21+O21+M21+K21+I21+G21+C21</f>
        <v>88</v>
      </c>
      <c r="AF21" s="115">
        <f>AD21+AB21+Z21+X21+V21+T21+R21+P21+N21+L21+J21+H21+D21</f>
        <v>89</v>
      </c>
      <c r="AG21" s="116">
        <f>SUM(AE21:AF21)</f>
        <v>177</v>
      </c>
    </row>
    <row r="22" spans="1:33" ht="27.75">
      <c r="A22" s="173" t="s">
        <v>126</v>
      </c>
      <c r="B22" s="173"/>
      <c r="C22" s="99">
        <v>49</v>
      </c>
      <c r="D22" s="99">
        <v>5</v>
      </c>
      <c r="E22" s="99">
        <v>0</v>
      </c>
      <c r="F22" s="99">
        <v>0</v>
      </c>
      <c r="G22" s="99">
        <v>121</v>
      </c>
      <c r="H22" s="99">
        <v>5</v>
      </c>
      <c r="I22" s="99">
        <v>54</v>
      </c>
      <c r="J22" s="99">
        <v>8</v>
      </c>
      <c r="K22" s="99">
        <v>98</v>
      </c>
      <c r="L22" s="99">
        <v>20</v>
      </c>
      <c r="M22" s="99">
        <v>75</v>
      </c>
      <c r="N22" s="99">
        <v>24</v>
      </c>
      <c r="O22" s="99">
        <v>277</v>
      </c>
      <c r="P22" s="99">
        <v>197</v>
      </c>
      <c r="Q22" s="99">
        <v>31</v>
      </c>
      <c r="R22" s="99">
        <v>2</v>
      </c>
      <c r="S22" s="99">
        <v>53</v>
      </c>
      <c r="T22" s="99">
        <v>9</v>
      </c>
      <c r="U22" s="99">
        <v>52</v>
      </c>
      <c r="V22" s="99">
        <v>13</v>
      </c>
      <c r="W22" s="99">
        <v>43</v>
      </c>
      <c r="X22" s="99">
        <v>1</v>
      </c>
      <c r="Y22" s="99">
        <v>25</v>
      </c>
      <c r="Z22" s="99">
        <v>3</v>
      </c>
      <c r="AA22" s="99">
        <v>27</v>
      </c>
      <c r="AB22" s="99">
        <v>1</v>
      </c>
      <c r="AC22" s="99">
        <v>1</v>
      </c>
      <c r="AD22" s="99">
        <v>1</v>
      </c>
      <c r="AE22" s="115">
        <f>AC22+AA22+Y22+W22+U22+S22+Q22+O22+M22+K22+I22+G22+C22</f>
        <v>906</v>
      </c>
      <c r="AF22" s="115">
        <f t="shared" si="1"/>
        <v>289</v>
      </c>
      <c r="AG22" s="116">
        <f t="shared" si="0"/>
        <v>1195</v>
      </c>
    </row>
    <row r="23" spans="1:33" ht="26.25" customHeight="1">
      <c r="A23" s="173" t="s">
        <v>127</v>
      </c>
      <c r="B23" s="173"/>
      <c r="C23" s="99">
        <v>251</v>
      </c>
      <c r="D23" s="99">
        <v>57</v>
      </c>
      <c r="E23" s="99">
        <v>0</v>
      </c>
      <c r="F23" s="99">
        <v>0</v>
      </c>
      <c r="G23" s="99">
        <v>56</v>
      </c>
      <c r="H23" s="99">
        <v>12</v>
      </c>
      <c r="I23" s="99">
        <v>166</v>
      </c>
      <c r="J23" s="99">
        <v>49</v>
      </c>
      <c r="K23" s="99">
        <v>125</v>
      </c>
      <c r="L23" s="99">
        <v>26</v>
      </c>
      <c r="M23" s="99">
        <v>1089</v>
      </c>
      <c r="N23" s="99">
        <v>742</v>
      </c>
      <c r="O23" s="99">
        <v>344</v>
      </c>
      <c r="P23" s="99">
        <v>182</v>
      </c>
      <c r="Q23" s="99">
        <v>17</v>
      </c>
      <c r="R23" s="99">
        <v>3</v>
      </c>
      <c r="S23" s="99">
        <v>52</v>
      </c>
      <c r="T23" s="99">
        <v>11</v>
      </c>
      <c r="U23" s="99">
        <v>48</v>
      </c>
      <c r="V23" s="99">
        <v>7</v>
      </c>
      <c r="W23" s="99">
        <v>20</v>
      </c>
      <c r="X23" s="99">
        <v>2</v>
      </c>
      <c r="Y23" s="99">
        <v>106</v>
      </c>
      <c r="Z23" s="99">
        <v>28</v>
      </c>
      <c r="AA23" s="99">
        <v>44</v>
      </c>
      <c r="AB23" s="99">
        <v>8</v>
      </c>
      <c r="AC23" s="99">
        <v>25</v>
      </c>
      <c r="AD23" s="99">
        <v>1</v>
      </c>
      <c r="AE23" s="115">
        <f>AC23+AA23+Y23+W23+U23+S23+Q23+O23+M23+K23+I23+G23+C23</f>
        <v>2343</v>
      </c>
      <c r="AF23" s="115">
        <f t="shared" si="1"/>
        <v>1128</v>
      </c>
      <c r="AG23" s="116">
        <f t="shared" si="0"/>
        <v>3471</v>
      </c>
    </row>
    <row r="24" spans="1:33" ht="27.75">
      <c r="A24" s="173" t="s">
        <v>128</v>
      </c>
      <c r="B24" s="173"/>
      <c r="C24" s="99">
        <v>14</v>
      </c>
      <c r="D24" s="99">
        <v>8</v>
      </c>
      <c r="E24" s="99">
        <v>0</v>
      </c>
      <c r="F24" s="99">
        <v>0</v>
      </c>
      <c r="G24" s="99">
        <v>5</v>
      </c>
      <c r="H24" s="99">
        <v>1</v>
      </c>
      <c r="I24" s="99">
        <v>52</v>
      </c>
      <c r="J24" s="99">
        <v>18</v>
      </c>
      <c r="K24" s="99">
        <v>14</v>
      </c>
      <c r="L24" s="99">
        <v>6</v>
      </c>
      <c r="M24" s="99">
        <v>3</v>
      </c>
      <c r="N24" s="99">
        <v>4</v>
      </c>
      <c r="O24" s="99">
        <v>444</v>
      </c>
      <c r="P24" s="99">
        <v>375</v>
      </c>
      <c r="Q24" s="99">
        <v>0</v>
      </c>
      <c r="R24" s="99">
        <v>0</v>
      </c>
      <c r="S24" s="99">
        <v>7</v>
      </c>
      <c r="T24" s="99">
        <v>2</v>
      </c>
      <c r="U24" s="99">
        <v>1</v>
      </c>
      <c r="V24" s="99">
        <v>0</v>
      </c>
      <c r="W24" s="99">
        <v>0</v>
      </c>
      <c r="X24" s="99">
        <v>0</v>
      </c>
      <c r="Y24" s="99">
        <v>3</v>
      </c>
      <c r="Z24" s="99">
        <v>1</v>
      </c>
      <c r="AA24" s="99">
        <v>1</v>
      </c>
      <c r="AB24" s="99">
        <v>0</v>
      </c>
      <c r="AC24" s="99">
        <v>0</v>
      </c>
      <c r="AD24" s="99">
        <v>0</v>
      </c>
      <c r="AE24" s="115">
        <f>AC24+AA24+Y24+W24+U24+S24+Q24+O24+M24+K24+I24+G24+C24+E24</f>
        <v>544</v>
      </c>
      <c r="AF24" s="115">
        <f>AD24+AB24+Z24+X24+V24+T24+R24+P24+N24+L24+J24+H24+D24+F24</f>
        <v>415</v>
      </c>
      <c r="AG24" s="116">
        <f t="shared" si="0"/>
        <v>959</v>
      </c>
    </row>
    <row r="25" spans="1:33" ht="27" customHeight="1">
      <c r="A25" s="170" t="s">
        <v>129</v>
      </c>
      <c r="B25" s="97" t="s">
        <v>48</v>
      </c>
      <c r="C25" s="99">
        <v>34</v>
      </c>
      <c r="D25" s="99">
        <v>49</v>
      </c>
      <c r="E25" s="99">
        <v>0</v>
      </c>
      <c r="F25" s="99">
        <v>0</v>
      </c>
      <c r="G25" s="99">
        <v>214</v>
      </c>
      <c r="H25" s="99">
        <v>59</v>
      </c>
      <c r="I25" s="99">
        <v>20</v>
      </c>
      <c r="J25" s="99">
        <v>21</v>
      </c>
      <c r="K25" s="99">
        <v>119</v>
      </c>
      <c r="L25" s="99">
        <v>130</v>
      </c>
      <c r="M25" s="99">
        <v>596</v>
      </c>
      <c r="N25" s="99">
        <v>1489</v>
      </c>
      <c r="O25" s="99">
        <v>274</v>
      </c>
      <c r="P25" s="99">
        <v>509</v>
      </c>
      <c r="Q25" s="99">
        <v>60</v>
      </c>
      <c r="R25" s="99">
        <v>12</v>
      </c>
      <c r="S25" s="99">
        <v>269</v>
      </c>
      <c r="T25" s="99">
        <v>125</v>
      </c>
      <c r="U25" s="99">
        <v>163</v>
      </c>
      <c r="V25" s="99">
        <v>116</v>
      </c>
      <c r="W25" s="99">
        <v>154</v>
      </c>
      <c r="X25" s="99">
        <v>36</v>
      </c>
      <c r="Y25" s="99">
        <v>8</v>
      </c>
      <c r="Z25" s="99">
        <v>8</v>
      </c>
      <c r="AA25" s="99">
        <v>49</v>
      </c>
      <c r="AB25" s="99">
        <v>17</v>
      </c>
      <c r="AC25" s="99">
        <v>6</v>
      </c>
      <c r="AD25" s="99">
        <v>3</v>
      </c>
      <c r="AE25" s="116">
        <f>AC25+AA25+Y25+W25+U25+S25+Q25+O25+M25+K25+I25+G25+C25</f>
        <v>1966</v>
      </c>
      <c r="AF25" s="116">
        <f>AD25+AB25+Z25+X25+V25+T25+R25+P25+N25+L25+J25+H25+D25</f>
        <v>2574</v>
      </c>
      <c r="AG25" s="116">
        <f t="shared" si="0"/>
        <v>4540</v>
      </c>
    </row>
    <row r="26" spans="1:33" ht="27.75">
      <c r="A26" s="170"/>
      <c r="B26" s="97" t="s">
        <v>49</v>
      </c>
      <c r="C26" s="99">
        <v>44</v>
      </c>
      <c r="D26" s="99">
        <v>51</v>
      </c>
      <c r="E26" s="99">
        <v>0</v>
      </c>
      <c r="F26" s="99">
        <v>0</v>
      </c>
      <c r="G26" s="99">
        <v>116</v>
      </c>
      <c r="H26" s="99">
        <v>49</v>
      </c>
      <c r="I26" s="99">
        <v>13</v>
      </c>
      <c r="J26" s="99">
        <v>24</v>
      </c>
      <c r="K26" s="99">
        <v>62</v>
      </c>
      <c r="L26" s="99">
        <v>121</v>
      </c>
      <c r="M26" s="99">
        <v>592</v>
      </c>
      <c r="N26" s="99">
        <v>1968</v>
      </c>
      <c r="O26" s="99">
        <v>88</v>
      </c>
      <c r="P26" s="99">
        <v>527</v>
      </c>
      <c r="Q26" s="99">
        <v>31</v>
      </c>
      <c r="R26" s="99">
        <v>9</v>
      </c>
      <c r="S26" s="99">
        <v>124</v>
      </c>
      <c r="T26" s="99">
        <v>69</v>
      </c>
      <c r="U26" s="99">
        <v>108</v>
      </c>
      <c r="V26" s="99">
        <v>123</v>
      </c>
      <c r="W26" s="99">
        <v>57</v>
      </c>
      <c r="X26" s="99">
        <v>25</v>
      </c>
      <c r="Y26" s="99">
        <v>25</v>
      </c>
      <c r="Z26" s="99">
        <v>26</v>
      </c>
      <c r="AA26" s="99">
        <v>63</v>
      </c>
      <c r="AB26" s="99">
        <v>29</v>
      </c>
      <c r="AC26" s="99">
        <v>8</v>
      </c>
      <c r="AD26" s="99">
        <v>5</v>
      </c>
      <c r="AE26" s="116">
        <f>AC26+AA26+Y26+W26+U26+S26+Q26+O26+M26+K26+I26+G26+C26</f>
        <v>1331</v>
      </c>
      <c r="AF26" s="116">
        <f t="shared" si="1"/>
        <v>3026</v>
      </c>
      <c r="AG26" s="116">
        <f t="shared" si="0"/>
        <v>4357</v>
      </c>
    </row>
    <row r="27" spans="1:33" ht="27.75">
      <c r="A27" s="170"/>
      <c r="B27" s="97" t="s">
        <v>50</v>
      </c>
      <c r="C27" s="99">
        <v>24</v>
      </c>
      <c r="D27" s="99">
        <v>43</v>
      </c>
      <c r="E27" s="99">
        <v>0</v>
      </c>
      <c r="F27" s="99">
        <v>0</v>
      </c>
      <c r="G27" s="99">
        <v>18</v>
      </c>
      <c r="H27" s="99">
        <v>16</v>
      </c>
      <c r="I27" s="99">
        <v>18</v>
      </c>
      <c r="J27" s="99">
        <v>32</v>
      </c>
      <c r="K27" s="99">
        <v>22</v>
      </c>
      <c r="L27" s="99">
        <v>100</v>
      </c>
      <c r="M27" s="99">
        <v>174</v>
      </c>
      <c r="N27" s="99">
        <v>880</v>
      </c>
      <c r="O27" s="99">
        <v>106</v>
      </c>
      <c r="P27" s="99">
        <v>403</v>
      </c>
      <c r="Q27" s="99">
        <v>2</v>
      </c>
      <c r="R27" s="99">
        <v>4</v>
      </c>
      <c r="S27" s="99">
        <v>46</v>
      </c>
      <c r="T27" s="99">
        <v>77</v>
      </c>
      <c r="U27" s="99">
        <v>26</v>
      </c>
      <c r="V27" s="99">
        <v>22</v>
      </c>
      <c r="W27" s="99">
        <v>9</v>
      </c>
      <c r="X27" s="99">
        <v>10</v>
      </c>
      <c r="Y27" s="99">
        <v>5</v>
      </c>
      <c r="Z27" s="99">
        <v>9</v>
      </c>
      <c r="AA27" s="99">
        <v>4</v>
      </c>
      <c r="AB27" s="99">
        <v>2</v>
      </c>
      <c r="AC27" s="99">
        <v>2</v>
      </c>
      <c r="AD27" s="99">
        <v>0</v>
      </c>
      <c r="AE27" s="116">
        <f>AC27+AA27+Y27+W27+U27+S27+Q27+O27+M27+K27+I27+G27+C27</f>
        <v>456</v>
      </c>
      <c r="AF27" s="116">
        <f t="shared" si="1"/>
        <v>1598</v>
      </c>
      <c r="AG27" s="116">
        <f t="shared" si="0"/>
        <v>2054</v>
      </c>
    </row>
    <row r="28" spans="1:33" ht="27.75">
      <c r="A28" s="170"/>
      <c r="B28" s="97" t="s">
        <v>51</v>
      </c>
      <c r="C28" s="99">
        <v>3</v>
      </c>
      <c r="D28" s="99">
        <v>2</v>
      </c>
      <c r="E28" s="99">
        <v>0</v>
      </c>
      <c r="F28" s="99">
        <v>0</v>
      </c>
      <c r="G28" s="99">
        <v>14</v>
      </c>
      <c r="H28" s="99">
        <v>7</v>
      </c>
      <c r="I28" s="99">
        <v>18</v>
      </c>
      <c r="J28" s="99">
        <v>23</v>
      </c>
      <c r="K28" s="99">
        <v>85</v>
      </c>
      <c r="L28" s="99">
        <v>72</v>
      </c>
      <c r="M28" s="99">
        <v>191</v>
      </c>
      <c r="N28" s="99">
        <v>318</v>
      </c>
      <c r="O28" s="99">
        <v>224</v>
      </c>
      <c r="P28" s="99">
        <v>474</v>
      </c>
      <c r="Q28" s="99">
        <v>15</v>
      </c>
      <c r="R28" s="99">
        <v>3</v>
      </c>
      <c r="S28" s="99">
        <v>109</v>
      </c>
      <c r="T28" s="99">
        <v>33</v>
      </c>
      <c r="U28" s="99">
        <v>39</v>
      </c>
      <c r="V28" s="99">
        <v>14</v>
      </c>
      <c r="W28" s="99">
        <v>71</v>
      </c>
      <c r="X28" s="99">
        <v>11</v>
      </c>
      <c r="Y28" s="99">
        <v>0</v>
      </c>
      <c r="Z28" s="99">
        <v>0</v>
      </c>
      <c r="AA28" s="99">
        <v>2</v>
      </c>
      <c r="AB28" s="99">
        <v>1</v>
      </c>
      <c r="AC28" s="99">
        <v>0</v>
      </c>
      <c r="AD28" s="99">
        <v>2</v>
      </c>
      <c r="AE28" s="116">
        <f>AC28+AA28+Y28+W28+U28+S28+Q28+O28+M28+K28+I28+G28+C28</f>
        <v>771</v>
      </c>
      <c r="AF28" s="116">
        <f t="shared" si="1"/>
        <v>960</v>
      </c>
      <c r="AG28" s="116">
        <f t="shared" si="0"/>
        <v>1731</v>
      </c>
    </row>
    <row r="29" spans="1:33" ht="27.75">
      <c r="A29" s="170"/>
      <c r="B29" s="97" t="s">
        <v>52</v>
      </c>
      <c r="C29" s="99">
        <v>10</v>
      </c>
      <c r="D29" s="99">
        <v>5</v>
      </c>
      <c r="E29" s="99">
        <v>0</v>
      </c>
      <c r="F29" s="99">
        <v>0</v>
      </c>
      <c r="G29" s="99">
        <v>26</v>
      </c>
      <c r="H29" s="99">
        <v>4</v>
      </c>
      <c r="I29" s="99">
        <v>28</v>
      </c>
      <c r="J29" s="99">
        <v>20</v>
      </c>
      <c r="K29" s="99">
        <v>100</v>
      </c>
      <c r="L29" s="99">
        <v>104</v>
      </c>
      <c r="M29" s="99">
        <v>178</v>
      </c>
      <c r="N29" s="99">
        <v>271</v>
      </c>
      <c r="O29" s="99">
        <v>199</v>
      </c>
      <c r="P29" s="99">
        <v>358</v>
      </c>
      <c r="Q29" s="99">
        <v>12</v>
      </c>
      <c r="R29" s="99">
        <v>0</v>
      </c>
      <c r="S29" s="99">
        <v>92</v>
      </c>
      <c r="T29" s="99">
        <v>34</v>
      </c>
      <c r="U29" s="99">
        <v>21</v>
      </c>
      <c r="V29" s="99">
        <v>5</v>
      </c>
      <c r="W29" s="99">
        <v>58</v>
      </c>
      <c r="X29" s="99">
        <v>3</v>
      </c>
      <c r="Y29" s="99">
        <v>0</v>
      </c>
      <c r="Z29" s="99">
        <v>0</v>
      </c>
      <c r="AA29" s="99">
        <v>2</v>
      </c>
      <c r="AB29" s="99">
        <v>4</v>
      </c>
      <c r="AC29" s="99">
        <v>1</v>
      </c>
      <c r="AD29" s="99">
        <v>1</v>
      </c>
      <c r="AE29" s="116">
        <f>AC29+AA29+Y29+W29+U29+S29+Q29+O29+M29+K29+I29+G29+C29</f>
        <v>727</v>
      </c>
      <c r="AF29" s="116">
        <f t="shared" si="1"/>
        <v>809</v>
      </c>
      <c r="AG29" s="116">
        <f t="shared" si="0"/>
        <v>1536</v>
      </c>
    </row>
    <row r="30" spans="1:33" ht="27.75">
      <c r="A30" s="170"/>
      <c r="B30" s="97" t="s">
        <v>53</v>
      </c>
      <c r="C30" s="99">
        <v>1</v>
      </c>
      <c r="D30" s="99">
        <v>5</v>
      </c>
      <c r="E30" s="99">
        <v>0</v>
      </c>
      <c r="F30" s="99">
        <v>0</v>
      </c>
      <c r="G30" s="99">
        <v>74</v>
      </c>
      <c r="H30" s="99">
        <v>8</v>
      </c>
      <c r="I30" s="99">
        <v>23</v>
      </c>
      <c r="J30" s="99">
        <v>25</v>
      </c>
      <c r="K30" s="99">
        <v>52</v>
      </c>
      <c r="L30" s="99">
        <v>47</v>
      </c>
      <c r="M30" s="99">
        <v>104</v>
      </c>
      <c r="N30" s="99">
        <v>215</v>
      </c>
      <c r="O30" s="99">
        <v>61</v>
      </c>
      <c r="P30" s="99">
        <v>144</v>
      </c>
      <c r="Q30" s="99">
        <v>19</v>
      </c>
      <c r="R30" s="99">
        <v>4</v>
      </c>
      <c r="S30" s="99">
        <v>45</v>
      </c>
      <c r="T30" s="99">
        <v>23</v>
      </c>
      <c r="U30" s="99">
        <v>79</v>
      </c>
      <c r="V30" s="99">
        <v>31</v>
      </c>
      <c r="W30" s="99">
        <v>85</v>
      </c>
      <c r="X30" s="99">
        <v>24</v>
      </c>
      <c r="Y30" s="99">
        <v>0</v>
      </c>
      <c r="Z30" s="99">
        <v>2</v>
      </c>
      <c r="AA30" s="99">
        <v>2</v>
      </c>
      <c r="AB30" s="99">
        <v>3</v>
      </c>
      <c r="AC30" s="99">
        <v>3</v>
      </c>
      <c r="AD30" s="99">
        <v>0</v>
      </c>
      <c r="AE30" s="116">
        <f>AC30+AA30+Y30+W30+U30+S30+Q30+O30+M30+K30+I30+G30+C30</f>
        <v>548</v>
      </c>
      <c r="AF30" s="116">
        <f t="shared" si="1"/>
        <v>531</v>
      </c>
      <c r="AG30" s="116">
        <f t="shared" si="0"/>
        <v>1079</v>
      </c>
    </row>
    <row r="31" spans="1:33" ht="27.75">
      <c r="A31" s="170"/>
      <c r="B31" s="97" t="s">
        <v>54</v>
      </c>
      <c r="C31" s="99">
        <v>4</v>
      </c>
      <c r="D31" s="99">
        <v>6</v>
      </c>
      <c r="E31" s="99">
        <v>0</v>
      </c>
      <c r="F31" s="99">
        <v>0</v>
      </c>
      <c r="G31" s="99">
        <v>14</v>
      </c>
      <c r="H31" s="99">
        <v>5</v>
      </c>
      <c r="I31" s="99">
        <v>7</v>
      </c>
      <c r="J31" s="99">
        <v>14</v>
      </c>
      <c r="K31" s="99">
        <v>38</v>
      </c>
      <c r="L31" s="99">
        <v>69</v>
      </c>
      <c r="M31" s="99">
        <v>111</v>
      </c>
      <c r="N31" s="99">
        <v>520</v>
      </c>
      <c r="O31" s="99">
        <v>48</v>
      </c>
      <c r="P31" s="99">
        <v>198</v>
      </c>
      <c r="Q31" s="99">
        <v>6</v>
      </c>
      <c r="R31" s="99">
        <v>2</v>
      </c>
      <c r="S31" s="99">
        <v>28</v>
      </c>
      <c r="T31" s="99">
        <v>15</v>
      </c>
      <c r="U31" s="99">
        <v>56</v>
      </c>
      <c r="V31" s="99">
        <v>32</v>
      </c>
      <c r="W31" s="99">
        <v>31</v>
      </c>
      <c r="X31" s="99">
        <v>7</v>
      </c>
      <c r="Y31" s="99">
        <v>0</v>
      </c>
      <c r="Z31" s="99">
        <v>1</v>
      </c>
      <c r="AA31" s="99">
        <v>1</v>
      </c>
      <c r="AB31" s="99">
        <v>0</v>
      </c>
      <c r="AC31" s="99">
        <v>0</v>
      </c>
      <c r="AD31" s="99">
        <v>0</v>
      </c>
      <c r="AE31" s="116">
        <f>AC31+AA31+Y31+W31+U31+S31+Q31+O31+M31+K31+I31+G31+C31</f>
        <v>344</v>
      </c>
      <c r="AF31" s="116">
        <f t="shared" si="1"/>
        <v>869</v>
      </c>
      <c r="AG31" s="116">
        <f t="shared" si="0"/>
        <v>1213</v>
      </c>
    </row>
    <row r="32" spans="1:33" ht="27.75">
      <c r="A32" s="170"/>
      <c r="B32" s="97" t="s">
        <v>55</v>
      </c>
      <c r="C32" s="99">
        <v>3</v>
      </c>
      <c r="D32" s="99">
        <v>2</v>
      </c>
      <c r="E32" s="99">
        <v>0</v>
      </c>
      <c r="F32" s="99">
        <v>0</v>
      </c>
      <c r="G32" s="99">
        <v>2</v>
      </c>
      <c r="H32" s="99">
        <v>3</v>
      </c>
      <c r="I32" s="99">
        <v>2</v>
      </c>
      <c r="J32" s="99">
        <v>5</v>
      </c>
      <c r="K32" s="99">
        <v>7</v>
      </c>
      <c r="L32" s="99">
        <v>10</v>
      </c>
      <c r="M32" s="99">
        <v>49</v>
      </c>
      <c r="N32" s="99">
        <v>118</v>
      </c>
      <c r="O32" s="99">
        <v>17</v>
      </c>
      <c r="P32" s="99">
        <v>45</v>
      </c>
      <c r="Q32" s="99">
        <v>1</v>
      </c>
      <c r="R32" s="99">
        <v>2</v>
      </c>
      <c r="S32" s="99">
        <v>15</v>
      </c>
      <c r="T32" s="99">
        <v>3</v>
      </c>
      <c r="U32" s="99">
        <v>8</v>
      </c>
      <c r="V32" s="99">
        <v>5</v>
      </c>
      <c r="W32" s="99">
        <v>4</v>
      </c>
      <c r="X32" s="99">
        <v>0</v>
      </c>
      <c r="Y32" s="99">
        <v>1</v>
      </c>
      <c r="Z32" s="99">
        <v>2</v>
      </c>
      <c r="AA32" s="99">
        <v>1</v>
      </c>
      <c r="AB32" s="99">
        <v>0</v>
      </c>
      <c r="AC32" s="99">
        <v>0</v>
      </c>
      <c r="AD32" s="99">
        <v>0</v>
      </c>
      <c r="AE32" s="116">
        <f>AC32+AA32+Y32+W32+U32+S32+Q32+O32+M32+K32+I32+G32+C32</f>
        <v>110</v>
      </c>
      <c r="AF32" s="116">
        <f t="shared" si="1"/>
        <v>195</v>
      </c>
      <c r="AG32" s="116">
        <f t="shared" si="0"/>
        <v>305</v>
      </c>
    </row>
    <row r="33" spans="1:33" ht="27.75">
      <c r="A33" s="170"/>
      <c r="B33" s="43" t="s">
        <v>56</v>
      </c>
      <c r="C33" s="101">
        <f aca="true" t="shared" si="3" ref="C33:AD33">SUM(C25:C32)</f>
        <v>123</v>
      </c>
      <c r="D33" s="101">
        <f t="shared" si="3"/>
        <v>163</v>
      </c>
      <c r="E33" s="101">
        <f t="shared" si="3"/>
        <v>0</v>
      </c>
      <c r="F33" s="101">
        <f t="shared" si="3"/>
        <v>0</v>
      </c>
      <c r="G33" s="101">
        <f t="shared" si="3"/>
        <v>478</v>
      </c>
      <c r="H33" s="101">
        <f t="shared" si="3"/>
        <v>151</v>
      </c>
      <c r="I33" s="101">
        <f t="shared" si="3"/>
        <v>129</v>
      </c>
      <c r="J33" s="101">
        <f t="shared" si="3"/>
        <v>164</v>
      </c>
      <c r="K33" s="101">
        <f t="shared" si="3"/>
        <v>485</v>
      </c>
      <c r="L33" s="101">
        <f t="shared" si="3"/>
        <v>653</v>
      </c>
      <c r="M33" s="101">
        <f t="shared" si="3"/>
        <v>1995</v>
      </c>
      <c r="N33" s="101">
        <f t="shared" si="3"/>
        <v>5779</v>
      </c>
      <c r="O33" s="101">
        <f t="shared" si="3"/>
        <v>1017</v>
      </c>
      <c r="P33" s="101">
        <f t="shared" si="3"/>
        <v>2658</v>
      </c>
      <c r="Q33" s="101">
        <f t="shared" si="3"/>
        <v>146</v>
      </c>
      <c r="R33" s="101">
        <f t="shared" si="3"/>
        <v>36</v>
      </c>
      <c r="S33" s="101">
        <f t="shared" si="3"/>
        <v>728</v>
      </c>
      <c r="T33" s="101">
        <f t="shared" si="3"/>
        <v>379</v>
      </c>
      <c r="U33" s="101">
        <f t="shared" si="3"/>
        <v>500</v>
      </c>
      <c r="V33" s="101">
        <f t="shared" si="3"/>
        <v>348</v>
      </c>
      <c r="W33" s="101">
        <f t="shared" si="3"/>
        <v>469</v>
      </c>
      <c r="X33" s="101">
        <f t="shared" si="3"/>
        <v>116</v>
      </c>
      <c r="Y33" s="101">
        <f t="shared" si="3"/>
        <v>39</v>
      </c>
      <c r="Z33" s="101">
        <f t="shared" si="3"/>
        <v>48</v>
      </c>
      <c r="AA33" s="101">
        <f t="shared" si="3"/>
        <v>124</v>
      </c>
      <c r="AB33" s="101">
        <f t="shared" si="3"/>
        <v>56</v>
      </c>
      <c r="AC33" s="101">
        <f t="shared" si="3"/>
        <v>20</v>
      </c>
      <c r="AD33" s="101">
        <f t="shared" si="3"/>
        <v>11</v>
      </c>
      <c r="AE33" s="115">
        <f>AC33+AA33+Y33+W33+U33+S33+Q33+O33+M33+K33+I33+G33+C33</f>
        <v>6253</v>
      </c>
      <c r="AF33" s="115">
        <f t="shared" si="1"/>
        <v>10562</v>
      </c>
      <c r="AG33" s="116">
        <f t="shared" si="0"/>
        <v>16815</v>
      </c>
    </row>
    <row r="34" spans="1:33" ht="27" customHeight="1">
      <c r="A34" s="170" t="s">
        <v>118</v>
      </c>
      <c r="B34" s="97" t="s">
        <v>107</v>
      </c>
      <c r="C34" s="99">
        <v>1</v>
      </c>
      <c r="D34" s="99">
        <v>4</v>
      </c>
      <c r="E34" s="99">
        <v>0</v>
      </c>
      <c r="F34" s="99">
        <v>0</v>
      </c>
      <c r="G34" s="99">
        <v>27</v>
      </c>
      <c r="H34" s="99">
        <v>8</v>
      </c>
      <c r="I34" s="99">
        <v>11</v>
      </c>
      <c r="J34" s="99">
        <v>31</v>
      </c>
      <c r="K34" s="99">
        <v>19</v>
      </c>
      <c r="L34" s="99">
        <v>42</v>
      </c>
      <c r="M34" s="99">
        <v>10</v>
      </c>
      <c r="N34" s="99">
        <v>18</v>
      </c>
      <c r="O34" s="99">
        <v>195</v>
      </c>
      <c r="P34" s="99">
        <v>801</v>
      </c>
      <c r="Q34" s="99">
        <v>15</v>
      </c>
      <c r="R34" s="99">
        <v>6</v>
      </c>
      <c r="S34" s="99">
        <v>14</v>
      </c>
      <c r="T34" s="99">
        <v>8</v>
      </c>
      <c r="U34" s="99">
        <v>50</v>
      </c>
      <c r="V34" s="99">
        <v>18</v>
      </c>
      <c r="W34" s="99">
        <v>10</v>
      </c>
      <c r="X34" s="99">
        <v>4</v>
      </c>
      <c r="Y34" s="99">
        <v>0</v>
      </c>
      <c r="Z34" s="99">
        <v>1</v>
      </c>
      <c r="AA34" s="99">
        <v>6</v>
      </c>
      <c r="AB34" s="99">
        <v>1</v>
      </c>
      <c r="AC34" s="99">
        <v>0</v>
      </c>
      <c r="AD34" s="99">
        <v>0</v>
      </c>
      <c r="AE34" s="116">
        <f>AC34+AA34+Y34+W34+U34+S34+Q34+O34+M34+K34+I34+G34+C34</f>
        <v>358</v>
      </c>
      <c r="AF34" s="116">
        <f t="shared" si="1"/>
        <v>942</v>
      </c>
      <c r="AG34" s="116">
        <f t="shared" si="0"/>
        <v>1300</v>
      </c>
    </row>
    <row r="35" spans="1:33" ht="27.75">
      <c r="A35" s="170"/>
      <c r="B35" s="97" t="s">
        <v>49</v>
      </c>
      <c r="C35" s="99">
        <v>1</v>
      </c>
      <c r="D35" s="99">
        <v>3</v>
      </c>
      <c r="E35" s="99">
        <v>0</v>
      </c>
      <c r="F35" s="99">
        <v>0</v>
      </c>
      <c r="G35" s="99">
        <v>9</v>
      </c>
      <c r="H35" s="99">
        <v>2</v>
      </c>
      <c r="I35" s="99">
        <v>4</v>
      </c>
      <c r="J35" s="99">
        <v>10</v>
      </c>
      <c r="K35" s="99">
        <v>1</v>
      </c>
      <c r="L35" s="99">
        <v>11</v>
      </c>
      <c r="M35" s="99">
        <v>3</v>
      </c>
      <c r="N35" s="99">
        <v>8</v>
      </c>
      <c r="O35" s="99">
        <v>97</v>
      </c>
      <c r="P35" s="99">
        <v>668</v>
      </c>
      <c r="Q35" s="99">
        <v>2</v>
      </c>
      <c r="R35" s="99">
        <v>0</v>
      </c>
      <c r="S35" s="99">
        <v>0</v>
      </c>
      <c r="T35" s="99">
        <v>1</v>
      </c>
      <c r="U35" s="99">
        <v>2</v>
      </c>
      <c r="V35" s="99">
        <v>10</v>
      </c>
      <c r="W35" s="99">
        <v>1</v>
      </c>
      <c r="X35" s="99">
        <v>0</v>
      </c>
      <c r="Y35" s="99">
        <v>3</v>
      </c>
      <c r="Z35" s="99">
        <v>0</v>
      </c>
      <c r="AA35" s="99">
        <v>2</v>
      </c>
      <c r="AB35" s="99">
        <v>0</v>
      </c>
      <c r="AC35" s="99">
        <v>0</v>
      </c>
      <c r="AD35" s="99">
        <v>1</v>
      </c>
      <c r="AE35" s="116">
        <f>AC35+AA35+Y35+W35+U35+S35+Q35+O35+M35+K35+I35+G35+C35</f>
        <v>125</v>
      </c>
      <c r="AF35" s="116">
        <f t="shared" si="1"/>
        <v>714</v>
      </c>
      <c r="AG35" s="116">
        <f t="shared" si="0"/>
        <v>839</v>
      </c>
    </row>
    <row r="36" spans="1:33" ht="27.75">
      <c r="A36" s="170"/>
      <c r="B36" s="97" t="s">
        <v>50</v>
      </c>
      <c r="C36" s="99">
        <v>0</v>
      </c>
      <c r="D36" s="99">
        <v>5</v>
      </c>
      <c r="E36" s="99">
        <v>0</v>
      </c>
      <c r="F36" s="99">
        <v>0</v>
      </c>
      <c r="G36" s="99">
        <v>4</v>
      </c>
      <c r="H36" s="99">
        <v>3</v>
      </c>
      <c r="I36" s="99">
        <v>7</v>
      </c>
      <c r="J36" s="99">
        <v>17</v>
      </c>
      <c r="K36" s="99">
        <v>14</v>
      </c>
      <c r="L36" s="99">
        <v>20</v>
      </c>
      <c r="M36" s="99">
        <v>2</v>
      </c>
      <c r="N36" s="99">
        <v>9</v>
      </c>
      <c r="O36" s="99">
        <v>70</v>
      </c>
      <c r="P36" s="99">
        <v>596</v>
      </c>
      <c r="Q36" s="99">
        <v>2</v>
      </c>
      <c r="R36" s="99">
        <v>1</v>
      </c>
      <c r="S36" s="99">
        <v>6</v>
      </c>
      <c r="T36" s="99">
        <v>0</v>
      </c>
      <c r="U36" s="99">
        <v>9</v>
      </c>
      <c r="V36" s="99">
        <v>6</v>
      </c>
      <c r="W36" s="99">
        <v>2</v>
      </c>
      <c r="X36" s="99">
        <v>2</v>
      </c>
      <c r="Y36" s="99">
        <v>1</v>
      </c>
      <c r="Z36" s="99">
        <v>0</v>
      </c>
      <c r="AA36" s="99">
        <v>3</v>
      </c>
      <c r="AB36" s="99">
        <v>2</v>
      </c>
      <c r="AC36" s="99">
        <v>1</v>
      </c>
      <c r="AD36" s="99">
        <v>0</v>
      </c>
      <c r="AE36" s="116">
        <f>AC36+AA36+Y36+W36+U36+S36+Q36+O36+M36+K36+I36+G36+C36</f>
        <v>121</v>
      </c>
      <c r="AF36" s="116">
        <f t="shared" si="1"/>
        <v>661</v>
      </c>
      <c r="AG36" s="116">
        <f t="shared" si="0"/>
        <v>782</v>
      </c>
    </row>
    <row r="37" spans="1:33" ht="27.75">
      <c r="A37" s="170"/>
      <c r="B37" s="97" t="s">
        <v>145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1</v>
      </c>
      <c r="K37" s="99">
        <v>2</v>
      </c>
      <c r="L37" s="99">
        <v>3</v>
      </c>
      <c r="M37" s="99">
        <v>0</v>
      </c>
      <c r="N37" s="99">
        <v>0</v>
      </c>
      <c r="O37" s="99">
        <v>18</v>
      </c>
      <c r="P37" s="99">
        <v>39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116">
        <f>AC37+AA37+Y37+W37+U37+S37+Q37+O37+M37+K37+I37+G37+C37</f>
        <v>20</v>
      </c>
      <c r="AF37" s="116">
        <f t="shared" si="1"/>
        <v>43</v>
      </c>
      <c r="AG37" s="116">
        <f t="shared" si="0"/>
        <v>63</v>
      </c>
    </row>
    <row r="38" spans="1:33" ht="45" customHeight="1">
      <c r="A38" s="170"/>
      <c r="B38" s="43" t="s">
        <v>58</v>
      </c>
      <c r="C38" s="101">
        <f aca="true" t="shared" si="4" ref="C38:AD38">SUM(C34:C37)</f>
        <v>2</v>
      </c>
      <c r="D38" s="101">
        <f t="shared" si="4"/>
        <v>12</v>
      </c>
      <c r="E38" s="101">
        <f t="shared" si="4"/>
        <v>0</v>
      </c>
      <c r="F38" s="101">
        <f t="shared" si="4"/>
        <v>0</v>
      </c>
      <c r="G38" s="101">
        <f t="shared" si="4"/>
        <v>40</v>
      </c>
      <c r="H38" s="101">
        <f t="shared" si="4"/>
        <v>13</v>
      </c>
      <c r="I38" s="101">
        <f t="shared" si="4"/>
        <v>22</v>
      </c>
      <c r="J38" s="101">
        <f t="shared" si="4"/>
        <v>59</v>
      </c>
      <c r="K38" s="101">
        <f t="shared" si="4"/>
        <v>36</v>
      </c>
      <c r="L38" s="101">
        <f t="shared" si="4"/>
        <v>76</v>
      </c>
      <c r="M38" s="101">
        <f t="shared" si="4"/>
        <v>15</v>
      </c>
      <c r="N38" s="101">
        <f t="shared" si="4"/>
        <v>35</v>
      </c>
      <c r="O38" s="101">
        <f t="shared" si="4"/>
        <v>380</v>
      </c>
      <c r="P38" s="101">
        <f t="shared" si="4"/>
        <v>2104</v>
      </c>
      <c r="Q38" s="101">
        <f t="shared" si="4"/>
        <v>19</v>
      </c>
      <c r="R38" s="101">
        <f t="shared" si="4"/>
        <v>7</v>
      </c>
      <c r="S38" s="101">
        <f t="shared" si="4"/>
        <v>20</v>
      </c>
      <c r="T38" s="101">
        <f t="shared" si="4"/>
        <v>9</v>
      </c>
      <c r="U38" s="101">
        <f t="shared" si="4"/>
        <v>61</v>
      </c>
      <c r="V38" s="101">
        <f t="shared" si="4"/>
        <v>34</v>
      </c>
      <c r="W38" s="101">
        <f t="shared" si="4"/>
        <v>13</v>
      </c>
      <c r="X38" s="101">
        <f t="shared" si="4"/>
        <v>6</v>
      </c>
      <c r="Y38" s="101">
        <f t="shared" si="4"/>
        <v>4</v>
      </c>
      <c r="Z38" s="101">
        <f t="shared" si="4"/>
        <v>1</v>
      </c>
      <c r="AA38" s="101">
        <f t="shared" si="4"/>
        <v>11</v>
      </c>
      <c r="AB38" s="101">
        <f t="shared" si="4"/>
        <v>3</v>
      </c>
      <c r="AC38" s="101">
        <f t="shared" si="4"/>
        <v>1</v>
      </c>
      <c r="AD38" s="101">
        <f t="shared" si="4"/>
        <v>1</v>
      </c>
      <c r="AE38" s="115">
        <f>AC38+AA38+Y38+W38+U38+S38+Q38+O38+M38+K38+I38+G38+C38</f>
        <v>624</v>
      </c>
      <c r="AF38" s="115">
        <f t="shared" si="1"/>
        <v>2360</v>
      </c>
      <c r="AG38" s="116">
        <f t="shared" si="0"/>
        <v>2984</v>
      </c>
    </row>
    <row r="39" spans="1:33" ht="27" customHeight="1">
      <c r="A39" s="170" t="s">
        <v>59</v>
      </c>
      <c r="B39" s="97" t="s">
        <v>60</v>
      </c>
      <c r="C39" s="99">
        <v>7</v>
      </c>
      <c r="D39" s="99">
        <v>1</v>
      </c>
      <c r="E39" s="99">
        <v>0</v>
      </c>
      <c r="F39" s="99">
        <v>0</v>
      </c>
      <c r="G39" s="99">
        <v>12</v>
      </c>
      <c r="H39" s="99">
        <v>2</v>
      </c>
      <c r="I39" s="99">
        <v>1</v>
      </c>
      <c r="J39" s="99">
        <v>0</v>
      </c>
      <c r="K39" s="99">
        <v>15</v>
      </c>
      <c r="L39" s="99">
        <v>8</v>
      </c>
      <c r="M39" s="99">
        <v>174</v>
      </c>
      <c r="N39" s="99">
        <v>156</v>
      </c>
      <c r="O39" s="99">
        <v>112</v>
      </c>
      <c r="P39" s="99">
        <v>90</v>
      </c>
      <c r="Q39" s="99">
        <v>2</v>
      </c>
      <c r="R39" s="99">
        <v>0</v>
      </c>
      <c r="S39" s="99">
        <v>21</v>
      </c>
      <c r="T39" s="99">
        <v>4</v>
      </c>
      <c r="U39" s="99">
        <v>8</v>
      </c>
      <c r="V39" s="99">
        <v>3</v>
      </c>
      <c r="W39" s="99">
        <v>3</v>
      </c>
      <c r="X39" s="99">
        <v>1</v>
      </c>
      <c r="Y39" s="99">
        <v>9</v>
      </c>
      <c r="Z39" s="99">
        <v>1</v>
      </c>
      <c r="AA39" s="99">
        <v>9</v>
      </c>
      <c r="AB39" s="99">
        <v>0</v>
      </c>
      <c r="AC39" s="99">
        <v>0</v>
      </c>
      <c r="AD39" s="99">
        <v>0</v>
      </c>
      <c r="AE39" s="116">
        <f>AC39+AA39+Y39+W39+U39+S39+Q39+O39+M39+K39+I39+G39+C39</f>
        <v>373</v>
      </c>
      <c r="AF39" s="116">
        <f t="shared" si="1"/>
        <v>266</v>
      </c>
      <c r="AG39" s="116">
        <f t="shared" si="0"/>
        <v>639</v>
      </c>
    </row>
    <row r="40" spans="1:33" ht="27.75">
      <c r="A40" s="170"/>
      <c r="B40" s="97" t="s">
        <v>44</v>
      </c>
      <c r="C40" s="99">
        <v>24</v>
      </c>
      <c r="D40" s="99">
        <v>8</v>
      </c>
      <c r="E40" s="99">
        <v>0</v>
      </c>
      <c r="F40" s="99">
        <v>0</v>
      </c>
      <c r="G40" s="99">
        <v>73</v>
      </c>
      <c r="H40" s="99">
        <v>4</v>
      </c>
      <c r="I40" s="99">
        <v>5</v>
      </c>
      <c r="J40" s="99">
        <v>0</v>
      </c>
      <c r="K40" s="99">
        <v>18</v>
      </c>
      <c r="L40" s="99">
        <v>12</v>
      </c>
      <c r="M40" s="99">
        <v>134</v>
      </c>
      <c r="N40" s="99">
        <v>195</v>
      </c>
      <c r="O40" s="99">
        <v>55</v>
      </c>
      <c r="P40" s="99">
        <v>81</v>
      </c>
      <c r="Q40" s="99">
        <v>2</v>
      </c>
      <c r="R40" s="99">
        <v>0</v>
      </c>
      <c r="S40" s="99">
        <v>41</v>
      </c>
      <c r="T40" s="99">
        <v>13</v>
      </c>
      <c r="U40" s="99">
        <v>24</v>
      </c>
      <c r="V40" s="99">
        <v>5</v>
      </c>
      <c r="W40" s="99">
        <v>4</v>
      </c>
      <c r="X40" s="99">
        <v>1</v>
      </c>
      <c r="Y40" s="99">
        <v>2</v>
      </c>
      <c r="Z40" s="99">
        <v>4</v>
      </c>
      <c r="AA40" s="99">
        <v>14</v>
      </c>
      <c r="AB40" s="99">
        <v>5</v>
      </c>
      <c r="AC40" s="99">
        <v>0</v>
      </c>
      <c r="AD40" s="99">
        <v>0</v>
      </c>
      <c r="AE40" s="116">
        <f>AC40+AA40+Y40+W40+U40+S40+Q40+O40+M40+K40+I40+G40+C40</f>
        <v>396</v>
      </c>
      <c r="AF40" s="116">
        <f t="shared" si="1"/>
        <v>328</v>
      </c>
      <c r="AG40" s="116">
        <f t="shared" si="0"/>
        <v>724</v>
      </c>
    </row>
    <row r="41" spans="1:33" ht="27.75">
      <c r="A41" s="170"/>
      <c r="B41" s="97" t="s">
        <v>61</v>
      </c>
      <c r="C41" s="99">
        <v>17</v>
      </c>
      <c r="D41" s="99">
        <v>7</v>
      </c>
      <c r="E41" s="99">
        <v>0</v>
      </c>
      <c r="F41" s="99">
        <v>0</v>
      </c>
      <c r="G41" s="99">
        <v>32</v>
      </c>
      <c r="H41" s="99">
        <v>3</v>
      </c>
      <c r="I41" s="99">
        <v>3</v>
      </c>
      <c r="J41" s="99">
        <v>1</v>
      </c>
      <c r="K41" s="99">
        <v>41</v>
      </c>
      <c r="L41" s="99">
        <v>22</v>
      </c>
      <c r="M41" s="99">
        <v>241</v>
      </c>
      <c r="N41" s="99">
        <v>198</v>
      </c>
      <c r="O41" s="99">
        <v>116</v>
      </c>
      <c r="P41" s="99">
        <v>122</v>
      </c>
      <c r="Q41" s="99">
        <v>3</v>
      </c>
      <c r="R41" s="99">
        <v>1</v>
      </c>
      <c r="S41" s="99">
        <v>44</v>
      </c>
      <c r="T41" s="99">
        <v>20</v>
      </c>
      <c r="U41" s="99">
        <v>18</v>
      </c>
      <c r="V41" s="99">
        <v>10</v>
      </c>
      <c r="W41" s="99">
        <v>2</v>
      </c>
      <c r="X41" s="99">
        <v>0</v>
      </c>
      <c r="Y41" s="99">
        <v>14</v>
      </c>
      <c r="Z41" s="99">
        <v>5</v>
      </c>
      <c r="AA41" s="99">
        <v>25</v>
      </c>
      <c r="AB41" s="99">
        <v>4</v>
      </c>
      <c r="AC41" s="99">
        <v>2</v>
      </c>
      <c r="AD41" s="99">
        <v>0</v>
      </c>
      <c r="AE41" s="116">
        <f>AC41+AA41+Y41+W41+U41+S41+Q41+O41+M41+K41+I41+G41+C41</f>
        <v>558</v>
      </c>
      <c r="AF41" s="116">
        <f t="shared" si="1"/>
        <v>393</v>
      </c>
      <c r="AG41" s="116">
        <f t="shared" si="0"/>
        <v>951</v>
      </c>
    </row>
    <row r="42" spans="1:33" ht="27.75">
      <c r="A42" s="170"/>
      <c r="B42" s="97" t="s">
        <v>62</v>
      </c>
      <c r="C42" s="99">
        <v>5</v>
      </c>
      <c r="D42" s="99">
        <v>6</v>
      </c>
      <c r="E42" s="99">
        <v>0</v>
      </c>
      <c r="F42" s="99">
        <v>0</v>
      </c>
      <c r="G42" s="99">
        <v>3</v>
      </c>
      <c r="H42" s="99">
        <v>0</v>
      </c>
      <c r="I42" s="99">
        <v>4</v>
      </c>
      <c r="J42" s="99">
        <v>3</v>
      </c>
      <c r="K42" s="99">
        <v>6</v>
      </c>
      <c r="L42" s="99">
        <v>8</v>
      </c>
      <c r="M42" s="99">
        <v>53</v>
      </c>
      <c r="N42" s="99">
        <v>74</v>
      </c>
      <c r="O42" s="99">
        <v>35</v>
      </c>
      <c r="P42" s="99">
        <v>46</v>
      </c>
      <c r="Q42" s="99">
        <v>0</v>
      </c>
      <c r="R42" s="99">
        <v>0</v>
      </c>
      <c r="S42" s="99">
        <v>4</v>
      </c>
      <c r="T42" s="99">
        <v>4</v>
      </c>
      <c r="U42" s="99">
        <v>1</v>
      </c>
      <c r="V42" s="99">
        <v>0</v>
      </c>
      <c r="W42" s="99">
        <v>1</v>
      </c>
      <c r="X42" s="99">
        <v>0</v>
      </c>
      <c r="Y42" s="99">
        <v>2</v>
      </c>
      <c r="Z42" s="99">
        <v>0</v>
      </c>
      <c r="AA42" s="99">
        <v>2</v>
      </c>
      <c r="AB42" s="99">
        <v>0</v>
      </c>
      <c r="AC42" s="99">
        <v>0</v>
      </c>
      <c r="AD42" s="99">
        <v>0</v>
      </c>
      <c r="AE42" s="116">
        <f>AC42+AA42+Y42+W42+U42+S42+Q42+O42+M42+K42+I42+G42+C42</f>
        <v>116</v>
      </c>
      <c r="AF42" s="116">
        <f t="shared" si="1"/>
        <v>141</v>
      </c>
      <c r="AG42" s="116">
        <f t="shared" si="0"/>
        <v>257</v>
      </c>
    </row>
    <row r="43" spans="1:33" ht="27.75">
      <c r="A43" s="170"/>
      <c r="B43" s="97" t="s">
        <v>63</v>
      </c>
      <c r="C43" s="99">
        <v>18</v>
      </c>
      <c r="D43" s="99">
        <v>6</v>
      </c>
      <c r="E43" s="99">
        <v>0</v>
      </c>
      <c r="F43" s="99">
        <v>0</v>
      </c>
      <c r="G43" s="99">
        <v>6</v>
      </c>
      <c r="H43" s="99">
        <v>5</v>
      </c>
      <c r="I43" s="99">
        <v>18</v>
      </c>
      <c r="J43" s="99">
        <v>8</v>
      </c>
      <c r="K43" s="99">
        <v>20</v>
      </c>
      <c r="L43" s="99">
        <v>9</v>
      </c>
      <c r="M43" s="99">
        <v>108</v>
      </c>
      <c r="N43" s="99">
        <v>82</v>
      </c>
      <c r="O43" s="99">
        <v>55</v>
      </c>
      <c r="P43" s="99">
        <v>34</v>
      </c>
      <c r="Q43" s="99">
        <v>13</v>
      </c>
      <c r="R43" s="99">
        <v>5</v>
      </c>
      <c r="S43" s="99">
        <v>15</v>
      </c>
      <c r="T43" s="99">
        <v>7</v>
      </c>
      <c r="U43" s="99">
        <v>20</v>
      </c>
      <c r="V43" s="99">
        <v>10</v>
      </c>
      <c r="W43" s="99">
        <v>2</v>
      </c>
      <c r="X43" s="99">
        <v>1</v>
      </c>
      <c r="Y43" s="99">
        <v>8</v>
      </c>
      <c r="Z43" s="99">
        <v>0</v>
      </c>
      <c r="AA43" s="99">
        <v>2</v>
      </c>
      <c r="AB43" s="99">
        <v>0</v>
      </c>
      <c r="AC43" s="99">
        <v>0</v>
      </c>
      <c r="AD43" s="99">
        <v>0</v>
      </c>
      <c r="AE43" s="116">
        <f>AC43+AA43+Y43+W43+U43+S43+Q43+O43+M43+K43+I43+G43+C43</f>
        <v>285</v>
      </c>
      <c r="AF43" s="116">
        <f t="shared" si="1"/>
        <v>167</v>
      </c>
      <c r="AG43" s="116">
        <f t="shared" si="0"/>
        <v>452</v>
      </c>
    </row>
    <row r="44" spans="1:33" ht="27.75">
      <c r="A44" s="170"/>
      <c r="B44" s="97" t="s">
        <v>64</v>
      </c>
      <c r="C44" s="99">
        <v>15</v>
      </c>
      <c r="D44" s="99">
        <v>11</v>
      </c>
      <c r="E44" s="99">
        <v>0</v>
      </c>
      <c r="F44" s="99">
        <v>0</v>
      </c>
      <c r="G44" s="99">
        <v>9</v>
      </c>
      <c r="H44" s="99">
        <v>11</v>
      </c>
      <c r="I44" s="99">
        <v>8</v>
      </c>
      <c r="J44" s="99">
        <v>15</v>
      </c>
      <c r="K44" s="99">
        <v>28</v>
      </c>
      <c r="L44" s="99">
        <v>34</v>
      </c>
      <c r="M44" s="99">
        <v>113</v>
      </c>
      <c r="N44" s="99">
        <v>295</v>
      </c>
      <c r="O44" s="99">
        <v>41</v>
      </c>
      <c r="P44" s="99">
        <v>128</v>
      </c>
      <c r="Q44" s="99">
        <v>1</v>
      </c>
      <c r="R44" s="99">
        <v>0</v>
      </c>
      <c r="S44" s="99">
        <v>26</v>
      </c>
      <c r="T44" s="99">
        <v>24</v>
      </c>
      <c r="U44" s="99">
        <v>9</v>
      </c>
      <c r="V44" s="99">
        <v>7</v>
      </c>
      <c r="W44" s="99">
        <v>1</v>
      </c>
      <c r="X44" s="99">
        <v>0</v>
      </c>
      <c r="Y44" s="99">
        <v>3</v>
      </c>
      <c r="Z44" s="99">
        <v>4</v>
      </c>
      <c r="AA44" s="99">
        <v>3</v>
      </c>
      <c r="AB44" s="99">
        <v>5</v>
      </c>
      <c r="AC44" s="99">
        <v>1</v>
      </c>
      <c r="AD44" s="99">
        <v>0</v>
      </c>
      <c r="AE44" s="116">
        <f>AC44+AA44+Y44+W44+U44+S44+Q44+O44+M44+K44+I44+G44+C44</f>
        <v>258</v>
      </c>
      <c r="AF44" s="116">
        <f t="shared" si="1"/>
        <v>534</v>
      </c>
      <c r="AG44" s="116">
        <f t="shared" si="0"/>
        <v>792</v>
      </c>
    </row>
    <row r="45" spans="1:33" ht="27.75">
      <c r="A45" s="170"/>
      <c r="B45" s="43" t="s">
        <v>42</v>
      </c>
      <c r="C45" s="101">
        <f>SUM(C39:C44)</f>
        <v>86</v>
      </c>
      <c r="D45" s="101">
        <f aca="true" t="shared" si="5" ref="D45:Q45">SUM(D39:D44)</f>
        <v>39</v>
      </c>
      <c r="E45" s="101">
        <f t="shared" si="5"/>
        <v>0</v>
      </c>
      <c r="F45" s="101">
        <f t="shared" si="5"/>
        <v>0</v>
      </c>
      <c r="G45" s="101">
        <f t="shared" si="5"/>
        <v>135</v>
      </c>
      <c r="H45" s="101">
        <f t="shared" si="5"/>
        <v>25</v>
      </c>
      <c r="I45" s="101">
        <f t="shared" si="5"/>
        <v>39</v>
      </c>
      <c r="J45" s="101">
        <f t="shared" si="5"/>
        <v>27</v>
      </c>
      <c r="K45" s="101">
        <f t="shared" si="5"/>
        <v>128</v>
      </c>
      <c r="L45" s="101">
        <f t="shared" si="5"/>
        <v>93</v>
      </c>
      <c r="M45" s="101">
        <f t="shared" si="5"/>
        <v>823</v>
      </c>
      <c r="N45" s="101">
        <f t="shared" si="5"/>
        <v>1000</v>
      </c>
      <c r="O45" s="101">
        <f t="shared" si="5"/>
        <v>414</v>
      </c>
      <c r="P45" s="101">
        <f t="shared" si="5"/>
        <v>501</v>
      </c>
      <c r="Q45" s="101">
        <f t="shared" si="5"/>
        <v>21</v>
      </c>
      <c r="R45" s="101">
        <f>SUM(R39:R44)</f>
        <v>6</v>
      </c>
      <c r="S45" s="101">
        <f aca="true" t="shared" si="6" ref="S45:AD45">SUM(S39:S44)</f>
        <v>151</v>
      </c>
      <c r="T45" s="101">
        <f t="shared" si="6"/>
        <v>72</v>
      </c>
      <c r="U45" s="101">
        <f t="shared" si="6"/>
        <v>80</v>
      </c>
      <c r="V45" s="101">
        <f t="shared" si="6"/>
        <v>35</v>
      </c>
      <c r="W45" s="101">
        <f t="shared" si="6"/>
        <v>13</v>
      </c>
      <c r="X45" s="101">
        <f t="shared" si="6"/>
        <v>3</v>
      </c>
      <c r="Y45" s="101">
        <f t="shared" si="6"/>
        <v>38</v>
      </c>
      <c r="Z45" s="101">
        <f t="shared" si="6"/>
        <v>14</v>
      </c>
      <c r="AA45" s="101">
        <f t="shared" si="6"/>
        <v>55</v>
      </c>
      <c r="AB45" s="101">
        <f t="shared" si="6"/>
        <v>14</v>
      </c>
      <c r="AC45" s="101">
        <f t="shared" si="6"/>
        <v>3</v>
      </c>
      <c r="AD45" s="101">
        <f t="shared" si="6"/>
        <v>0</v>
      </c>
      <c r="AE45" s="115">
        <f>AC45+AA45+Y45+W45+U45+S45+Q45+O45+M45+K45+I45+G45+C45</f>
        <v>1986</v>
      </c>
      <c r="AF45" s="115">
        <f t="shared" si="1"/>
        <v>1829</v>
      </c>
      <c r="AG45" s="116">
        <f t="shared" si="0"/>
        <v>3815</v>
      </c>
    </row>
    <row r="46" spans="1:33" ht="60.75">
      <c r="A46" s="113" t="s">
        <v>146</v>
      </c>
      <c r="B46" s="43" t="s">
        <v>42</v>
      </c>
      <c r="C46" s="101">
        <v>2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3</v>
      </c>
      <c r="J46" s="101">
        <v>0</v>
      </c>
      <c r="K46" s="101">
        <v>4</v>
      </c>
      <c r="L46" s="101">
        <v>0</v>
      </c>
      <c r="M46" s="101">
        <v>0</v>
      </c>
      <c r="N46" s="101">
        <v>0</v>
      </c>
      <c r="O46" s="101">
        <v>41</v>
      </c>
      <c r="P46" s="101">
        <v>53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v>0</v>
      </c>
      <c r="W46" s="101">
        <v>0</v>
      </c>
      <c r="X46" s="101">
        <v>0</v>
      </c>
      <c r="Y46" s="101">
        <v>1</v>
      </c>
      <c r="Z46" s="101">
        <v>0</v>
      </c>
      <c r="AA46" s="101">
        <v>0</v>
      </c>
      <c r="AB46" s="101">
        <v>0</v>
      </c>
      <c r="AC46" s="101">
        <v>0</v>
      </c>
      <c r="AD46" s="101">
        <v>0</v>
      </c>
      <c r="AE46" s="115">
        <f>AC46+AA46+Y46+W46+U46+S46+Q46+O46+M46+K46+I46+G46+C46</f>
        <v>51</v>
      </c>
      <c r="AF46" s="115">
        <f>AD46+AB46+Z46+X46+V46+T46+R46+P46+N46+L46+J46+H46+D46</f>
        <v>53</v>
      </c>
      <c r="AG46" s="116">
        <f t="shared" si="0"/>
        <v>104</v>
      </c>
    </row>
    <row r="47" spans="1:33" ht="27.75">
      <c r="A47" s="174" t="s">
        <v>65</v>
      </c>
      <c r="B47" s="174"/>
      <c r="C47" s="99">
        <v>15</v>
      </c>
      <c r="D47" s="99">
        <v>5</v>
      </c>
      <c r="E47" s="99">
        <v>0</v>
      </c>
      <c r="F47" s="99">
        <v>0</v>
      </c>
      <c r="G47" s="99">
        <v>10</v>
      </c>
      <c r="H47" s="99">
        <v>0</v>
      </c>
      <c r="I47" s="99">
        <v>16</v>
      </c>
      <c r="J47" s="99">
        <v>3</v>
      </c>
      <c r="K47" s="99">
        <v>41</v>
      </c>
      <c r="L47" s="99">
        <v>8</v>
      </c>
      <c r="M47" s="99">
        <v>617</v>
      </c>
      <c r="N47" s="99">
        <v>339</v>
      </c>
      <c r="O47" s="99">
        <v>317</v>
      </c>
      <c r="P47" s="99">
        <v>125</v>
      </c>
      <c r="Q47" s="99">
        <v>0</v>
      </c>
      <c r="R47" s="99">
        <v>0</v>
      </c>
      <c r="S47" s="99">
        <v>17</v>
      </c>
      <c r="T47" s="99">
        <v>2</v>
      </c>
      <c r="U47" s="99">
        <v>4</v>
      </c>
      <c r="V47" s="99">
        <v>1</v>
      </c>
      <c r="W47" s="99">
        <v>18</v>
      </c>
      <c r="X47" s="99">
        <v>1</v>
      </c>
      <c r="Y47" s="99">
        <v>5</v>
      </c>
      <c r="Z47" s="99">
        <v>0</v>
      </c>
      <c r="AA47" s="99">
        <v>6</v>
      </c>
      <c r="AB47" s="99">
        <v>0</v>
      </c>
      <c r="AC47" s="99">
        <v>0</v>
      </c>
      <c r="AD47" s="99">
        <v>0</v>
      </c>
      <c r="AE47" s="115">
        <f>AC47+AA47+Y47+W47+U47+S47+Q47+O47+M47+K47+I47+G47+C47</f>
        <v>1066</v>
      </c>
      <c r="AF47" s="115">
        <f>AD47+AB47+Z47+X47+V47+T47+R47+P47+N47+L47+J47+H47+D47</f>
        <v>484</v>
      </c>
      <c r="AG47" s="116">
        <f>SUM(AE47:AF47)</f>
        <v>1550</v>
      </c>
    </row>
    <row r="48" spans="1:33" ht="27" customHeight="1">
      <c r="A48" s="170" t="s">
        <v>66</v>
      </c>
      <c r="B48" s="97" t="s">
        <v>104</v>
      </c>
      <c r="C48" s="99">
        <v>0</v>
      </c>
      <c r="D48" s="99">
        <v>0</v>
      </c>
      <c r="E48" s="99">
        <v>0</v>
      </c>
      <c r="F48" s="99">
        <v>0</v>
      </c>
      <c r="G48" s="99">
        <v>1</v>
      </c>
      <c r="H48" s="99">
        <v>0</v>
      </c>
      <c r="I48" s="99">
        <v>0</v>
      </c>
      <c r="J48" s="99">
        <v>5</v>
      </c>
      <c r="K48" s="99">
        <v>17</v>
      </c>
      <c r="L48" s="99">
        <v>29</v>
      </c>
      <c r="M48" s="99">
        <v>148</v>
      </c>
      <c r="N48" s="99">
        <v>836</v>
      </c>
      <c r="O48" s="99">
        <v>41</v>
      </c>
      <c r="P48" s="99">
        <v>239</v>
      </c>
      <c r="Q48" s="99">
        <v>4</v>
      </c>
      <c r="R48" s="99">
        <v>0</v>
      </c>
      <c r="S48" s="99">
        <v>18</v>
      </c>
      <c r="T48" s="99">
        <v>9</v>
      </c>
      <c r="U48" s="99">
        <v>14</v>
      </c>
      <c r="V48" s="99">
        <v>14</v>
      </c>
      <c r="W48" s="99">
        <v>5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116">
        <f aca="true" t="shared" si="7" ref="AE48:AE55">AC48+AA48+Y48+W48+U48+S48+Q48+O48+M48+K48+I48+G48+C48</f>
        <v>248</v>
      </c>
      <c r="AF48" s="116">
        <f aca="true" t="shared" si="8" ref="AF48:AF55">AD48+AB48+Z48+X48+V48+T48+R48+P48+N48+L48+J48+H48+D48</f>
        <v>1132</v>
      </c>
      <c r="AG48" s="116">
        <f aca="true" t="shared" si="9" ref="AG48:AG55">SUM(AE48:AF48)</f>
        <v>1380</v>
      </c>
    </row>
    <row r="49" spans="1:33" ht="27.75">
      <c r="A49" s="170"/>
      <c r="B49" s="97" t="s">
        <v>105</v>
      </c>
      <c r="C49" s="99">
        <v>0</v>
      </c>
      <c r="D49" s="99">
        <v>4</v>
      </c>
      <c r="E49" s="99">
        <v>0</v>
      </c>
      <c r="F49" s="99">
        <v>0</v>
      </c>
      <c r="G49" s="99">
        <v>0</v>
      </c>
      <c r="H49" s="99">
        <v>0</v>
      </c>
      <c r="I49" s="99">
        <v>2</v>
      </c>
      <c r="J49" s="99">
        <v>8</v>
      </c>
      <c r="K49" s="99">
        <v>1</v>
      </c>
      <c r="L49" s="99">
        <v>13</v>
      </c>
      <c r="M49" s="99">
        <v>8</v>
      </c>
      <c r="N49" s="99">
        <v>74</v>
      </c>
      <c r="O49" s="99">
        <v>0</v>
      </c>
      <c r="P49" s="99">
        <v>69</v>
      </c>
      <c r="Q49" s="99">
        <v>0</v>
      </c>
      <c r="R49" s="99">
        <v>2</v>
      </c>
      <c r="S49" s="99">
        <v>1</v>
      </c>
      <c r="T49" s="99">
        <v>4</v>
      </c>
      <c r="U49" s="99">
        <v>3</v>
      </c>
      <c r="V49" s="99">
        <v>39</v>
      </c>
      <c r="W49" s="99">
        <v>0</v>
      </c>
      <c r="X49" s="99">
        <v>1</v>
      </c>
      <c r="Y49" s="99">
        <v>0</v>
      </c>
      <c r="Z49" s="99">
        <v>1</v>
      </c>
      <c r="AA49" s="99">
        <v>0</v>
      </c>
      <c r="AB49" s="99">
        <v>2</v>
      </c>
      <c r="AC49" s="99">
        <v>0</v>
      </c>
      <c r="AD49" s="99">
        <v>0</v>
      </c>
      <c r="AE49" s="116">
        <f t="shared" si="7"/>
        <v>15</v>
      </c>
      <c r="AF49" s="116">
        <f t="shared" si="8"/>
        <v>217</v>
      </c>
      <c r="AG49" s="116">
        <f t="shared" si="9"/>
        <v>232</v>
      </c>
    </row>
    <row r="50" spans="1:33" ht="27.75">
      <c r="A50" s="170"/>
      <c r="B50" s="97" t="s">
        <v>67</v>
      </c>
      <c r="C50" s="99">
        <v>1</v>
      </c>
      <c r="D50" s="99">
        <v>3</v>
      </c>
      <c r="E50" s="99">
        <v>0</v>
      </c>
      <c r="F50" s="99">
        <v>0</v>
      </c>
      <c r="G50" s="99">
        <v>1</v>
      </c>
      <c r="H50" s="99">
        <v>0</v>
      </c>
      <c r="I50" s="99">
        <v>2</v>
      </c>
      <c r="J50" s="99">
        <v>0</v>
      </c>
      <c r="K50" s="99">
        <v>7</v>
      </c>
      <c r="L50" s="99">
        <v>35</v>
      </c>
      <c r="M50" s="99">
        <v>24</v>
      </c>
      <c r="N50" s="99">
        <v>343</v>
      </c>
      <c r="O50" s="99">
        <v>17</v>
      </c>
      <c r="P50" s="99">
        <v>158</v>
      </c>
      <c r="Q50" s="99">
        <v>3</v>
      </c>
      <c r="R50" s="99">
        <v>0</v>
      </c>
      <c r="S50" s="99">
        <v>9</v>
      </c>
      <c r="T50" s="99">
        <v>9</v>
      </c>
      <c r="U50" s="99">
        <v>7</v>
      </c>
      <c r="V50" s="99">
        <v>7</v>
      </c>
      <c r="W50" s="99">
        <v>0</v>
      </c>
      <c r="X50" s="99">
        <v>2</v>
      </c>
      <c r="Y50" s="99">
        <v>0</v>
      </c>
      <c r="Z50" s="99">
        <v>0</v>
      </c>
      <c r="AA50" s="99">
        <v>1</v>
      </c>
      <c r="AB50" s="99">
        <v>0</v>
      </c>
      <c r="AC50" s="99">
        <v>0</v>
      </c>
      <c r="AD50" s="99">
        <v>0</v>
      </c>
      <c r="AE50" s="116">
        <f t="shared" si="7"/>
        <v>72</v>
      </c>
      <c r="AF50" s="116">
        <f t="shared" si="8"/>
        <v>557</v>
      </c>
      <c r="AG50" s="116">
        <f t="shared" si="9"/>
        <v>629</v>
      </c>
    </row>
    <row r="51" spans="1:33" ht="27.75">
      <c r="A51" s="170"/>
      <c r="B51" s="97" t="s">
        <v>68</v>
      </c>
      <c r="C51" s="99">
        <v>2</v>
      </c>
      <c r="D51" s="99">
        <v>6</v>
      </c>
      <c r="E51" s="99">
        <v>0</v>
      </c>
      <c r="F51" s="99">
        <v>0</v>
      </c>
      <c r="G51" s="99">
        <v>1</v>
      </c>
      <c r="H51" s="99">
        <v>0</v>
      </c>
      <c r="I51" s="99">
        <v>3</v>
      </c>
      <c r="J51" s="99">
        <v>21</v>
      </c>
      <c r="K51" s="99">
        <v>22</v>
      </c>
      <c r="L51" s="99">
        <v>98</v>
      </c>
      <c r="M51" s="99">
        <v>128</v>
      </c>
      <c r="N51" s="99">
        <v>1469</v>
      </c>
      <c r="O51" s="99">
        <v>70</v>
      </c>
      <c r="P51" s="99">
        <v>552</v>
      </c>
      <c r="Q51" s="99">
        <v>0</v>
      </c>
      <c r="R51" s="99">
        <v>1</v>
      </c>
      <c r="S51" s="99">
        <v>21</v>
      </c>
      <c r="T51" s="99">
        <v>19</v>
      </c>
      <c r="U51" s="99">
        <v>3</v>
      </c>
      <c r="V51" s="99">
        <v>6</v>
      </c>
      <c r="W51" s="99">
        <v>0</v>
      </c>
      <c r="X51" s="99">
        <v>0</v>
      </c>
      <c r="Y51" s="99">
        <v>0</v>
      </c>
      <c r="Z51" s="99">
        <v>0</v>
      </c>
      <c r="AA51" s="99">
        <v>0</v>
      </c>
      <c r="AB51" s="99">
        <v>2</v>
      </c>
      <c r="AC51" s="99">
        <v>0</v>
      </c>
      <c r="AD51" s="99">
        <v>0</v>
      </c>
      <c r="AE51" s="116">
        <f t="shared" si="7"/>
        <v>250</v>
      </c>
      <c r="AF51" s="116">
        <f t="shared" si="8"/>
        <v>2174</v>
      </c>
      <c r="AG51" s="116">
        <f t="shared" si="9"/>
        <v>2424</v>
      </c>
    </row>
    <row r="52" spans="1:33" ht="27.75">
      <c r="A52" s="170"/>
      <c r="B52" s="43" t="s">
        <v>69</v>
      </c>
      <c r="C52" s="101">
        <f aca="true" t="shared" si="10" ref="C52:AD52">SUM(C48:C51)</f>
        <v>3</v>
      </c>
      <c r="D52" s="101">
        <f t="shared" si="10"/>
        <v>13</v>
      </c>
      <c r="E52" s="101">
        <f t="shared" si="10"/>
        <v>0</v>
      </c>
      <c r="F52" s="101">
        <f t="shared" si="10"/>
        <v>0</v>
      </c>
      <c r="G52" s="101">
        <f t="shared" si="10"/>
        <v>3</v>
      </c>
      <c r="H52" s="101">
        <f t="shared" si="10"/>
        <v>0</v>
      </c>
      <c r="I52" s="101">
        <f t="shared" si="10"/>
        <v>7</v>
      </c>
      <c r="J52" s="101">
        <f t="shared" si="10"/>
        <v>34</v>
      </c>
      <c r="K52" s="101">
        <f t="shared" si="10"/>
        <v>47</v>
      </c>
      <c r="L52" s="101">
        <f t="shared" si="10"/>
        <v>175</v>
      </c>
      <c r="M52" s="101">
        <f t="shared" si="10"/>
        <v>308</v>
      </c>
      <c r="N52" s="101">
        <f t="shared" si="10"/>
        <v>2722</v>
      </c>
      <c r="O52" s="101">
        <f t="shared" si="10"/>
        <v>128</v>
      </c>
      <c r="P52" s="101">
        <f t="shared" si="10"/>
        <v>1018</v>
      </c>
      <c r="Q52" s="101">
        <f t="shared" si="10"/>
        <v>7</v>
      </c>
      <c r="R52" s="101">
        <f t="shared" si="10"/>
        <v>3</v>
      </c>
      <c r="S52" s="101">
        <f t="shared" si="10"/>
        <v>49</v>
      </c>
      <c r="T52" s="101">
        <f t="shared" si="10"/>
        <v>41</v>
      </c>
      <c r="U52" s="101">
        <f t="shared" si="10"/>
        <v>27</v>
      </c>
      <c r="V52" s="101">
        <f t="shared" si="10"/>
        <v>66</v>
      </c>
      <c r="W52" s="101">
        <f t="shared" si="10"/>
        <v>5</v>
      </c>
      <c r="X52" s="101">
        <f t="shared" si="10"/>
        <v>3</v>
      </c>
      <c r="Y52" s="101">
        <f t="shared" si="10"/>
        <v>0</v>
      </c>
      <c r="Z52" s="101">
        <f t="shared" si="10"/>
        <v>1</v>
      </c>
      <c r="AA52" s="101">
        <f t="shared" si="10"/>
        <v>1</v>
      </c>
      <c r="AB52" s="101">
        <f t="shared" si="10"/>
        <v>4</v>
      </c>
      <c r="AC52" s="101">
        <f t="shared" si="10"/>
        <v>0</v>
      </c>
      <c r="AD52" s="101">
        <f t="shared" si="10"/>
        <v>0</v>
      </c>
      <c r="AE52" s="115">
        <f t="shared" si="7"/>
        <v>585</v>
      </c>
      <c r="AF52" s="115">
        <f t="shared" si="8"/>
        <v>4080</v>
      </c>
      <c r="AG52" s="116">
        <f t="shared" si="9"/>
        <v>4665</v>
      </c>
    </row>
    <row r="53" spans="1:33" ht="27" customHeight="1">
      <c r="A53" s="174" t="s">
        <v>108</v>
      </c>
      <c r="B53" s="174"/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1</v>
      </c>
      <c r="I53" s="99">
        <v>6</v>
      </c>
      <c r="J53" s="99">
        <v>32</v>
      </c>
      <c r="K53" s="99">
        <v>5</v>
      </c>
      <c r="L53" s="99">
        <v>19</v>
      </c>
      <c r="M53" s="99">
        <v>3</v>
      </c>
      <c r="N53" s="99">
        <v>22</v>
      </c>
      <c r="O53" s="99">
        <v>79</v>
      </c>
      <c r="P53" s="99">
        <v>941</v>
      </c>
      <c r="Q53" s="99">
        <v>0</v>
      </c>
      <c r="R53" s="99">
        <v>0</v>
      </c>
      <c r="S53" s="99">
        <v>1</v>
      </c>
      <c r="T53" s="99">
        <v>2</v>
      </c>
      <c r="U53" s="99">
        <v>2</v>
      </c>
      <c r="V53" s="99">
        <v>2</v>
      </c>
      <c r="W53" s="99">
        <v>0</v>
      </c>
      <c r="X53" s="99">
        <v>0</v>
      </c>
      <c r="Y53" s="99">
        <v>0</v>
      </c>
      <c r="Z53" s="99">
        <v>0</v>
      </c>
      <c r="AA53" s="99">
        <v>2</v>
      </c>
      <c r="AB53" s="99">
        <v>1</v>
      </c>
      <c r="AC53" s="99">
        <v>0</v>
      </c>
      <c r="AD53" s="99">
        <v>0</v>
      </c>
      <c r="AE53" s="115">
        <f t="shared" si="7"/>
        <v>98</v>
      </c>
      <c r="AF53" s="115">
        <f t="shared" si="8"/>
        <v>1020</v>
      </c>
      <c r="AG53" s="116">
        <f t="shared" si="9"/>
        <v>1118</v>
      </c>
    </row>
    <row r="54" spans="1:33" ht="27.75">
      <c r="A54" s="174" t="s">
        <v>95</v>
      </c>
      <c r="B54" s="174"/>
      <c r="C54" s="99">
        <v>13</v>
      </c>
      <c r="D54" s="99">
        <v>13</v>
      </c>
      <c r="E54" s="99">
        <v>0</v>
      </c>
      <c r="F54" s="99">
        <v>0</v>
      </c>
      <c r="G54" s="99">
        <v>1</v>
      </c>
      <c r="H54" s="99">
        <v>0</v>
      </c>
      <c r="I54" s="99">
        <v>21</v>
      </c>
      <c r="J54" s="99">
        <v>14</v>
      </c>
      <c r="K54" s="99">
        <v>28</v>
      </c>
      <c r="L54" s="99">
        <v>23</v>
      </c>
      <c r="M54" s="99">
        <v>33</v>
      </c>
      <c r="N54" s="99">
        <v>70</v>
      </c>
      <c r="O54" s="99">
        <v>28</v>
      </c>
      <c r="P54" s="99">
        <v>67</v>
      </c>
      <c r="Q54" s="99">
        <v>5</v>
      </c>
      <c r="R54" s="99">
        <v>0</v>
      </c>
      <c r="S54" s="99">
        <v>35</v>
      </c>
      <c r="T54" s="99">
        <v>7</v>
      </c>
      <c r="U54" s="99">
        <v>2</v>
      </c>
      <c r="V54" s="99">
        <v>0</v>
      </c>
      <c r="W54" s="99">
        <v>6</v>
      </c>
      <c r="X54" s="99">
        <v>0</v>
      </c>
      <c r="Y54" s="99">
        <v>21</v>
      </c>
      <c r="Z54" s="99">
        <v>4</v>
      </c>
      <c r="AA54" s="99">
        <v>50</v>
      </c>
      <c r="AB54" s="99">
        <v>0</v>
      </c>
      <c r="AC54" s="99">
        <v>0</v>
      </c>
      <c r="AD54" s="99">
        <v>0</v>
      </c>
      <c r="AE54" s="115">
        <f t="shared" si="7"/>
        <v>243</v>
      </c>
      <c r="AF54" s="115">
        <f t="shared" si="8"/>
        <v>198</v>
      </c>
      <c r="AG54" s="116">
        <f t="shared" si="9"/>
        <v>441</v>
      </c>
    </row>
    <row r="55" spans="1:33" ht="27.75">
      <c r="A55" s="174" t="s">
        <v>106</v>
      </c>
      <c r="B55" s="174"/>
      <c r="C55" s="99">
        <v>28</v>
      </c>
      <c r="D55" s="99">
        <v>8</v>
      </c>
      <c r="E55" s="99">
        <v>0</v>
      </c>
      <c r="F55" s="99">
        <v>0</v>
      </c>
      <c r="G55" s="99">
        <v>18</v>
      </c>
      <c r="H55" s="99">
        <v>24</v>
      </c>
      <c r="I55" s="99">
        <v>14</v>
      </c>
      <c r="J55" s="99">
        <v>13</v>
      </c>
      <c r="K55" s="99">
        <v>41</v>
      </c>
      <c r="L55" s="99">
        <v>22</v>
      </c>
      <c r="M55" s="99">
        <v>150</v>
      </c>
      <c r="N55" s="99">
        <v>78</v>
      </c>
      <c r="O55" s="99">
        <v>41</v>
      </c>
      <c r="P55" s="99">
        <v>20</v>
      </c>
      <c r="Q55" s="99">
        <v>29</v>
      </c>
      <c r="R55" s="99">
        <v>6</v>
      </c>
      <c r="S55" s="99">
        <v>20</v>
      </c>
      <c r="T55" s="99">
        <v>10</v>
      </c>
      <c r="U55" s="99">
        <v>15</v>
      </c>
      <c r="V55" s="99">
        <v>6</v>
      </c>
      <c r="W55" s="99">
        <v>16</v>
      </c>
      <c r="X55" s="99">
        <v>2</v>
      </c>
      <c r="Y55" s="99">
        <v>13</v>
      </c>
      <c r="Z55" s="99">
        <v>17</v>
      </c>
      <c r="AA55" s="99">
        <v>11</v>
      </c>
      <c r="AB55" s="99">
        <v>3</v>
      </c>
      <c r="AC55" s="99">
        <v>3</v>
      </c>
      <c r="AD55" s="99">
        <v>0</v>
      </c>
      <c r="AE55" s="115">
        <f t="shared" si="7"/>
        <v>399</v>
      </c>
      <c r="AF55" s="115">
        <f t="shared" si="8"/>
        <v>209</v>
      </c>
      <c r="AG55" s="116">
        <f t="shared" si="9"/>
        <v>608</v>
      </c>
    </row>
    <row r="56" spans="1:33" ht="27.75">
      <c r="A56" s="170" t="s">
        <v>0</v>
      </c>
      <c r="B56" s="43" t="s">
        <v>88</v>
      </c>
      <c r="C56" s="11">
        <f>C55+C54+C52+C47+C45+C33+C23+C20+C19+C18+C10+C9+C8+C7+C6</f>
        <v>698</v>
      </c>
      <c r="D56" s="11">
        <f>D55+D54+D52+D47+D45+D33+D23+D20+D19+D18+D10+D9+D8+D7+D6</f>
        <v>360</v>
      </c>
      <c r="E56" s="11">
        <f>E55+E54+E52+E47+E45+E33+E23+E20+E19+E18+E10+E9+E8+E7+E6</f>
        <v>0</v>
      </c>
      <c r="F56" s="11">
        <f>F55+F54+F52+F47+F45+F33+F23+F20+F19+F18+F10+F9+F8+F7+F6</f>
        <v>0</v>
      </c>
      <c r="G56" s="11">
        <f aca="true" t="shared" si="11" ref="G56:AD56">G55+G54+G52+G47+G45+G33+G23+G20+G19+G18+G10+G9+G8+G7+G6</f>
        <v>774</v>
      </c>
      <c r="H56" s="11">
        <f t="shared" si="11"/>
        <v>229</v>
      </c>
      <c r="I56" s="11">
        <f t="shared" si="11"/>
        <v>506</v>
      </c>
      <c r="J56" s="11">
        <f t="shared" si="11"/>
        <v>343</v>
      </c>
      <c r="K56" s="11">
        <f t="shared" si="11"/>
        <v>1184</v>
      </c>
      <c r="L56" s="11">
        <f t="shared" si="11"/>
        <v>1124</v>
      </c>
      <c r="M56" s="11">
        <f>M55+M54+M52+M47+M45+M33+M23+M20+M19+M18+M10+M9+M8+M7+M6</f>
        <v>7788</v>
      </c>
      <c r="N56" s="11">
        <f>N55+N54+N52+N47+N45+N33+N23+N20+N19+N18+N10+N9+N8+N7+N6</f>
        <v>12968</v>
      </c>
      <c r="O56" s="11">
        <f t="shared" si="11"/>
        <v>3709</v>
      </c>
      <c r="P56" s="11">
        <f t="shared" si="11"/>
        <v>5718</v>
      </c>
      <c r="Q56" s="11">
        <f t="shared" si="11"/>
        <v>298</v>
      </c>
      <c r="R56" s="11">
        <f t="shared" si="11"/>
        <v>76</v>
      </c>
      <c r="S56" s="11">
        <f t="shared" si="11"/>
        <v>1229</v>
      </c>
      <c r="T56" s="11">
        <f t="shared" si="11"/>
        <v>566</v>
      </c>
      <c r="U56" s="11">
        <f t="shared" si="11"/>
        <v>806</v>
      </c>
      <c r="V56" s="11">
        <f t="shared" si="11"/>
        <v>515</v>
      </c>
      <c r="W56" s="11">
        <f t="shared" si="11"/>
        <v>603</v>
      </c>
      <c r="X56" s="11">
        <f t="shared" si="11"/>
        <v>148</v>
      </c>
      <c r="Y56" s="11">
        <f t="shared" si="11"/>
        <v>321</v>
      </c>
      <c r="Z56" s="11">
        <f t="shared" si="11"/>
        <v>165</v>
      </c>
      <c r="AA56" s="11">
        <f t="shared" si="11"/>
        <v>417</v>
      </c>
      <c r="AB56" s="11">
        <f t="shared" si="11"/>
        <v>123</v>
      </c>
      <c r="AC56" s="11">
        <f t="shared" si="11"/>
        <v>73</v>
      </c>
      <c r="AD56" s="11">
        <f t="shared" si="11"/>
        <v>16</v>
      </c>
      <c r="AE56" s="115">
        <f aca="true" t="shared" si="12" ref="AE56:AF58">AC56+AA56+Y56+W56+U56+S56+Q56+O56+M56+K56+I56+G56+C56+E56</f>
        <v>18406</v>
      </c>
      <c r="AF56" s="115">
        <f t="shared" si="12"/>
        <v>22351</v>
      </c>
      <c r="AG56" s="116">
        <f>SUM(AE56:AF56)</f>
        <v>40757</v>
      </c>
    </row>
    <row r="57" spans="1:33" ht="27.75">
      <c r="A57" s="170"/>
      <c r="B57" s="43" t="s">
        <v>20</v>
      </c>
      <c r="C57" s="101">
        <f>C53+C38+C24+C22+C21+C46</f>
        <v>70</v>
      </c>
      <c r="D57" s="101">
        <f aca="true" t="shared" si="13" ref="D57:AD57">D53+D38+D24+D22+D21+D46</f>
        <v>26</v>
      </c>
      <c r="E57" s="101">
        <f t="shared" si="13"/>
        <v>0</v>
      </c>
      <c r="F57" s="101">
        <f t="shared" si="13"/>
        <v>0</v>
      </c>
      <c r="G57" s="101">
        <f t="shared" si="13"/>
        <v>170</v>
      </c>
      <c r="H57" s="101">
        <f t="shared" si="13"/>
        <v>20</v>
      </c>
      <c r="I57" s="101">
        <f t="shared" si="13"/>
        <v>140</v>
      </c>
      <c r="J57" s="101">
        <f t="shared" si="13"/>
        <v>120</v>
      </c>
      <c r="K57" s="101">
        <f t="shared" si="13"/>
        <v>163</v>
      </c>
      <c r="L57" s="101">
        <f t="shared" si="13"/>
        <v>126</v>
      </c>
      <c r="M57" s="101">
        <f t="shared" si="13"/>
        <v>104</v>
      </c>
      <c r="N57" s="101">
        <f t="shared" si="13"/>
        <v>85</v>
      </c>
      <c r="O57" s="101">
        <f t="shared" si="13"/>
        <v>1276</v>
      </c>
      <c r="P57" s="101">
        <f t="shared" si="13"/>
        <v>3748</v>
      </c>
      <c r="Q57" s="101">
        <f t="shared" si="13"/>
        <v>50</v>
      </c>
      <c r="R57" s="101">
        <f t="shared" si="13"/>
        <v>9</v>
      </c>
      <c r="S57" s="101">
        <f t="shared" si="13"/>
        <v>84</v>
      </c>
      <c r="T57" s="101">
        <f t="shared" si="13"/>
        <v>22</v>
      </c>
      <c r="U57" s="101">
        <f t="shared" si="13"/>
        <v>116</v>
      </c>
      <c r="V57" s="101">
        <f t="shared" si="13"/>
        <v>49</v>
      </c>
      <c r="W57" s="101">
        <f t="shared" si="13"/>
        <v>56</v>
      </c>
      <c r="X57" s="101">
        <f t="shared" si="13"/>
        <v>7</v>
      </c>
      <c r="Y57" s="101">
        <f t="shared" si="13"/>
        <v>35</v>
      </c>
      <c r="Z57" s="101">
        <f t="shared" si="13"/>
        <v>7</v>
      </c>
      <c r="AA57" s="101">
        <f t="shared" si="13"/>
        <v>43</v>
      </c>
      <c r="AB57" s="101">
        <f t="shared" si="13"/>
        <v>5</v>
      </c>
      <c r="AC57" s="101">
        <f t="shared" si="13"/>
        <v>4</v>
      </c>
      <c r="AD57" s="101">
        <f t="shared" si="13"/>
        <v>2</v>
      </c>
      <c r="AE57" s="116">
        <f t="shared" si="12"/>
        <v>2311</v>
      </c>
      <c r="AF57" s="116">
        <f t="shared" si="12"/>
        <v>4226</v>
      </c>
      <c r="AG57" s="116">
        <f>SUM(AE57:AF57)</f>
        <v>6537</v>
      </c>
    </row>
    <row r="58" spans="1:33" ht="27.75">
      <c r="A58" s="172" t="s">
        <v>0</v>
      </c>
      <c r="B58" s="172"/>
      <c r="C58" s="115">
        <f>SUM(C56:C57)</f>
        <v>768</v>
      </c>
      <c r="D58" s="115">
        <f aca="true" t="shared" si="14" ref="D58:AD58">SUM(D56:D57)</f>
        <v>386</v>
      </c>
      <c r="E58" s="115">
        <f t="shared" si="14"/>
        <v>0</v>
      </c>
      <c r="F58" s="115">
        <f t="shared" si="14"/>
        <v>0</v>
      </c>
      <c r="G58" s="115">
        <f t="shared" si="14"/>
        <v>944</v>
      </c>
      <c r="H58" s="115">
        <f t="shared" si="14"/>
        <v>249</v>
      </c>
      <c r="I58" s="115">
        <f t="shared" si="14"/>
        <v>646</v>
      </c>
      <c r="J58" s="115">
        <f t="shared" si="14"/>
        <v>463</v>
      </c>
      <c r="K58" s="115">
        <f t="shared" si="14"/>
        <v>1347</v>
      </c>
      <c r="L58" s="115">
        <f t="shared" si="14"/>
        <v>1250</v>
      </c>
      <c r="M58" s="115">
        <f t="shared" si="14"/>
        <v>7892</v>
      </c>
      <c r="N58" s="115">
        <f t="shared" si="14"/>
        <v>13053</v>
      </c>
      <c r="O58" s="115">
        <f t="shared" si="14"/>
        <v>4985</v>
      </c>
      <c r="P58" s="115">
        <f t="shared" si="14"/>
        <v>9466</v>
      </c>
      <c r="Q58" s="115">
        <f t="shared" si="14"/>
        <v>348</v>
      </c>
      <c r="R58" s="115">
        <f t="shared" si="14"/>
        <v>85</v>
      </c>
      <c r="S58" s="115">
        <f t="shared" si="14"/>
        <v>1313</v>
      </c>
      <c r="T58" s="115">
        <f t="shared" si="14"/>
        <v>588</v>
      </c>
      <c r="U58" s="115">
        <f t="shared" si="14"/>
        <v>922</v>
      </c>
      <c r="V58" s="115">
        <f t="shared" si="14"/>
        <v>564</v>
      </c>
      <c r="W58" s="115">
        <f t="shared" si="14"/>
        <v>659</v>
      </c>
      <c r="X58" s="115">
        <f t="shared" si="14"/>
        <v>155</v>
      </c>
      <c r="Y58" s="115">
        <f t="shared" si="14"/>
        <v>356</v>
      </c>
      <c r="Z58" s="115">
        <f t="shared" si="14"/>
        <v>172</v>
      </c>
      <c r="AA58" s="115">
        <f t="shared" si="14"/>
        <v>460</v>
      </c>
      <c r="AB58" s="115">
        <f t="shared" si="14"/>
        <v>128</v>
      </c>
      <c r="AC58" s="115">
        <f t="shared" si="14"/>
        <v>77</v>
      </c>
      <c r="AD58" s="115">
        <f t="shared" si="14"/>
        <v>18</v>
      </c>
      <c r="AE58" s="115">
        <f t="shared" si="12"/>
        <v>20717</v>
      </c>
      <c r="AF58" s="115">
        <f t="shared" si="12"/>
        <v>26577</v>
      </c>
      <c r="AG58" s="116">
        <f>SUM(AE58:AF58)</f>
        <v>47294</v>
      </c>
    </row>
    <row r="62" spans="1:33" ht="27" customHeight="1">
      <c r="A62" s="175" t="s">
        <v>136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</row>
    <row r="63" spans="1:33" ht="27" customHeight="1">
      <c r="A63" s="25"/>
      <c r="B63" s="25"/>
      <c r="C63" s="25"/>
      <c r="D63" s="25"/>
      <c r="E63" s="42"/>
      <c r="F63" s="42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ht="37.5" customHeight="1">
      <c r="A64" s="171" t="s">
        <v>14</v>
      </c>
      <c r="B64" s="171"/>
      <c r="C64" s="171" t="s">
        <v>15</v>
      </c>
      <c r="D64" s="171"/>
      <c r="E64" s="171" t="s">
        <v>144</v>
      </c>
      <c r="F64" s="171"/>
      <c r="G64" s="171" t="s">
        <v>16</v>
      </c>
      <c r="H64" s="171"/>
      <c r="I64" s="171" t="s">
        <v>17</v>
      </c>
      <c r="J64" s="171"/>
      <c r="K64" s="171" t="s">
        <v>18</v>
      </c>
      <c r="L64" s="171"/>
      <c r="M64" s="171" t="s">
        <v>19</v>
      </c>
      <c r="N64" s="171"/>
      <c r="O64" s="171" t="s">
        <v>20</v>
      </c>
      <c r="P64" s="171"/>
      <c r="Q64" s="171" t="s">
        <v>21</v>
      </c>
      <c r="R64" s="171"/>
      <c r="S64" s="171" t="s">
        <v>22</v>
      </c>
      <c r="T64" s="171"/>
      <c r="U64" s="171" t="s">
        <v>23</v>
      </c>
      <c r="V64" s="171"/>
      <c r="W64" s="171" t="s">
        <v>24</v>
      </c>
      <c r="X64" s="171"/>
      <c r="Y64" s="171" t="s">
        <v>25</v>
      </c>
      <c r="Z64" s="171"/>
      <c r="AA64" s="171" t="s">
        <v>26</v>
      </c>
      <c r="AB64" s="171"/>
      <c r="AC64" s="171" t="s">
        <v>27</v>
      </c>
      <c r="AD64" s="171"/>
      <c r="AE64" s="171" t="s">
        <v>0</v>
      </c>
      <c r="AF64" s="171"/>
      <c r="AG64" s="171"/>
    </row>
    <row r="65" spans="1:33" ht="27.75">
      <c r="A65" s="171"/>
      <c r="B65" s="171"/>
      <c r="C65" s="114" t="s">
        <v>3</v>
      </c>
      <c r="D65" s="114" t="s">
        <v>4</v>
      </c>
      <c r="E65" s="114" t="s">
        <v>3</v>
      </c>
      <c r="F65" s="114" t="s">
        <v>4</v>
      </c>
      <c r="G65" s="114" t="s">
        <v>3</v>
      </c>
      <c r="H65" s="114" t="s">
        <v>4</v>
      </c>
      <c r="I65" s="114" t="s">
        <v>3</v>
      </c>
      <c r="J65" s="114" t="s">
        <v>4</v>
      </c>
      <c r="K65" s="114" t="s">
        <v>3</v>
      </c>
      <c r="L65" s="114" t="s">
        <v>4</v>
      </c>
      <c r="M65" s="114" t="s">
        <v>3</v>
      </c>
      <c r="N65" s="114" t="s">
        <v>4</v>
      </c>
      <c r="O65" s="114" t="s">
        <v>3</v>
      </c>
      <c r="P65" s="114" t="s">
        <v>4</v>
      </c>
      <c r="Q65" s="114" t="s">
        <v>3</v>
      </c>
      <c r="R65" s="114" t="s">
        <v>4</v>
      </c>
      <c r="S65" s="114" t="s">
        <v>3</v>
      </c>
      <c r="T65" s="114" t="s">
        <v>4</v>
      </c>
      <c r="U65" s="114" t="s">
        <v>3</v>
      </c>
      <c r="V65" s="114" t="s">
        <v>4</v>
      </c>
      <c r="W65" s="114" t="s">
        <v>3</v>
      </c>
      <c r="X65" s="114" t="s">
        <v>4</v>
      </c>
      <c r="Y65" s="114" t="s">
        <v>3</v>
      </c>
      <c r="Z65" s="114" t="s">
        <v>4</v>
      </c>
      <c r="AA65" s="114" t="s">
        <v>3</v>
      </c>
      <c r="AB65" s="114" t="s">
        <v>4</v>
      </c>
      <c r="AC65" s="114" t="s">
        <v>3</v>
      </c>
      <c r="AD65" s="114" t="s">
        <v>4</v>
      </c>
      <c r="AE65" s="114" t="s">
        <v>3</v>
      </c>
      <c r="AF65" s="114" t="s">
        <v>4</v>
      </c>
      <c r="AG65" s="114" t="s">
        <v>28</v>
      </c>
    </row>
    <row r="66" spans="1:33" ht="39" customHeight="1">
      <c r="A66" s="174" t="s">
        <v>37</v>
      </c>
      <c r="B66" s="174"/>
      <c r="C66" s="24">
        <v>19</v>
      </c>
      <c r="D66" s="24">
        <v>2</v>
      </c>
      <c r="E66" s="24">
        <v>0</v>
      </c>
      <c r="F66" s="24">
        <v>0</v>
      </c>
      <c r="G66" s="24">
        <v>19</v>
      </c>
      <c r="H66" s="24">
        <v>3</v>
      </c>
      <c r="I66" s="24">
        <v>11</v>
      </c>
      <c r="J66" s="24">
        <v>5</v>
      </c>
      <c r="K66" s="24">
        <v>17</v>
      </c>
      <c r="L66" s="24">
        <v>1</v>
      </c>
      <c r="M66" s="24">
        <v>66</v>
      </c>
      <c r="N66" s="24">
        <v>25</v>
      </c>
      <c r="O66" s="24">
        <v>38</v>
      </c>
      <c r="P66" s="24">
        <v>10</v>
      </c>
      <c r="Q66" s="24">
        <v>2</v>
      </c>
      <c r="R66" s="24">
        <v>1</v>
      </c>
      <c r="S66" s="24">
        <v>7</v>
      </c>
      <c r="T66" s="24">
        <v>1</v>
      </c>
      <c r="U66" s="24">
        <v>1</v>
      </c>
      <c r="V66" s="24">
        <v>1</v>
      </c>
      <c r="W66" s="24">
        <v>0</v>
      </c>
      <c r="X66" s="24">
        <v>0</v>
      </c>
      <c r="Y66" s="24">
        <v>4</v>
      </c>
      <c r="Z66" s="24">
        <v>0</v>
      </c>
      <c r="AA66" s="24">
        <v>9</v>
      </c>
      <c r="AB66" s="24">
        <v>1</v>
      </c>
      <c r="AC66" s="24">
        <v>0</v>
      </c>
      <c r="AD66" s="24">
        <v>0</v>
      </c>
      <c r="AE66" s="115">
        <f>AC66+AA66+Y66+W66+U66+S66+Q66+O66+M66+K66+I66+G66+C66</f>
        <v>193</v>
      </c>
      <c r="AF66" s="115">
        <f>AD66+AB66+Z66+X66+V66+T66+R66+P66+N66+L66+J66+H66+D66</f>
        <v>50</v>
      </c>
      <c r="AG66" s="116">
        <f>SUM(AE66:AF66)</f>
        <v>243</v>
      </c>
    </row>
    <row r="67" spans="1:33" ht="36" customHeight="1">
      <c r="A67" s="174" t="s">
        <v>38</v>
      </c>
      <c r="B67" s="174"/>
      <c r="C67" s="24">
        <v>4</v>
      </c>
      <c r="D67" s="24">
        <v>3</v>
      </c>
      <c r="E67" s="24">
        <v>0</v>
      </c>
      <c r="F67" s="24">
        <v>0</v>
      </c>
      <c r="G67" s="24">
        <v>4</v>
      </c>
      <c r="H67" s="24">
        <v>0</v>
      </c>
      <c r="I67" s="24">
        <v>9</v>
      </c>
      <c r="J67" s="24">
        <v>1</v>
      </c>
      <c r="K67" s="24">
        <v>11</v>
      </c>
      <c r="L67" s="24">
        <v>3</v>
      </c>
      <c r="M67" s="24">
        <v>29</v>
      </c>
      <c r="N67" s="24">
        <v>5</v>
      </c>
      <c r="O67" s="24">
        <v>18</v>
      </c>
      <c r="P67" s="24">
        <v>4</v>
      </c>
      <c r="Q67" s="24">
        <v>4</v>
      </c>
      <c r="R67" s="24">
        <v>3</v>
      </c>
      <c r="S67" s="24">
        <v>7</v>
      </c>
      <c r="T67" s="24">
        <v>0</v>
      </c>
      <c r="U67" s="24">
        <v>0</v>
      </c>
      <c r="V67" s="24">
        <v>0</v>
      </c>
      <c r="W67" s="24">
        <v>1</v>
      </c>
      <c r="X67" s="24">
        <v>0</v>
      </c>
      <c r="Y67" s="24">
        <v>3</v>
      </c>
      <c r="Z67" s="24">
        <v>0</v>
      </c>
      <c r="AA67" s="24">
        <v>11</v>
      </c>
      <c r="AB67" s="24">
        <v>3</v>
      </c>
      <c r="AC67" s="24">
        <v>0</v>
      </c>
      <c r="AD67" s="24">
        <v>0</v>
      </c>
      <c r="AE67" s="115">
        <f aca="true" t="shared" si="15" ref="AE67:AE77">AC67+AA67+Y67+W67+U67+S67+Q67+O67+M67+K67+I67+G67+C67</f>
        <v>101</v>
      </c>
      <c r="AF67" s="115">
        <f aca="true" t="shared" si="16" ref="AF67:AF77">AD67+AB67+Z67+X67+V67+T67+R67+P67+N67+L67+J67+H67+D67</f>
        <v>22</v>
      </c>
      <c r="AG67" s="116">
        <f aca="true" t="shared" si="17" ref="AG67:AG77">SUM(AE67:AF67)</f>
        <v>123</v>
      </c>
    </row>
    <row r="68" spans="1:33" ht="41.25" customHeight="1">
      <c r="A68" s="174" t="s">
        <v>39</v>
      </c>
      <c r="B68" s="174"/>
      <c r="C68" s="24">
        <v>3</v>
      </c>
      <c r="D68" s="24">
        <v>6</v>
      </c>
      <c r="E68" s="24">
        <v>0</v>
      </c>
      <c r="F68" s="24">
        <v>0</v>
      </c>
      <c r="G68" s="24">
        <v>3</v>
      </c>
      <c r="H68" s="24">
        <v>4</v>
      </c>
      <c r="I68" s="24">
        <v>4</v>
      </c>
      <c r="J68" s="24">
        <v>3</v>
      </c>
      <c r="K68" s="24">
        <v>2</v>
      </c>
      <c r="L68" s="24">
        <v>4</v>
      </c>
      <c r="M68" s="24">
        <v>7</v>
      </c>
      <c r="N68" s="24">
        <v>41</v>
      </c>
      <c r="O68" s="24">
        <v>8</v>
      </c>
      <c r="P68" s="24">
        <v>26</v>
      </c>
      <c r="Q68" s="24">
        <v>1</v>
      </c>
      <c r="R68" s="24">
        <v>1</v>
      </c>
      <c r="S68" s="24">
        <v>5</v>
      </c>
      <c r="T68" s="24">
        <v>1</v>
      </c>
      <c r="U68" s="24">
        <v>1</v>
      </c>
      <c r="V68" s="24">
        <v>4</v>
      </c>
      <c r="W68" s="24">
        <v>0</v>
      </c>
      <c r="X68" s="24">
        <v>0</v>
      </c>
      <c r="Y68" s="24">
        <v>0</v>
      </c>
      <c r="Z68" s="24">
        <v>1</v>
      </c>
      <c r="AA68" s="24">
        <v>1</v>
      </c>
      <c r="AB68" s="24">
        <v>2</v>
      </c>
      <c r="AC68" s="24">
        <v>1</v>
      </c>
      <c r="AD68" s="24">
        <v>0</v>
      </c>
      <c r="AE68" s="115">
        <f t="shared" si="15"/>
        <v>36</v>
      </c>
      <c r="AF68" s="115">
        <f t="shared" si="16"/>
        <v>93</v>
      </c>
      <c r="AG68" s="116">
        <f t="shared" si="17"/>
        <v>129</v>
      </c>
    </row>
    <row r="69" spans="1:33" ht="35.25" customHeight="1">
      <c r="A69" s="174" t="s">
        <v>40</v>
      </c>
      <c r="B69" s="174"/>
      <c r="C69" s="24">
        <v>13</v>
      </c>
      <c r="D69" s="24">
        <v>2</v>
      </c>
      <c r="E69" s="24">
        <v>0</v>
      </c>
      <c r="F69" s="24">
        <v>0</v>
      </c>
      <c r="G69" s="24">
        <v>9</v>
      </c>
      <c r="H69" s="24">
        <v>4</v>
      </c>
      <c r="I69" s="24">
        <v>3</v>
      </c>
      <c r="J69" s="24">
        <v>1</v>
      </c>
      <c r="K69" s="24">
        <v>20</v>
      </c>
      <c r="L69" s="24">
        <v>5</v>
      </c>
      <c r="M69" s="24">
        <v>140</v>
      </c>
      <c r="N69" s="24">
        <v>66</v>
      </c>
      <c r="O69" s="24">
        <v>62</v>
      </c>
      <c r="P69" s="24">
        <v>17</v>
      </c>
      <c r="Q69" s="24">
        <v>3</v>
      </c>
      <c r="R69" s="24">
        <v>1</v>
      </c>
      <c r="S69" s="24">
        <v>5</v>
      </c>
      <c r="T69" s="24">
        <v>2</v>
      </c>
      <c r="U69" s="24">
        <v>4</v>
      </c>
      <c r="V69" s="24">
        <v>0</v>
      </c>
      <c r="W69" s="24">
        <v>1</v>
      </c>
      <c r="X69" s="24">
        <v>0</v>
      </c>
      <c r="Y69" s="24">
        <v>5</v>
      </c>
      <c r="Z69" s="24">
        <v>2</v>
      </c>
      <c r="AA69" s="24">
        <v>6</v>
      </c>
      <c r="AB69" s="24">
        <v>1</v>
      </c>
      <c r="AC69" s="24">
        <v>0</v>
      </c>
      <c r="AD69" s="24">
        <v>0</v>
      </c>
      <c r="AE69" s="115">
        <f t="shared" si="15"/>
        <v>271</v>
      </c>
      <c r="AF69" s="115">
        <f t="shared" si="16"/>
        <v>101</v>
      </c>
      <c r="AG69" s="116">
        <f t="shared" si="17"/>
        <v>372</v>
      </c>
    </row>
    <row r="70" spans="1:33" ht="37.5" customHeight="1">
      <c r="A70" s="174" t="s">
        <v>41</v>
      </c>
      <c r="B70" s="174"/>
      <c r="C70" s="24">
        <v>3</v>
      </c>
      <c r="D70" s="24">
        <v>2</v>
      </c>
      <c r="E70" s="24">
        <v>0</v>
      </c>
      <c r="F70" s="24">
        <v>0</v>
      </c>
      <c r="G70" s="24">
        <v>2</v>
      </c>
      <c r="H70" s="24">
        <v>2</v>
      </c>
      <c r="I70" s="24">
        <v>0</v>
      </c>
      <c r="J70" s="24">
        <v>2</v>
      </c>
      <c r="K70" s="24">
        <v>3</v>
      </c>
      <c r="L70" s="24">
        <v>0</v>
      </c>
      <c r="M70" s="24">
        <v>25</v>
      </c>
      <c r="N70" s="24">
        <v>14</v>
      </c>
      <c r="O70" s="24">
        <v>13</v>
      </c>
      <c r="P70" s="24">
        <v>14</v>
      </c>
      <c r="Q70" s="24">
        <v>0</v>
      </c>
      <c r="R70" s="24">
        <v>0</v>
      </c>
      <c r="S70" s="24">
        <v>0</v>
      </c>
      <c r="T70" s="24">
        <v>3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2</v>
      </c>
      <c r="AA70" s="24">
        <v>0</v>
      </c>
      <c r="AB70" s="24">
        <v>1</v>
      </c>
      <c r="AC70" s="24">
        <v>0</v>
      </c>
      <c r="AD70" s="24">
        <v>0</v>
      </c>
      <c r="AE70" s="115">
        <f t="shared" si="15"/>
        <v>46</v>
      </c>
      <c r="AF70" s="115">
        <f t="shared" si="16"/>
        <v>40</v>
      </c>
      <c r="AG70" s="116">
        <f t="shared" si="17"/>
        <v>86</v>
      </c>
    </row>
    <row r="71" spans="1:33" ht="58.5" customHeight="1">
      <c r="A71" s="170" t="s">
        <v>85</v>
      </c>
      <c r="B71" s="98" t="s">
        <v>97</v>
      </c>
      <c r="C71" s="24">
        <v>1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2</v>
      </c>
      <c r="J71" s="24">
        <v>0</v>
      </c>
      <c r="K71" s="24">
        <v>3</v>
      </c>
      <c r="L71" s="24">
        <v>2</v>
      </c>
      <c r="M71" s="24">
        <v>13</v>
      </c>
      <c r="N71" s="24">
        <v>1</v>
      </c>
      <c r="O71" s="24">
        <v>6</v>
      </c>
      <c r="P71" s="24">
        <v>0</v>
      </c>
      <c r="Q71" s="24">
        <v>0</v>
      </c>
      <c r="R71" s="24">
        <v>0</v>
      </c>
      <c r="S71" s="24">
        <v>2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1</v>
      </c>
      <c r="AB71" s="24">
        <v>0</v>
      </c>
      <c r="AC71" s="24">
        <v>0</v>
      </c>
      <c r="AD71" s="24"/>
      <c r="AE71" s="116">
        <f t="shared" si="15"/>
        <v>28</v>
      </c>
      <c r="AF71" s="116">
        <f t="shared" si="16"/>
        <v>3</v>
      </c>
      <c r="AG71" s="116">
        <f t="shared" si="17"/>
        <v>31</v>
      </c>
    </row>
    <row r="72" spans="1:33" ht="52.5" customHeight="1">
      <c r="A72" s="170"/>
      <c r="B72" s="98" t="s">
        <v>89</v>
      </c>
      <c r="C72" s="24">
        <v>1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2</v>
      </c>
      <c r="L72" s="24">
        <v>0</v>
      </c>
      <c r="M72" s="24">
        <v>8</v>
      </c>
      <c r="N72" s="24">
        <v>5</v>
      </c>
      <c r="O72" s="24">
        <v>8</v>
      </c>
      <c r="P72" s="24">
        <v>1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116">
        <f t="shared" si="15"/>
        <v>19</v>
      </c>
      <c r="AF72" s="116">
        <f t="shared" si="16"/>
        <v>6</v>
      </c>
      <c r="AG72" s="116">
        <f t="shared" si="17"/>
        <v>25</v>
      </c>
    </row>
    <row r="73" spans="1:33" ht="51" customHeight="1">
      <c r="A73" s="170"/>
      <c r="B73" s="98" t="s">
        <v>90</v>
      </c>
      <c r="C73" s="24">
        <v>13</v>
      </c>
      <c r="D73" s="24">
        <v>0</v>
      </c>
      <c r="E73" s="24">
        <v>0</v>
      </c>
      <c r="F73" s="24">
        <v>0</v>
      </c>
      <c r="G73" s="24">
        <v>1</v>
      </c>
      <c r="H73" s="24">
        <v>0</v>
      </c>
      <c r="I73" s="24">
        <v>3</v>
      </c>
      <c r="J73" s="24">
        <v>0</v>
      </c>
      <c r="K73" s="24">
        <v>2</v>
      </c>
      <c r="L73" s="24">
        <v>1</v>
      </c>
      <c r="M73" s="24">
        <v>28</v>
      </c>
      <c r="N73" s="24">
        <v>4</v>
      </c>
      <c r="O73" s="24">
        <v>12</v>
      </c>
      <c r="P73" s="24">
        <v>2</v>
      </c>
      <c r="Q73" s="24">
        <v>2</v>
      </c>
      <c r="R73" s="24">
        <v>0</v>
      </c>
      <c r="S73" s="24">
        <v>1</v>
      </c>
      <c r="T73" s="24">
        <v>0</v>
      </c>
      <c r="U73" s="24">
        <v>1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1</v>
      </c>
      <c r="AB73" s="24">
        <v>0</v>
      </c>
      <c r="AC73" s="24">
        <v>0</v>
      </c>
      <c r="AD73" s="24">
        <v>0</v>
      </c>
      <c r="AE73" s="116">
        <f t="shared" si="15"/>
        <v>64</v>
      </c>
      <c r="AF73" s="116">
        <f t="shared" si="16"/>
        <v>7</v>
      </c>
      <c r="AG73" s="116">
        <f t="shared" si="17"/>
        <v>71</v>
      </c>
    </row>
    <row r="74" spans="1:33" ht="51" customHeight="1">
      <c r="A74" s="170"/>
      <c r="B74" s="98" t="s">
        <v>91</v>
      </c>
      <c r="C74" s="24">
        <v>7</v>
      </c>
      <c r="D74" s="24">
        <v>1</v>
      </c>
      <c r="E74" s="24">
        <v>0</v>
      </c>
      <c r="F74" s="24">
        <v>0</v>
      </c>
      <c r="G74" s="24">
        <v>0</v>
      </c>
      <c r="H74" s="24">
        <v>0</v>
      </c>
      <c r="I74" s="24">
        <v>6</v>
      </c>
      <c r="J74" s="24">
        <v>0</v>
      </c>
      <c r="K74" s="24">
        <v>3</v>
      </c>
      <c r="L74" s="24">
        <v>0</v>
      </c>
      <c r="M74" s="24">
        <v>46</v>
      </c>
      <c r="N74" s="24">
        <v>16</v>
      </c>
      <c r="O74" s="24">
        <v>13</v>
      </c>
      <c r="P74" s="24">
        <v>4</v>
      </c>
      <c r="Q74" s="24">
        <v>3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1</v>
      </c>
      <c r="Z74" s="24">
        <v>0</v>
      </c>
      <c r="AA74" s="24">
        <v>2</v>
      </c>
      <c r="AB74" s="24">
        <v>0</v>
      </c>
      <c r="AC74" s="24">
        <v>0</v>
      </c>
      <c r="AD74" s="24">
        <v>0</v>
      </c>
      <c r="AE74" s="116">
        <f t="shared" si="15"/>
        <v>81</v>
      </c>
      <c r="AF74" s="116">
        <f t="shared" si="16"/>
        <v>21</v>
      </c>
      <c r="AG74" s="116">
        <f t="shared" si="17"/>
        <v>102</v>
      </c>
    </row>
    <row r="75" spans="1:33" ht="52.5" customHeight="1">
      <c r="A75" s="170"/>
      <c r="B75" s="98" t="s">
        <v>130</v>
      </c>
      <c r="C75" s="24">
        <v>4</v>
      </c>
      <c r="D75" s="24">
        <v>0</v>
      </c>
      <c r="E75" s="24">
        <v>0</v>
      </c>
      <c r="F75" s="24">
        <v>0</v>
      </c>
      <c r="G75" s="24">
        <v>1</v>
      </c>
      <c r="H75" s="24">
        <v>1</v>
      </c>
      <c r="I75" s="24">
        <v>3</v>
      </c>
      <c r="J75" s="24">
        <v>0</v>
      </c>
      <c r="K75" s="24">
        <v>3</v>
      </c>
      <c r="L75" s="24">
        <v>0</v>
      </c>
      <c r="M75" s="24">
        <v>45</v>
      </c>
      <c r="N75" s="24">
        <v>13</v>
      </c>
      <c r="O75" s="24">
        <v>7</v>
      </c>
      <c r="P75" s="24">
        <v>2</v>
      </c>
      <c r="Q75" s="24">
        <v>2</v>
      </c>
      <c r="R75" s="24">
        <v>0</v>
      </c>
      <c r="S75" s="24">
        <v>2</v>
      </c>
      <c r="T75" s="24">
        <v>0</v>
      </c>
      <c r="U75" s="24">
        <v>1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1</v>
      </c>
      <c r="AB75" s="24">
        <v>1</v>
      </c>
      <c r="AC75" s="24">
        <v>0</v>
      </c>
      <c r="AD75" s="24">
        <v>0</v>
      </c>
      <c r="AE75" s="116">
        <f t="shared" si="15"/>
        <v>69</v>
      </c>
      <c r="AF75" s="116">
        <f t="shared" si="16"/>
        <v>17</v>
      </c>
      <c r="AG75" s="116">
        <f t="shared" si="17"/>
        <v>86</v>
      </c>
    </row>
    <row r="76" spans="1:33" ht="34.5" customHeight="1">
      <c r="A76" s="170"/>
      <c r="B76" s="98" t="s">
        <v>100</v>
      </c>
      <c r="C76" s="24">
        <v>4</v>
      </c>
      <c r="D76" s="24">
        <v>0</v>
      </c>
      <c r="E76" s="24">
        <v>0</v>
      </c>
      <c r="F76" s="24">
        <v>0</v>
      </c>
      <c r="G76" s="24">
        <v>2</v>
      </c>
      <c r="H76" s="24">
        <v>0</v>
      </c>
      <c r="I76" s="24">
        <v>0</v>
      </c>
      <c r="J76" s="24">
        <v>0</v>
      </c>
      <c r="K76" s="24">
        <v>3</v>
      </c>
      <c r="L76" s="24">
        <v>0</v>
      </c>
      <c r="M76" s="24">
        <v>76</v>
      </c>
      <c r="N76" s="24">
        <v>10</v>
      </c>
      <c r="O76" s="24">
        <v>7</v>
      </c>
      <c r="P76" s="24">
        <v>0</v>
      </c>
      <c r="Q76" s="24">
        <v>0</v>
      </c>
      <c r="R76" s="24">
        <v>1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116">
        <f t="shared" si="15"/>
        <v>92</v>
      </c>
      <c r="AF76" s="116">
        <f t="shared" si="16"/>
        <v>11</v>
      </c>
      <c r="AG76" s="116">
        <f t="shared" si="17"/>
        <v>103</v>
      </c>
    </row>
    <row r="77" spans="1:33" ht="34.5" customHeight="1">
      <c r="A77" s="170"/>
      <c r="B77" s="98" t="s">
        <v>99</v>
      </c>
      <c r="C77" s="24">
        <v>0</v>
      </c>
      <c r="D77" s="24">
        <v>0</v>
      </c>
      <c r="E77" s="24">
        <v>0</v>
      </c>
      <c r="F77" s="24">
        <v>0</v>
      </c>
      <c r="G77" s="24">
        <v>2</v>
      </c>
      <c r="H77" s="24">
        <v>0</v>
      </c>
      <c r="I77" s="24">
        <v>1</v>
      </c>
      <c r="J77" s="24">
        <v>0</v>
      </c>
      <c r="K77" s="24">
        <v>0</v>
      </c>
      <c r="L77" s="24">
        <v>0</v>
      </c>
      <c r="M77" s="24">
        <v>16</v>
      </c>
      <c r="N77" s="24">
        <v>2</v>
      </c>
      <c r="O77" s="24">
        <v>10</v>
      </c>
      <c r="P77" s="24">
        <v>0</v>
      </c>
      <c r="Q77" s="24">
        <v>0</v>
      </c>
      <c r="R77" s="24">
        <v>0</v>
      </c>
      <c r="S77" s="24">
        <v>3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2</v>
      </c>
      <c r="AB77" s="24">
        <v>0</v>
      </c>
      <c r="AC77" s="24">
        <v>0</v>
      </c>
      <c r="AD77" s="24"/>
      <c r="AE77" s="116">
        <f t="shared" si="15"/>
        <v>34</v>
      </c>
      <c r="AF77" s="116">
        <f t="shared" si="16"/>
        <v>2</v>
      </c>
      <c r="AG77" s="116">
        <f t="shared" si="17"/>
        <v>36</v>
      </c>
    </row>
    <row r="78" spans="1:33" ht="51.75" customHeight="1">
      <c r="A78" s="170"/>
      <c r="B78" s="43" t="s">
        <v>92</v>
      </c>
      <c r="C78" s="11">
        <f>SUM(C71:C77)</f>
        <v>30</v>
      </c>
      <c r="D78" s="11">
        <f aca="true" t="shared" si="18" ref="D78:AD78">SUM(D71:D77)</f>
        <v>1</v>
      </c>
      <c r="E78" s="11"/>
      <c r="F78" s="11"/>
      <c r="G78" s="11">
        <f t="shared" si="18"/>
        <v>6</v>
      </c>
      <c r="H78" s="11">
        <f t="shared" si="18"/>
        <v>1</v>
      </c>
      <c r="I78" s="11">
        <f t="shared" si="18"/>
        <v>15</v>
      </c>
      <c r="J78" s="11">
        <f t="shared" si="18"/>
        <v>0</v>
      </c>
      <c r="K78" s="11">
        <f t="shared" si="18"/>
        <v>16</v>
      </c>
      <c r="L78" s="11">
        <f t="shared" si="18"/>
        <v>3</v>
      </c>
      <c r="M78" s="11">
        <f t="shared" si="18"/>
        <v>232</v>
      </c>
      <c r="N78" s="11">
        <f t="shared" si="18"/>
        <v>51</v>
      </c>
      <c r="O78" s="11">
        <f t="shared" si="18"/>
        <v>63</v>
      </c>
      <c r="P78" s="11">
        <f t="shared" si="18"/>
        <v>9</v>
      </c>
      <c r="Q78" s="11">
        <f t="shared" si="18"/>
        <v>7</v>
      </c>
      <c r="R78" s="11">
        <f t="shared" si="18"/>
        <v>1</v>
      </c>
      <c r="S78" s="11">
        <f t="shared" si="18"/>
        <v>8</v>
      </c>
      <c r="T78" s="11">
        <f t="shared" si="18"/>
        <v>0</v>
      </c>
      <c r="U78" s="11">
        <f t="shared" si="18"/>
        <v>2</v>
      </c>
      <c r="V78" s="11">
        <f t="shared" si="18"/>
        <v>0</v>
      </c>
      <c r="W78" s="11">
        <f t="shared" si="18"/>
        <v>0</v>
      </c>
      <c r="X78" s="11">
        <f t="shared" si="18"/>
        <v>0</v>
      </c>
      <c r="Y78" s="11">
        <f t="shared" si="18"/>
        <v>1</v>
      </c>
      <c r="Z78" s="11">
        <f t="shared" si="18"/>
        <v>0</v>
      </c>
      <c r="AA78" s="11">
        <f t="shared" si="18"/>
        <v>7</v>
      </c>
      <c r="AB78" s="11">
        <f t="shared" si="18"/>
        <v>1</v>
      </c>
      <c r="AC78" s="11">
        <f t="shared" si="18"/>
        <v>0</v>
      </c>
      <c r="AD78" s="11">
        <f t="shared" si="18"/>
        <v>0</v>
      </c>
      <c r="AE78" s="115">
        <f>AC78+AA78+Y78+W78+U78+S78+Q78+O78+M78+K78+I78+G78+C78</f>
        <v>387</v>
      </c>
      <c r="AF78" s="115">
        <f>AD78+AB78+Z78+X78+V78+T78+R78+P78+N78+L78+J78+H78+D78</f>
        <v>67</v>
      </c>
      <c r="AG78" s="116">
        <f>SUM(AE78:AF78)</f>
        <v>454</v>
      </c>
    </row>
    <row r="79" spans="1:33" ht="34.5" customHeight="1">
      <c r="A79" s="174" t="s">
        <v>43</v>
      </c>
      <c r="B79" s="174"/>
      <c r="C79" s="99">
        <v>1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99">
        <v>1</v>
      </c>
      <c r="L79" s="99">
        <v>0</v>
      </c>
      <c r="M79" s="99">
        <v>19</v>
      </c>
      <c r="N79" s="99">
        <v>19</v>
      </c>
      <c r="O79" s="99">
        <v>8</v>
      </c>
      <c r="P79" s="99">
        <v>7</v>
      </c>
      <c r="Q79" s="99">
        <v>1</v>
      </c>
      <c r="R79" s="99">
        <v>0</v>
      </c>
      <c r="S79" s="99">
        <v>0</v>
      </c>
      <c r="T79" s="99">
        <v>1</v>
      </c>
      <c r="U79" s="99">
        <v>1</v>
      </c>
      <c r="V79" s="99">
        <v>0</v>
      </c>
      <c r="W79" s="99">
        <v>0</v>
      </c>
      <c r="X79" s="99">
        <v>0</v>
      </c>
      <c r="Y79" s="99">
        <v>0</v>
      </c>
      <c r="Z79" s="99">
        <v>0</v>
      </c>
      <c r="AA79" s="99">
        <v>2</v>
      </c>
      <c r="AB79" s="99">
        <v>0</v>
      </c>
      <c r="AC79" s="99">
        <v>2</v>
      </c>
      <c r="AD79" s="99">
        <v>0</v>
      </c>
      <c r="AE79" s="115">
        <f aca="true" t="shared" si="19" ref="AE79:AE105">AC79+AA79+Y79+W79+U79+S79+Q79+O79+M79+K79+I79+G79+C79</f>
        <v>35</v>
      </c>
      <c r="AF79" s="115">
        <f aca="true" t="shared" si="20" ref="AF79:AF105">AD79+AB79+Z79+X79+V79+T79+R79+P79+N79+L79+J79+H79+D79</f>
        <v>27</v>
      </c>
      <c r="AG79" s="116">
        <f aca="true" t="shared" si="21" ref="AG79:AG105">SUM(AE79:AF79)</f>
        <v>62</v>
      </c>
    </row>
    <row r="80" spans="1:33" ht="36" customHeight="1">
      <c r="A80" s="174" t="s">
        <v>45</v>
      </c>
      <c r="B80" s="174"/>
      <c r="C80" s="99">
        <v>1</v>
      </c>
      <c r="D80" s="99">
        <v>1</v>
      </c>
      <c r="E80" s="99">
        <v>0</v>
      </c>
      <c r="F80" s="99">
        <v>0</v>
      </c>
      <c r="G80" s="99">
        <v>0</v>
      </c>
      <c r="H80" s="99">
        <v>0</v>
      </c>
      <c r="I80" s="99">
        <v>1</v>
      </c>
      <c r="J80" s="99">
        <v>1</v>
      </c>
      <c r="K80" s="99">
        <v>3</v>
      </c>
      <c r="L80" s="99">
        <v>1</v>
      </c>
      <c r="M80" s="99">
        <v>59</v>
      </c>
      <c r="N80" s="99">
        <v>45</v>
      </c>
      <c r="O80" s="99">
        <v>42</v>
      </c>
      <c r="P80" s="99">
        <v>23</v>
      </c>
      <c r="Q80" s="99">
        <v>0</v>
      </c>
      <c r="R80" s="99">
        <v>0</v>
      </c>
      <c r="S80" s="99">
        <v>2</v>
      </c>
      <c r="T80" s="99">
        <v>2</v>
      </c>
      <c r="U80" s="99">
        <v>1</v>
      </c>
      <c r="V80" s="99">
        <v>0</v>
      </c>
      <c r="W80" s="99">
        <v>0</v>
      </c>
      <c r="X80" s="99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1</v>
      </c>
      <c r="AD80" s="99">
        <v>0</v>
      </c>
      <c r="AE80" s="115">
        <f t="shared" si="19"/>
        <v>110</v>
      </c>
      <c r="AF80" s="115">
        <f t="shared" si="20"/>
        <v>73</v>
      </c>
      <c r="AG80" s="116">
        <f t="shared" si="21"/>
        <v>183</v>
      </c>
    </row>
    <row r="81" spans="1:33" ht="62.25" customHeight="1">
      <c r="A81" s="174" t="s">
        <v>125</v>
      </c>
      <c r="B81" s="174"/>
      <c r="C81" s="99">
        <v>2</v>
      </c>
      <c r="D81" s="99">
        <v>0</v>
      </c>
      <c r="E81" s="99">
        <v>0</v>
      </c>
      <c r="F81" s="99">
        <v>0</v>
      </c>
      <c r="G81" s="99">
        <v>0</v>
      </c>
      <c r="H81" s="99">
        <v>0</v>
      </c>
      <c r="I81" s="99">
        <v>1</v>
      </c>
      <c r="J81" s="99">
        <v>0</v>
      </c>
      <c r="K81" s="99">
        <v>3</v>
      </c>
      <c r="L81" s="99">
        <v>0</v>
      </c>
      <c r="M81" s="99">
        <v>0</v>
      </c>
      <c r="N81" s="99">
        <v>1</v>
      </c>
      <c r="O81" s="99">
        <v>12</v>
      </c>
      <c r="P81" s="99">
        <v>5</v>
      </c>
      <c r="Q81" s="99">
        <v>0</v>
      </c>
      <c r="R81" s="99">
        <v>0</v>
      </c>
      <c r="S81" s="99">
        <v>0</v>
      </c>
      <c r="T81" s="99">
        <v>0</v>
      </c>
      <c r="U81" s="99">
        <v>0</v>
      </c>
      <c r="V81" s="99">
        <v>0</v>
      </c>
      <c r="W81" s="99">
        <v>0</v>
      </c>
      <c r="X81" s="99">
        <v>0</v>
      </c>
      <c r="Y81" s="99">
        <v>0</v>
      </c>
      <c r="Z81" s="99">
        <v>0</v>
      </c>
      <c r="AA81" s="99">
        <v>1</v>
      </c>
      <c r="AB81" s="99">
        <v>0</v>
      </c>
      <c r="AC81" s="99">
        <v>0</v>
      </c>
      <c r="AD81" s="99">
        <v>0</v>
      </c>
      <c r="AE81" s="115">
        <f t="shared" si="19"/>
        <v>19</v>
      </c>
      <c r="AF81" s="115">
        <f t="shared" si="20"/>
        <v>6</v>
      </c>
      <c r="AG81" s="116">
        <f t="shared" si="21"/>
        <v>25</v>
      </c>
    </row>
    <row r="82" spans="1:33" ht="54" customHeight="1">
      <c r="A82" s="173" t="s">
        <v>126</v>
      </c>
      <c r="B82" s="173"/>
      <c r="C82" s="99">
        <v>6</v>
      </c>
      <c r="D82" s="99">
        <v>0</v>
      </c>
      <c r="E82" s="99">
        <v>0</v>
      </c>
      <c r="F82" s="99">
        <v>0</v>
      </c>
      <c r="G82" s="99">
        <v>6</v>
      </c>
      <c r="H82" s="99">
        <v>0</v>
      </c>
      <c r="I82" s="99">
        <v>11</v>
      </c>
      <c r="J82" s="99">
        <v>1</v>
      </c>
      <c r="K82" s="99">
        <v>5</v>
      </c>
      <c r="L82" s="99">
        <v>0</v>
      </c>
      <c r="M82" s="99">
        <v>3</v>
      </c>
      <c r="N82" s="99">
        <v>0</v>
      </c>
      <c r="O82" s="99">
        <v>30</v>
      </c>
      <c r="P82" s="99">
        <v>27</v>
      </c>
      <c r="Q82" s="99">
        <v>1</v>
      </c>
      <c r="R82" s="99">
        <v>0</v>
      </c>
      <c r="S82" s="99">
        <v>9</v>
      </c>
      <c r="T82" s="99">
        <v>0</v>
      </c>
      <c r="U82" s="99">
        <v>1</v>
      </c>
      <c r="V82" s="99">
        <v>0</v>
      </c>
      <c r="W82" s="99">
        <v>1</v>
      </c>
      <c r="X82" s="99">
        <v>0</v>
      </c>
      <c r="Y82" s="99">
        <v>1</v>
      </c>
      <c r="Z82" s="99">
        <v>0</v>
      </c>
      <c r="AA82" s="99">
        <v>4</v>
      </c>
      <c r="AB82" s="99">
        <v>0</v>
      </c>
      <c r="AC82" s="99">
        <v>0</v>
      </c>
      <c r="AD82" s="99">
        <v>0</v>
      </c>
      <c r="AE82" s="115">
        <f t="shared" si="19"/>
        <v>78</v>
      </c>
      <c r="AF82" s="115">
        <f t="shared" si="20"/>
        <v>28</v>
      </c>
      <c r="AG82" s="116">
        <f t="shared" si="21"/>
        <v>106</v>
      </c>
    </row>
    <row r="83" spans="1:33" ht="30" customHeight="1">
      <c r="A83" s="173" t="s">
        <v>127</v>
      </c>
      <c r="B83" s="173"/>
      <c r="C83" s="99">
        <v>68</v>
      </c>
      <c r="D83" s="99">
        <v>17</v>
      </c>
      <c r="E83" s="99">
        <v>0</v>
      </c>
      <c r="F83" s="99">
        <v>0</v>
      </c>
      <c r="G83" s="99">
        <v>14</v>
      </c>
      <c r="H83" s="99">
        <v>3</v>
      </c>
      <c r="I83" s="99">
        <v>33</v>
      </c>
      <c r="J83" s="99">
        <v>5</v>
      </c>
      <c r="K83" s="99">
        <v>21</v>
      </c>
      <c r="L83" s="99">
        <v>3</v>
      </c>
      <c r="M83" s="99">
        <v>315</v>
      </c>
      <c r="N83" s="99">
        <v>128</v>
      </c>
      <c r="O83" s="99">
        <v>67</v>
      </c>
      <c r="P83" s="99">
        <v>34</v>
      </c>
      <c r="Q83" s="99">
        <v>3</v>
      </c>
      <c r="R83" s="99">
        <v>2</v>
      </c>
      <c r="S83" s="99">
        <v>15</v>
      </c>
      <c r="T83" s="99">
        <v>0</v>
      </c>
      <c r="U83" s="99">
        <v>3</v>
      </c>
      <c r="V83" s="99">
        <v>0</v>
      </c>
      <c r="W83" s="99">
        <v>3</v>
      </c>
      <c r="X83" s="99">
        <v>0</v>
      </c>
      <c r="Y83" s="99">
        <v>17</v>
      </c>
      <c r="Z83" s="99">
        <v>2</v>
      </c>
      <c r="AA83" s="99">
        <v>11</v>
      </c>
      <c r="AB83" s="99">
        <v>1</v>
      </c>
      <c r="AC83" s="99">
        <v>5</v>
      </c>
      <c r="AD83" s="99">
        <v>1</v>
      </c>
      <c r="AE83" s="115">
        <f t="shared" si="19"/>
        <v>575</v>
      </c>
      <c r="AF83" s="115">
        <f t="shared" si="20"/>
        <v>196</v>
      </c>
      <c r="AG83" s="116">
        <f t="shared" si="21"/>
        <v>771</v>
      </c>
    </row>
    <row r="84" spans="1:33" ht="30" customHeight="1">
      <c r="A84" s="173" t="s">
        <v>128</v>
      </c>
      <c r="B84" s="173"/>
      <c r="C84" s="99">
        <v>0</v>
      </c>
      <c r="D84" s="99">
        <v>2</v>
      </c>
      <c r="E84" s="99">
        <v>0</v>
      </c>
      <c r="F84" s="99">
        <v>0</v>
      </c>
      <c r="G84" s="99">
        <v>0</v>
      </c>
      <c r="H84" s="99">
        <v>0</v>
      </c>
      <c r="I84" s="99">
        <v>11</v>
      </c>
      <c r="J84" s="99">
        <v>0</v>
      </c>
      <c r="K84" s="99">
        <v>0</v>
      </c>
      <c r="L84" s="99">
        <v>0</v>
      </c>
      <c r="M84" s="99">
        <v>1</v>
      </c>
      <c r="N84" s="99">
        <v>1</v>
      </c>
      <c r="O84" s="99">
        <v>114</v>
      </c>
      <c r="P84" s="99">
        <v>86</v>
      </c>
      <c r="Q84" s="99">
        <v>0</v>
      </c>
      <c r="R84" s="99">
        <v>0</v>
      </c>
      <c r="S84" s="99">
        <v>0</v>
      </c>
      <c r="T84" s="99">
        <v>0</v>
      </c>
      <c r="U84" s="99">
        <v>1</v>
      </c>
      <c r="V84" s="99">
        <v>0</v>
      </c>
      <c r="W84" s="99">
        <v>0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115">
        <f t="shared" si="19"/>
        <v>127</v>
      </c>
      <c r="AF84" s="115">
        <f t="shared" si="20"/>
        <v>89</v>
      </c>
      <c r="AG84" s="116">
        <f t="shared" si="21"/>
        <v>216</v>
      </c>
    </row>
    <row r="85" spans="1:33" ht="30" customHeight="1">
      <c r="A85" s="170" t="s">
        <v>129</v>
      </c>
      <c r="B85" s="97" t="s">
        <v>48</v>
      </c>
      <c r="C85" s="99">
        <v>5</v>
      </c>
      <c r="D85" s="99">
        <v>3</v>
      </c>
      <c r="E85" s="99">
        <v>0</v>
      </c>
      <c r="F85" s="99">
        <v>0</v>
      </c>
      <c r="G85" s="99">
        <v>55</v>
      </c>
      <c r="H85" s="99">
        <v>11</v>
      </c>
      <c r="I85" s="99">
        <v>2</v>
      </c>
      <c r="J85" s="99">
        <v>1</v>
      </c>
      <c r="K85" s="99">
        <v>18</v>
      </c>
      <c r="L85" s="99">
        <v>14</v>
      </c>
      <c r="M85" s="99">
        <v>70</v>
      </c>
      <c r="N85" s="99">
        <v>168</v>
      </c>
      <c r="O85" s="99">
        <v>27</v>
      </c>
      <c r="P85" s="99">
        <v>49</v>
      </c>
      <c r="Q85" s="99">
        <v>4</v>
      </c>
      <c r="R85" s="99">
        <v>0</v>
      </c>
      <c r="S85" s="99">
        <v>49</v>
      </c>
      <c r="T85" s="99">
        <v>24</v>
      </c>
      <c r="U85" s="99">
        <v>26</v>
      </c>
      <c r="V85" s="99">
        <v>9</v>
      </c>
      <c r="W85" s="99">
        <v>29</v>
      </c>
      <c r="X85" s="99">
        <v>5</v>
      </c>
      <c r="Y85" s="99">
        <v>1</v>
      </c>
      <c r="Z85" s="99">
        <v>10</v>
      </c>
      <c r="AA85" s="99">
        <v>6</v>
      </c>
      <c r="AB85" s="99">
        <v>6</v>
      </c>
      <c r="AC85" s="99">
        <v>1</v>
      </c>
      <c r="AD85" s="99">
        <v>0</v>
      </c>
      <c r="AE85" s="116">
        <f t="shared" si="19"/>
        <v>293</v>
      </c>
      <c r="AF85" s="116">
        <f t="shared" si="20"/>
        <v>300</v>
      </c>
      <c r="AG85" s="116">
        <f t="shared" si="21"/>
        <v>593</v>
      </c>
    </row>
    <row r="86" spans="1:33" ht="27.75">
      <c r="A86" s="170"/>
      <c r="B86" s="97" t="s">
        <v>49</v>
      </c>
      <c r="C86" s="99">
        <v>21</v>
      </c>
      <c r="D86" s="99">
        <v>10</v>
      </c>
      <c r="E86" s="99">
        <v>0</v>
      </c>
      <c r="F86" s="99">
        <v>0</v>
      </c>
      <c r="G86" s="99">
        <v>28</v>
      </c>
      <c r="H86" s="99">
        <v>11</v>
      </c>
      <c r="I86" s="99">
        <v>0</v>
      </c>
      <c r="J86" s="99">
        <v>4</v>
      </c>
      <c r="K86" s="99">
        <v>7</v>
      </c>
      <c r="L86" s="99">
        <v>15</v>
      </c>
      <c r="M86" s="99">
        <v>103</v>
      </c>
      <c r="N86" s="99">
        <v>288</v>
      </c>
      <c r="O86" s="99">
        <v>20</v>
      </c>
      <c r="P86" s="99">
        <v>39</v>
      </c>
      <c r="Q86" s="99">
        <v>9</v>
      </c>
      <c r="R86" s="99">
        <v>3</v>
      </c>
      <c r="S86" s="99">
        <v>19</v>
      </c>
      <c r="T86" s="99">
        <v>8</v>
      </c>
      <c r="U86" s="99">
        <v>19</v>
      </c>
      <c r="V86" s="99">
        <v>17</v>
      </c>
      <c r="W86" s="99">
        <v>8</v>
      </c>
      <c r="X86" s="99">
        <v>5</v>
      </c>
      <c r="Y86" s="99">
        <v>4</v>
      </c>
      <c r="Z86" s="99">
        <v>7</v>
      </c>
      <c r="AA86" s="99">
        <v>10</v>
      </c>
      <c r="AB86" s="99">
        <v>4</v>
      </c>
      <c r="AC86" s="99">
        <v>0</v>
      </c>
      <c r="AD86" s="99">
        <v>0</v>
      </c>
      <c r="AE86" s="116">
        <f t="shared" si="19"/>
        <v>248</v>
      </c>
      <c r="AF86" s="116">
        <f t="shared" si="20"/>
        <v>411</v>
      </c>
      <c r="AG86" s="116">
        <f t="shared" si="21"/>
        <v>659</v>
      </c>
    </row>
    <row r="87" spans="1:33" ht="30" customHeight="1">
      <c r="A87" s="170"/>
      <c r="B87" s="97" t="s">
        <v>50</v>
      </c>
      <c r="C87" s="99">
        <v>2</v>
      </c>
      <c r="D87" s="99">
        <v>1</v>
      </c>
      <c r="E87" s="99">
        <v>0</v>
      </c>
      <c r="F87" s="99">
        <v>0</v>
      </c>
      <c r="G87" s="99">
        <v>3</v>
      </c>
      <c r="H87" s="99">
        <v>1</v>
      </c>
      <c r="I87" s="99">
        <v>2</v>
      </c>
      <c r="J87" s="99">
        <v>1</v>
      </c>
      <c r="K87" s="99">
        <v>5</v>
      </c>
      <c r="L87" s="99">
        <v>4</v>
      </c>
      <c r="M87" s="99">
        <v>16</v>
      </c>
      <c r="N87" s="99">
        <v>57</v>
      </c>
      <c r="O87" s="99">
        <v>5</v>
      </c>
      <c r="P87" s="99">
        <v>14</v>
      </c>
      <c r="Q87" s="99">
        <v>1</v>
      </c>
      <c r="R87" s="99">
        <v>0</v>
      </c>
      <c r="S87" s="99">
        <v>11</v>
      </c>
      <c r="T87" s="99">
        <v>10</v>
      </c>
      <c r="U87" s="99">
        <v>7</v>
      </c>
      <c r="V87" s="99">
        <v>3</v>
      </c>
      <c r="W87" s="99">
        <v>1</v>
      </c>
      <c r="X87" s="99">
        <v>1</v>
      </c>
      <c r="Y87" s="99">
        <v>0</v>
      </c>
      <c r="Z87" s="99">
        <v>1</v>
      </c>
      <c r="AA87" s="99">
        <v>0</v>
      </c>
      <c r="AB87" s="99">
        <v>1</v>
      </c>
      <c r="AC87" s="99">
        <v>0</v>
      </c>
      <c r="AD87" s="99">
        <v>0</v>
      </c>
      <c r="AE87" s="116">
        <f t="shared" si="19"/>
        <v>53</v>
      </c>
      <c r="AF87" s="116">
        <f t="shared" si="20"/>
        <v>94</v>
      </c>
      <c r="AG87" s="116">
        <f t="shared" si="21"/>
        <v>147</v>
      </c>
    </row>
    <row r="88" spans="1:33" ht="30" customHeight="1">
      <c r="A88" s="170"/>
      <c r="B88" s="97" t="s">
        <v>51</v>
      </c>
      <c r="C88" s="99">
        <v>1</v>
      </c>
      <c r="D88" s="99">
        <v>0</v>
      </c>
      <c r="E88" s="99">
        <v>0</v>
      </c>
      <c r="F88" s="99">
        <v>0</v>
      </c>
      <c r="G88" s="99">
        <v>23</v>
      </c>
      <c r="H88" s="99">
        <v>0</v>
      </c>
      <c r="I88" s="99">
        <v>3</v>
      </c>
      <c r="J88" s="99">
        <v>2</v>
      </c>
      <c r="K88" s="99">
        <v>22</v>
      </c>
      <c r="L88" s="99">
        <v>12</v>
      </c>
      <c r="M88" s="99">
        <v>27</v>
      </c>
      <c r="N88" s="99">
        <v>44</v>
      </c>
      <c r="O88" s="99">
        <v>50</v>
      </c>
      <c r="P88" s="99">
        <v>86</v>
      </c>
      <c r="Q88" s="99">
        <v>3</v>
      </c>
      <c r="R88" s="99">
        <v>0</v>
      </c>
      <c r="S88" s="99">
        <v>58</v>
      </c>
      <c r="T88" s="99">
        <v>8</v>
      </c>
      <c r="U88" s="99">
        <v>14</v>
      </c>
      <c r="V88" s="99">
        <v>3</v>
      </c>
      <c r="W88" s="99">
        <v>18</v>
      </c>
      <c r="X88" s="99">
        <v>1</v>
      </c>
      <c r="Y88" s="99">
        <v>0</v>
      </c>
      <c r="Z88" s="99">
        <v>0</v>
      </c>
      <c r="AA88" s="99">
        <v>0</v>
      </c>
      <c r="AB88" s="99">
        <v>0</v>
      </c>
      <c r="AC88" s="99">
        <v>0</v>
      </c>
      <c r="AD88" s="99">
        <v>0</v>
      </c>
      <c r="AE88" s="116">
        <f t="shared" si="19"/>
        <v>219</v>
      </c>
      <c r="AF88" s="116">
        <f t="shared" si="20"/>
        <v>156</v>
      </c>
      <c r="AG88" s="116">
        <f t="shared" si="21"/>
        <v>375</v>
      </c>
    </row>
    <row r="89" spans="1:33" ht="30" customHeight="1">
      <c r="A89" s="170"/>
      <c r="B89" s="97" t="s">
        <v>52</v>
      </c>
      <c r="C89" s="99">
        <v>1</v>
      </c>
      <c r="D89" s="99">
        <v>0</v>
      </c>
      <c r="E89" s="99">
        <v>0</v>
      </c>
      <c r="F89" s="99">
        <v>0</v>
      </c>
      <c r="G89" s="99">
        <v>7</v>
      </c>
      <c r="H89" s="99">
        <v>1</v>
      </c>
      <c r="I89" s="99">
        <v>2</v>
      </c>
      <c r="J89" s="99">
        <v>0</v>
      </c>
      <c r="K89" s="99">
        <v>29</v>
      </c>
      <c r="L89" s="99">
        <v>13</v>
      </c>
      <c r="M89" s="99">
        <v>28</v>
      </c>
      <c r="N89" s="99">
        <v>40</v>
      </c>
      <c r="O89" s="99">
        <v>55</v>
      </c>
      <c r="P89" s="99">
        <v>74</v>
      </c>
      <c r="Q89" s="99">
        <v>2</v>
      </c>
      <c r="R89" s="99">
        <v>0</v>
      </c>
      <c r="S89" s="99">
        <v>28</v>
      </c>
      <c r="T89" s="99">
        <v>4</v>
      </c>
      <c r="U89" s="99">
        <v>3</v>
      </c>
      <c r="V89" s="99">
        <v>1</v>
      </c>
      <c r="W89" s="99">
        <v>18</v>
      </c>
      <c r="X89" s="99">
        <v>0</v>
      </c>
      <c r="Y89" s="99">
        <v>0</v>
      </c>
      <c r="Z89" s="99">
        <v>0</v>
      </c>
      <c r="AA89" s="99">
        <v>0</v>
      </c>
      <c r="AB89" s="99">
        <v>0</v>
      </c>
      <c r="AC89" s="99">
        <v>0</v>
      </c>
      <c r="AD89" s="99">
        <v>0</v>
      </c>
      <c r="AE89" s="116">
        <f t="shared" si="19"/>
        <v>173</v>
      </c>
      <c r="AF89" s="116">
        <f t="shared" si="20"/>
        <v>133</v>
      </c>
      <c r="AG89" s="116">
        <f t="shared" si="21"/>
        <v>306</v>
      </c>
    </row>
    <row r="90" spans="1:33" ht="30" customHeight="1">
      <c r="A90" s="170"/>
      <c r="B90" s="97" t="s">
        <v>53</v>
      </c>
      <c r="C90" s="99">
        <v>0</v>
      </c>
      <c r="D90" s="99">
        <v>0</v>
      </c>
      <c r="E90" s="99">
        <v>0</v>
      </c>
      <c r="F90" s="99">
        <v>0</v>
      </c>
      <c r="G90" s="99">
        <v>23</v>
      </c>
      <c r="H90" s="99">
        <v>0</v>
      </c>
      <c r="I90" s="99">
        <v>0</v>
      </c>
      <c r="J90" s="99">
        <v>1</v>
      </c>
      <c r="K90" s="99">
        <v>7</v>
      </c>
      <c r="L90" s="99">
        <v>8</v>
      </c>
      <c r="M90" s="99">
        <v>13</v>
      </c>
      <c r="N90" s="99">
        <v>28</v>
      </c>
      <c r="O90" s="99">
        <v>19</v>
      </c>
      <c r="P90" s="99">
        <v>29</v>
      </c>
      <c r="Q90" s="99">
        <v>10</v>
      </c>
      <c r="R90" s="99">
        <v>0</v>
      </c>
      <c r="S90" s="99">
        <v>16</v>
      </c>
      <c r="T90" s="99">
        <v>5</v>
      </c>
      <c r="U90" s="99">
        <v>20</v>
      </c>
      <c r="V90" s="99">
        <v>2</v>
      </c>
      <c r="W90" s="99">
        <v>23</v>
      </c>
      <c r="X90" s="99">
        <v>3</v>
      </c>
      <c r="Y90" s="99">
        <v>0</v>
      </c>
      <c r="Z90" s="99">
        <v>0</v>
      </c>
      <c r="AA90" s="99">
        <v>0</v>
      </c>
      <c r="AB90" s="99">
        <v>0</v>
      </c>
      <c r="AC90" s="99">
        <v>0</v>
      </c>
      <c r="AD90" s="99">
        <v>0</v>
      </c>
      <c r="AE90" s="116">
        <f t="shared" si="19"/>
        <v>131</v>
      </c>
      <c r="AF90" s="116">
        <f t="shared" si="20"/>
        <v>76</v>
      </c>
      <c r="AG90" s="116">
        <f t="shared" si="21"/>
        <v>207</v>
      </c>
    </row>
    <row r="91" spans="1:33" ht="30" customHeight="1">
      <c r="A91" s="170"/>
      <c r="B91" s="97" t="s">
        <v>54</v>
      </c>
      <c r="C91" s="99">
        <v>0</v>
      </c>
      <c r="D91" s="99">
        <v>1</v>
      </c>
      <c r="E91" s="99">
        <v>0</v>
      </c>
      <c r="F91" s="99">
        <v>0</v>
      </c>
      <c r="G91" s="99">
        <v>4</v>
      </c>
      <c r="H91" s="99">
        <v>4</v>
      </c>
      <c r="I91" s="99">
        <v>0</v>
      </c>
      <c r="J91" s="99">
        <v>2</v>
      </c>
      <c r="K91" s="99">
        <v>3</v>
      </c>
      <c r="L91" s="99">
        <v>9</v>
      </c>
      <c r="M91" s="99">
        <v>17</v>
      </c>
      <c r="N91" s="99">
        <v>80</v>
      </c>
      <c r="O91" s="99">
        <v>7</v>
      </c>
      <c r="P91" s="99">
        <v>26</v>
      </c>
      <c r="Q91" s="99">
        <v>1</v>
      </c>
      <c r="R91" s="99">
        <v>0</v>
      </c>
      <c r="S91" s="99">
        <v>5</v>
      </c>
      <c r="T91" s="99">
        <v>4</v>
      </c>
      <c r="U91" s="99">
        <v>13</v>
      </c>
      <c r="V91" s="99">
        <v>12</v>
      </c>
      <c r="W91" s="99">
        <v>4</v>
      </c>
      <c r="X91" s="99">
        <v>3</v>
      </c>
      <c r="Y91" s="99">
        <v>0</v>
      </c>
      <c r="Z91" s="99">
        <v>0</v>
      </c>
      <c r="AA91" s="99">
        <v>0</v>
      </c>
      <c r="AB91" s="99">
        <v>0</v>
      </c>
      <c r="AC91" s="99">
        <v>0</v>
      </c>
      <c r="AD91" s="99">
        <v>0</v>
      </c>
      <c r="AE91" s="116">
        <f t="shared" si="19"/>
        <v>54</v>
      </c>
      <c r="AF91" s="116">
        <f t="shared" si="20"/>
        <v>141</v>
      </c>
      <c r="AG91" s="116">
        <f t="shared" si="21"/>
        <v>195</v>
      </c>
    </row>
    <row r="92" spans="1:33" ht="30" customHeight="1">
      <c r="A92" s="170"/>
      <c r="B92" s="97" t="s">
        <v>55</v>
      </c>
      <c r="C92" s="99">
        <v>0</v>
      </c>
      <c r="D92" s="99">
        <v>0</v>
      </c>
      <c r="E92" s="99">
        <v>0</v>
      </c>
      <c r="F92" s="99">
        <v>0</v>
      </c>
      <c r="G92" s="99">
        <v>1</v>
      </c>
      <c r="H92" s="99">
        <v>0</v>
      </c>
      <c r="I92" s="99">
        <v>0</v>
      </c>
      <c r="J92" s="99">
        <v>1</v>
      </c>
      <c r="K92" s="99">
        <v>5</v>
      </c>
      <c r="L92" s="99">
        <v>2</v>
      </c>
      <c r="M92" s="99">
        <v>6</v>
      </c>
      <c r="N92" s="99">
        <v>32</v>
      </c>
      <c r="O92" s="99">
        <v>7</v>
      </c>
      <c r="P92" s="99">
        <v>10</v>
      </c>
      <c r="Q92" s="99">
        <v>0</v>
      </c>
      <c r="R92" s="99">
        <v>0</v>
      </c>
      <c r="S92" s="99">
        <v>5</v>
      </c>
      <c r="T92" s="99">
        <v>1</v>
      </c>
      <c r="U92" s="99">
        <v>2</v>
      </c>
      <c r="V92" s="99">
        <v>2</v>
      </c>
      <c r="W92" s="99">
        <v>1</v>
      </c>
      <c r="X92" s="99">
        <v>0</v>
      </c>
      <c r="Y92" s="99">
        <v>0</v>
      </c>
      <c r="Z92" s="99">
        <v>0</v>
      </c>
      <c r="AA92" s="99">
        <v>1</v>
      </c>
      <c r="AB92" s="99">
        <v>0</v>
      </c>
      <c r="AC92" s="99">
        <v>0</v>
      </c>
      <c r="AD92" s="99">
        <v>0</v>
      </c>
      <c r="AE92" s="116">
        <f t="shared" si="19"/>
        <v>28</v>
      </c>
      <c r="AF92" s="116">
        <f t="shared" si="20"/>
        <v>48</v>
      </c>
      <c r="AG92" s="116">
        <f t="shared" si="21"/>
        <v>76</v>
      </c>
    </row>
    <row r="93" spans="1:33" ht="27.75">
      <c r="A93" s="170"/>
      <c r="B93" s="43" t="s">
        <v>56</v>
      </c>
      <c r="C93" s="101">
        <f aca="true" t="shared" si="22" ref="C93:AD93">SUM(C85:C92)</f>
        <v>30</v>
      </c>
      <c r="D93" s="101">
        <f t="shared" si="22"/>
        <v>15</v>
      </c>
      <c r="E93" s="101">
        <f t="shared" si="22"/>
        <v>0</v>
      </c>
      <c r="F93" s="101">
        <f t="shared" si="22"/>
        <v>0</v>
      </c>
      <c r="G93" s="101">
        <f t="shared" si="22"/>
        <v>144</v>
      </c>
      <c r="H93" s="101">
        <f t="shared" si="22"/>
        <v>28</v>
      </c>
      <c r="I93" s="101">
        <f t="shared" si="22"/>
        <v>9</v>
      </c>
      <c r="J93" s="101">
        <f t="shared" si="22"/>
        <v>12</v>
      </c>
      <c r="K93" s="101">
        <f t="shared" si="22"/>
        <v>96</v>
      </c>
      <c r="L93" s="101">
        <f t="shared" si="22"/>
        <v>77</v>
      </c>
      <c r="M93" s="101">
        <f t="shared" si="22"/>
        <v>280</v>
      </c>
      <c r="N93" s="101">
        <f t="shared" si="22"/>
        <v>737</v>
      </c>
      <c r="O93" s="101">
        <f t="shared" si="22"/>
        <v>190</v>
      </c>
      <c r="P93" s="101">
        <f t="shared" si="22"/>
        <v>327</v>
      </c>
      <c r="Q93" s="101">
        <f t="shared" si="22"/>
        <v>30</v>
      </c>
      <c r="R93" s="101">
        <f t="shared" si="22"/>
        <v>3</v>
      </c>
      <c r="S93" s="101">
        <f t="shared" si="22"/>
        <v>191</v>
      </c>
      <c r="T93" s="101">
        <f t="shared" si="22"/>
        <v>64</v>
      </c>
      <c r="U93" s="101">
        <f t="shared" si="22"/>
        <v>104</v>
      </c>
      <c r="V93" s="101">
        <f t="shared" si="22"/>
        <v>49</v>
      </c>
      <c r="W93" s="101">
        <f t="shared" si="22"/>
        <v>102</v>
      </c>
      <c r="X93" s="101">
        <f t="shared" si="22"/>
        <v>18</v>
      </c>
      <c r="Y93" s="101">
        <f t="shared" si="22"/>
        <v>5</v>
      </c>
      <c r="Z93" s="101">
        <f t="shared" si="22"/>
        <v>18</v>
      </c>
      <c r="AA93" s="101">
        <f t="shared" si="22"/>
        <v>17</v>
      </c>
      <c r="AB93" s="101">
        <f t="shared" si="22"/>
        <v>11</v>
      </c>
      <c r="AC93" s="101">
        <f t="shared" si="22"/>
        <v>1</v>
      </c>
      <c r="AD93" s="101">
        <f t="shared" si="22"/>
        <v>0</v>
      </c>
      <c r="AE93" s="115">
        <f t="shared" si="19"/>
        <v>1199</v>
      </c>
      <c r="AF93" s="115">
        <f t="shared" si="20"/>
        <v>1359</v>
      </c>
      <c r="AG93" s="116">
        <f t="shared" si="21"/>
        <v>2558</v>
      </c>
    </row>
    <row r="94" spans="1:33" ht="38.25" customHeight="1">
      <c r="A94" s="170" t="s">
        <v>118</v>
      </c>
      <c r="B94" s="97" t="s">
        <v>107</v>
      </c>
      <c r="C94" s="99">
        <v>0</v>
      </c>
      <c r="D94" s="99">
        <v>0</v>
      </c>
      <c r="E94" s="99">
        <v>0</v>
      </c>
      <c r="F94" s="99">
        <v>0</v>
      </c>
      <c r="G94" s="99">
        <v>6</v>
      </c>
      <c r="H94" s="99">
        <v>0</v>
      </c>
      <c r="I94" s="99">
        <v>1</v>
      </c>
      <c r="J94" s="99">
        <v>1</v>
      </c>
      <c r="K94" s="99">
        <v>5</v>
      </c>
      <c r="L94" s="99">
        <v>4</v>
      </c>
      <c r="M94" s="99">
        <v>1</v>
      </c>
      <c r="N94" s="99">
        <v>1</v>
      </c>
      <c r="O94" s="99">
        <v>48</v>
      </c>
      <c r="P94" s="99">
        <v>186</v>
      </c>
      <c r="Q94" s="99">
        <v>3</v>
      </c>
      <c r="R94" s="99">
        <v>0</v>
      </c>
      <c r="S94" s="99">
        <v>4</v>
      </c>
      <c r="T94" s="99">
        <v>0</v>
      </c>
      <c r="U94" s="99">
        <v>7</v>
      </c>
      <c r="V94" s="99">
        <v>0</v>
      </c>
      <c r="W94" s="99">
        <v>3</v>
      </c>
      <c r="X94" s="99">
        <v>0</v>
      </c>
      <c r="Y94" s="99">
        <v>0</v>
      </c>
      <c r="Z94" s="99">
        <v>0</v>
      </c>
      <c r="AA94" s="99">
        <v>0</v>
      </c>
      <c r="AB94" s="99">
        <v>0</v>
      </c>
      <c r="AC94" s="99">
        <v>0</v>
      </c>
      <c r="AD94" s="99">
        <v>0</v>
      </c>
      <c r="AE94" s="116">
        <f t="shared" si="19"/>
        <v>78</v>
      </c>
      <c r="AF94" s="116">
        <f t="shared" si="20"/>
        <v>192</v>
      </c>
      <c r="AG94" s="116">
        <f t="shared" si="21"/>
        <v>270</v>
      </c>
    </row>
    <row r="95" spans="1:33" ht="42.75" customHeight="1">
      <c r="A95" s="170"/>
      <c r="B95" s="97" t="s">
        <v>49</v>
      </c>
      <c r="C95" s="99">
        <v>0</v>
      </c>
      <c r="D95" s="99">
        <v>0</v>
      </c>
      <c r="E95" s="99">
        <v>0</v>
      </c>
      <c r="F95" s="99">
        <v>0</v>
      </c>
      <c r="G95" s="99">
        <v>3</v>
      </c>
      <c r="H95" s="99">
        <v>1</v>
      </c>
      <c r="I95" s="99">
        <v>0</v>
      </c>
      <c r="J95" s="99">
        <v>1</v>
      </c>
      <c r="K95" s="99">
        <v>2</v>
      </c>
      <c r="L95" s="99">
        <v>6</v>
      </c>
      <c r="M95" s="99">
        <v>1</v>
      </c>
      <c r="N95" s="99">
        <v>1</v>
      </c>
      <c r="O95" s="99">
        <v>27</v>
      </c>
      <c r="P95" s="99">
        <v>121</v>
      </c>
      <c r="Q95" s="99">
        <v>1</v>
      </c>
      <c r="R95" s="99">
        <v>0</v>
      </c>
      <c r="S95" s="99">
        <v>0</v>
      </c>
      <c r="T95" s="99">
        <v>0</v>
      </c>
      <c r="U95" s="99">
        <v>1</v>
      </c>
      <c r="V95" s="99">
        <v>1</v>
      </c>
      <c r="W95" s="99">
        <v>2</v>
      </c>
      <c r="X95" s="99">
        <v>0</v>
      </c>
      <c r="Y95" s="99">
        <v>1</v>
      </c>
      <c r="Z95" s="99">
        <v>0</v>
      </c>
      <c r="AA95" s="99">
        <v>0</v>
      </c>
      <c r="AB95" s="99">
        <v>2</v>
      </c>
      <c r="AC95" s="99">
        <v>0</v>
      </c>
      <c r="AD95" s="99">
        <v>0</v>
      </c>
      <c r="AE95" s="116">
        <f t="shared" si="19"/>
        <v>38</v>
      </c>
      <c r="AF95" s="116">
        <f t="shared" si="20"/>
        <v>133</v>
      </c>
      <c r="AG95" s="116">
        <f t="shared" si="21"/>
        <v>171</v>
      </c>
    </row>
    <row r="96" spans="1:33" ht="37.5" customHeight="1">
      <c r="A96" s="170"/>
      <c r="B96" s="97" t="s">
        <v>50</v>
      </c>
      <c r="C96" s="99">
        <v>1</v>
      </c>
      <c r="D96" s="99">
        <v>0</v>
      </c>
      <c r="E96" s="99">
        <v>0</v>
      </c>
      <c r="F96" s="99">
        <v>0</v>
      </c>
      <c r="G96" s="99">
        <v>1</v>
      </c>
      <c r="H96" s="99">
        <v>1</v>
      </c>
      <c r="I96" s="99">
        <v>0</v>
      </c>
      <c r="J96" s="99">
        <v>3</v>
      </c>
      <c r="K96" s="99">
        <v>0</v>
      </c>
      <c r="L96" s="99">
        <v>2</v>
      </c>
      <c r="M96" s="99">
        <v>0</v>
      </c>
      <c r="N96" s="99">
        <v>2</v>
      </c>
      <c r="O96" s="99">
        <v>15</v>
      </c>
      <c r="P96" s="99">
        <v>60</v>
      </c>
      <c r="Q96" s="99">
        <v>0</v>
      </c>
      <c r="R96" s="99">
        <v>0</v>
      </c>
      <c r="S96" s="99">
        <v>0</v>
      </c>
      <c r="T96" s="99">
        <v>0</v>
      </c>
      <c r="U96" s="99">
        <v>1</v>
      </c>
      <c r="V96" s="99">
        <v>1</v>
      </c>
      <c r="W96" s="99">
        <v>0</v>
      </c>
      <c r="X96" s="99">
        <v>0</v>
      </c>
      <c r="Y96" s="99">
        <v>0</v>
      </c>
      <c r="Z96" s="99">
        <v>0</v>
      </c>
      <c r="AA96" s="99">
        <v>1</v>
      </c>
      <c r="AB96" s="99">
        <v>0</v>
      </c>
      <c r="AC96" s="99">
        <v>0</v>
      </c>
      <c r="AD96" s="99">
        <v>0</v>
      </c>
      <c r="AE96" s="116">
        <f t="shared" si="19"/>
        <v>19</v>
      </c>
      <c r="AF96" s="116">
        <f t="shared" si="20"/>
        <v>69</v>
      </c>
      <c r="AG96" s="116">
        <f t="shared" si="21"/>
        <v>88</v>
      </c>
    </row>
    <row r="97" spans="1:33" ht="37.5" customHeight="1">
      <c r="A97" s="170"/>
      <c r="B97" s="97" t="s">
        <v>145</v>
      </c>
      <c r="C97" s="99">
        <v>0</v>
      </c>
      <c r="D97" s="99">
        <v>0</v>
      </c>
      <c r="E97" s="99">
        <v>0</v>
      </c>
      <c r="F97" s="99">
        <v>0</v>
      </c>
      <c r="G97" s="99">
        <v>0</v>
      </c>
      <c r="H97" s="99">
        <v>0</v>
      </c>
      <c r="I97" s="99">
        <v>0</v>
      </c>
      <c r="J97" s="99">
        <v>1</v>
      </c>
      <c r="K97" s="99">
        <v>1</v>
      </c>
      <c r="L97" s="99">
        <v>0</v>
      </c>
      <c r="M97" s="99">
        <v>0</v>
      </c>
      <c r="N97" s="99">
        <v>0</v>
      </c>
      <c r="O97" s="99">
        <v>2</v>
      </c>
      <c r="P97" s="99">
        <v>9</v>
      </c>
      <c r="Q97" s="99">
        <v>0</v>
      </c>
      <c r="R97" s="99">
        <v>0</v>
      </c>
      <c r="S97" s="99">
        <v>0</v>
      </c>
      <c r="T97" s="99">
        <v>0</v>
      </c>
      <c r="U97" s="99">
        <v>0</v>
      </c>
      <c r="V97" s="99">
        <v>0</v>
      </c>
      <c r="W97" s="99">
        <v>0</v>
      </c>
      <c r="X97" s="99">
        <v>0</v>
      </c>
      <c r="Y97" s="99">
        <v>0</v>
      </c>
      <c r="Z97" s="99">
        <v>0</v>
      </c>
      <c r="AA97" s="99">
        <v>0</v>
      </c>
      <c r="AB97" s="99"/>
      <c r="AC97" s="99">
        <v>0</v>
      </c>
      <c r="AD97" s="99"/>
      <c r="AE97" s="116">
        <f t="shared" si="19"/>
        <v>3</v>
      </c>
      <c r="AF97" s="116">
        <f t="shared" si="20"/>
        <v>10</v>
      </c>
      <c r="AG97" s="116">
        <f>AE97+AC97+AA97+Y97+W97+U97+S97+Q97+O97+M97+K97+I97+E97</f>
        <v>6</v>
      </c>
    </row>
    <row r="98" spans="1:33" ht="52.5" customHeight="1">
      <c r="A98" s="170"/>
      <c r="B98" s="43" t="s">
        <v>58</v>
      </c>
      <c r="C98" s="101">
        <f>SUM(C94:C97)</f>
        <v>1</v>
      </c>
      <c r="D98" s="101">
        <f>SUM(D94:D97)</f>
        <v>0</v>
      </c>
      <c r="E98" s="101">
        <f>SUM(E94:E97)</f>
        <v>0</v>
      </c>
      <c r="F98" s="101">
        <f>SUM(F94:F97)</f>
        <v>0</v>
      </c>
      <c r="G98" s="101">
        <f aca="true" t="shared" si="23" ref="G98:AA98">SUM(G94:G97)</f>
        <v>10</v>
      </c>
      <c r="H98" s="101">
        <f t="shared" si="23"/>
        <v>2</v>
      </c>
      <c r="I98" s="101">
        <f t="shared" si="23"/>
        <v>1</v>
      </c>
      <c r="J98" s="101">
        <f t="shared" si="23"/>
        <v>6</v>
      </c>
      <c r="K98" s="101">
        <f t="shared" si="23"/>
        <v>8</v>
      </c>
      <c r="L98" s="101">
        <f t="shared" si="23"/>
        <v>12</v>
      </c>
      <c r="M98" s="101">
        <f t="shared" si="23"/>
        <v>2</v>
      </c>
      <c r="N98" s="101">
        <f t="shared" si="23"/>
        <v>4</v>
      </c>
      <c r="O98" s="101">
        <f t="shared" si="23"/>
        <v>92</v>
      </c>
      <c r="P98" s="101">
        <f t="shared" si="23"/>
        <v>376</v>
      </c>
      <c r="Q98" s="101">
        <f t="shared" si="23"/>
        <v>4</v>
      </c>
      <c r="R98" s="101">
        <f t="shared" si="23"/>
        <v>0</v>
      </c>
      <c r="S98" s="101">
        <f t="shared" si="23"/>
        <v>4</v>
      </c>
      <c r="T98" s="101">
        <f t="shared" si="23"/>
        <v>0</v>
      </c>
      <c r="U98" s="101">
        <f t="shared" si="23"/>
        <v>9</v>
      </c>
      <c r="V98" s="101">
        <f t="shared" si="23"/>
        <v>2</v>
      </c>
      <c r="W98" s="101">
        <f t="shared" si="23"/>
        <v>5</v>
      </c>
      <c r="X98" s="101">
        <f t="shared" si="23"/>
        <v>0</v>
      </c>
      <c r="Y98" s="101">
        <f t="shared" si="23"/>
        <v>1</v>
      </c>
      <c r="Z98" s="101">
        <f t="shared" si="23"/>
        <v>0</v>
      </c>
      <c r="AA98" s="101">
        <f t="shared" si="23"/>
        <v>1</v>
      </c>
      <c r="AB98" s="101">
        <f>SUM(AB94:AB96)</f>
        <v>2</v>
      </c>
      <c r="AC98" s="101">
        <f>SUM(AC94:AC97)</f>
        <v>0</v>
      </c>
      <c r="AD98" s="101">
        <f>SUM(AD94:AD96)</f>
        <v>0</v>
      </c>
      <c r="AE98" s="115">
        <f t="shared" si="19"/>
        <v>138</v>
      </c>
      <c r="AF98" s="115">
        <f t="shared" si="20"/>
        <v>404</v>
      </c>
      <c r="AG98" s="116">
        <f t="shared" si="21"/>
        <v>542</v>
      </c>
    </row>
    <row r="99" spans="1:33" ht="34.5" customHeight="1">
      <c r="A99" s="170" t="s">
        <v>59</v>
      </c>
      <c r="B99" s="97" t="s">
        <v>60</v>
      </c>
      <c r="C99" s="99">
        <v>0</v>
      </c>
      <c r="D99" s="99">
        <v>0</v>
      </c>
      <c r="E99" s="99">
        <v>0</v>
      </c>
      <c r="F99" s="99">
        <v>0</v>
      </c>
      <c r="G99" s="99">
        <v>1</v>
      </c>
      <c r="H99" s="99">
        <v>0</v>
      </c>
      <c r="I99" s="99">
        <v>0</v>
      </c>
      <c r="J99" s="99">
        <v>0</v>
      </c>
      <c r="K99" s="99">
        <v>1</v>
      </c>
      <c r="L99" s="99">
        <v>0</v>
      </c>
      <c r="M99" s="99">
        <v>28</v>
      </c>
      <c r="N99" s="99">
        <v>13</v>
      </c>
      <c r="O99" s="99">
        <v>11</v>
      </c>
      <c r="P99" s="99">
        <v>4</v>
      </c>
      <c r="Q99" s="99">
        <v>0</v>
      </c>
      <c r="R99" s="99">
        <v>0</v>
      </c>
      <c r="S99" s="99">
        <v>1</v>
      </c>
      <c r="T99" s="99">
        <v>0</v>
      </c>
      <c r="U99" s="99">
        <v>1</v>
      </c>
      <c r="V99" s="99">
        <v>0</v>
      </c>
      <c r="W99" s="99">
        <v>1</v>
      </c>
      <c r="X99" s="99">
        <v>0</v>
      </c>
      <c r="Y99" s="99">
        <v>0</v>
      </c>
      <c r="Z99" s="99">
        <v>0</v>
      </c>
      <c r="AA99" s="99">
        <v>0</v>
      </c>
      <c r="AB99" s="99">
        <v>0</v>
      </c>
      <c r="AC99" s="99">
        <v>0</v>
      </c>
      <c r="AD99" s="99">
        <v>0</v>
      </c>
      <c r="AE99" s="116">
        <f t="shared" si="19"/>
        <v>44</v>
      </c>
      <c r="AF99" s="116">
        <f t="shared" si="20"/>
        <v>17</v>
      </c>
      <c r="AG99" s="116">
        <f t="shared" si="21"/>
        <v>61</v>
      </c>
    </row>
    <row r="100" spans="1:33" ht="34.5" customHeight="1">
      <c r="A100" s="170"/>
      <c r="B100" s="97" t="s">
        <v>44</v>
      </c>
      <c r="C100" s="99">
        <v>5</v>
      </c>
      <c r="D100" s="99">
        <v>0</v>
      </c>
      <c r="E100" s="99">
        <v>0</v>
      </c>
      <c r="F100" s="99">
        <v>0</v>
      </c>
      <c r="G100" s="99">
        <v>24</v>
      </c>
      <c r="H100" s="99">
        <v>2</v>
      </c>
      <c r="I100" s="99">
        <v>3</v>
      </c>
      <c r="J100" s="99">
        <v>0</v>
      </c>
      <c r="K100" s="99">
        <v>5</v>
      </c>
      <c r="L100" s="99">
        <v>2</v>
      </c>
      <c r="M100" s="99">
        <v>24</v>
      </c>
      <c r="N100" s="99">
        <v>27</v>
      </c>
      <c r="O100" s="99">
        <v>11</v>
      </c>
      <c r="P100" s="99">
        <v>14</v>
      </c>
      <c r="Q100" s="99">
        <v>1</v>
      </c>
      <c r="R100" s="99">
        <v>0</v>
      </c>
      <c r="S100" s="99">
        <v>7</v>
      </c>
      <c r="T100" s="99">
        <v>3</v>
      </c>
      <c r="U100" s="99">
        <v>2</v>
      </c>
      <c r="V100" s="99">
        <v>1</v>
      </c>
      <c r="W100" s="99">
        <v>1</v>
      </c>
      <c r="X100" s="99">
        <v>0</v>
      </c>
      <c r="Y100" s="99">
        <v>0</v>
      </c>
      <c r="Z100" s="99">
        <v>2</v>
      </c>
      <c r="AA100" s="99">
        <v>2</v>
      </c>
      <c r="AB100" s="99">
        <v>0</v>
      </c>
      <c r="AC100" s="99">
        <v>0</v>
      </c>
      <c r="AD100" s="99">
        <v>0</v>
      </c>
      <c r="AE100" s="116">
        <f t="shared" si="19"/>
        <v>85</v>
      </c>
      <c r="AF100" s="116">
        <f t="shared" si="20"/>
        <v>51</v>
      </c>
      <c r="AG100" s="116">
        <f t="shared" si="21"/>
        <v>136</v>
      </c>
    </row>
    <row r="101" spans="1:33" ht="34.5" customHeight="1">
      <c r="A101" s="170"/>
      <c r="B101" s="97" t="s">
        <v>61</v>
      </c>
      <c r="C101" s="99">
        <v>4</v>
      </c>
      <c r="D101" s="99">
        <v>1</v>
      </c>
      <c r="E101" s="99">
        <v>0</v>
      </c>
      <c r="F101" s="99">
        <v>0</v>
      </c>
      <c r="G101" s="99">
        <v>8</v>
      </c>
      <c r="H101" s="99">
        <v>0</v>
      </c>
      <c r="I101" s="99">
        <v>1</v>
      </c>
      <c r="J101" s="99">
        <v>0</v>
      </c>
      <c r="K101" s="99">
        <v>3</v>
      </c>
      <c r="L101" s="99">
        <v>0</v>
      </c>
      <c r="M101" s="99">
        <v>47</v>
      </c>
      <c r="N101" s="99">
        <v>31</v>
      </c>
      <c r="O101" s="99">
        <v>23</v>
      </c>
      <c r="P101" s="99">
        <v>12</v>
      </c>
      <c r="Q101" s="99">
        <v>0</v>
      </c>
      <c r="R101" s="99">
        <v>0</v>
      </c>
      <c r="S101" s="99">
        <v>7</v>
      </c>
      <c r="T101" s="99">
        <v>3</v>
      </c>
      <c r="U101" s="99">
        <v>2</v>
      </c>
      <c r="V101" s="99">
        <v>1</v>
      </c>
      <c r="W101" s="99">
        <v>0</v>
      </c>
      <c r="X101" s="99">
        <v>0</v>
      </c>
      <c r="Y101" s="99">
        <v>2</v>
      </c>
      <c r="Z101" s="99">
        <v>0</v>
      </c>
      <c r="AA101" s="99">
        <v>5</v>
      </c>
      <c r="AB101" s="99">
        <v>0</v>
      </c>
      <c r="AC101" s="99">
        <v>0</v>
      </c>
      <c r="AD101" s="99">
        <v>0</v>
      </c>
      <c r="AE101" s="116">
        <f t="shared" si="19"/>
        <v>102</v>
      </c>
      <c r="AF101" s="116">
        <f t="shared" si="20"/>
        <v>48</v>
      </c>
      <c r="AG101" s="116">
        <f t="shared" si="21"/>
        <v>150</v>
      </c>
    </row>
    <row r="102" spans="1:33" ht="45" customHeight="1">
      <c r="A102" s="170"/>
      <c r="B102" s="97" t="s">
        <v>62</v>
      </c>
      <c r="C102" s="99">
        <v>1</v>
      </c>
      <c r="D102" s="99">
        <v>0</v>
      </c>
      <c r="E102" s="99">
        <v>0</v>
      </c>
      <c r="F102" s="99">
        <v>0</v>
      </c>
      <c r="G102" s="99">
        <v>0</v>
      </c>
      <c r="H102" s="99">
        <v>0</v>
      </c>
      <c r="I102" s="99">
        <v>2</v>
      </c>
      <c r="J102" s="99">
        <v>1</v>
      </c>
      <c r="K102" s="99">
        <v>0</v>
      </c>
      <c r="L102" s="99">
        <v>1</v>
      </c>
      <c r="M102" s="99">
        <v>7</v>
      </c>
      <c r="N102" s="99">
        <v>6</v>
      </c>
      <c r="O102" s="99">
        <v>1</v>
      </c>
      <c r="P102" s="99">
        <v>1</v>
      </c>
      <c r="Q102" s="99">
        <v>0</v>
      </c>
      <c r="R102" s="99">
        <v>0</v>
      </c>
      <c r="S102" s="99">
        <v>3</v>
      </c>
      <c r="T102" s="99">
        <v>2</v>
      </c>
      <c r="U102" s="99">
        <v>0</v>
      </c>
      <c r="V102" s="99">
        <v>0</v>
      </c>
      <c r="W102" s="99">
        <v>0</v>
      </c>
      <c r="X102" s="99">
        <v>0</v>
      </c>
      <c r="Y102" s="99">
        <v>0</v>
      </c>
      <c r="Z102" s="99">
        <v>0</v>
      </c>
      <c r="AA102" s="99">
        <v>1</v>
      </c>
      <c r="AB102" s="99">
        <v>0</v>
      </c>
      <c r="AC102" s="99">
        <v>0</v>
      </c>
      <c r="AD102" s="99">
        <v>0</v>
      </c>
      <c r="AE102" s="116">
        <f t="shared" si="19"/>
        <v>15</v>
      </c>
      <c r="AF102" s="116">
        <f t="shared" si="20"/>
        <v>11</v>
      </c>
      <c r="AG102" s="116">
        <f t="shared" si="21"/>
        <v>26</v>
      </c>
    </row>
    <row r="103" spans="1:33" ht="34.5" customHeight="1">
      <c r="A103" s="170"/>
      <c r="B103" s="97" t="s">
        <v>63</v>
      </c>
      <c r="C103" s="99">
        <v>1</v>
      </c>
      <c r="D103" s="99">
        <v>1</v>
      </c>
      <c r="E103" s="99">
        <v>0</v>
      </c>
      <c r="F103" s="99">
        <v>0</v>
      </c>
      <c r="G103" s="99">
        <v>1</v>
      </c>
      <c r="H103" s="99">
        <v>0</v>
      </c>
      <c r="I103" s="99">
        <v>4</v>
      </c>
      <c r="J103" s="99">
        <v>2</v>
      </c>
      <c r="K103" s="99">
        <v>2</v>
      </c>
      <c r="L103" s="99">
        <v>0</v>
      </c>
      <c r="M103" s="99">
        <v>21</v>
      </c>
      <c r="N103" s="99">
        <v>7</v>
      </c>
      <c r="O103" s="99">
        <v>9</v>
      </c>
      <c r="P103" s="99">
        <v>7</v>
      </c>
      <c r="Q103" s="99">
        <v>2</v>
      </c>
      <c r="R103" s="99">
        <v>0</v>
      </c>
      <c r="S103" s="99">
        <v>2</v>
      </c>
      <c r="T103" s="99">
        <v>0</v>
      </c>
      <c r="U103" s="99">
        <v>4</v>
      </c>
      <c r="V103" s="99">
        <v>0</v>
      </c>
      <c r="W103" s="99">
        <v>0</v>
      </c>
      <c r="X103" s="99">
        <v>0</v>
      </c>
      <c r="Y103" s="99">
        <v>2</v>
      </c>
      <c r="Z103" s="99">
        <v>0</v>
      </c>
      <c r="AA103" s="99">
        <v>0</v>
      </c>
      <c r="AB103" s="99">
        <v>0</v>
      </c>
      <c r="AC103" s="99">
        <v>0</v>
      </c>
      <c r="AD103" s="99">
        <v>0</v>
      </c>
      <c r="AE103" s="116">
        <f t="shared" si="19"/>
        <v>48</v>
      </c>
      <c r="AF103" s="116">
        <f t="shared" si="20"/>
        <v>17</v>
      </c>
      <c r="AG103" s="116">
        <f t="shared" si="21"/>
        <v>65</v>
      </c>
    </row>
    <row r="104" spans="1:33" ht="34.5" customHeight="1">
      <c r="A104" s="170"/>
      <c r="B104" s="97" t="s">
        <v>64</v>
      </c>
      <c r="C104" s="99">
        <v>1</v>
      </c>
      <c r="D104" s="99">
        <v>2</v>
      </c>
      <c r="E104" s="99">
        <v>0</v>
      </c>
      <c r="F104" s="99">
        <v>0</v>
      </c>
      <c r="G104" s="99">
        <v>2</v>
      </c>
      <c r="H104" s="99">
        <v>0</v>
      </c>
      <c r="I104" s="99">
        <v>2</v>
      </c>
      <c r="J104" s="99">
        <v>0</v>
      </c>
      <c r="K104" s="99">
        <v>4</v>
      </c>
      <c r="L104" s="99">
        <v>8</v>
      </c>
      <c r="M104" s="99">
        <v>21</v>
      </c>
      <c r="N104" s="99">
        <v>45</v>
      </c>
      <c r="O104" s="99">
        <v>14</v>
      </c>
      <c r="P104" s="99">
        <v>31</v>
      </c>
      <c r="Q104" s="99">
        <v>0</v>
      </c>
      <c r="R104" s="99">
        <v>0</v>
      </c>
      <c r="S104" s="99">
        <v>0</v>
      </c>
      <c r="T104" s="99">
        <v>2</v>
      </c>
      <c r="U104" s="99">
        <v>0</v>
      </c>
      <c r="V104" s="99">
        <v>0</v>
      </c>
      <c r="W104" s="99">
        <v>0</v>
      </c>
      <c r="X104" s="99">
        <v>0</v>
      </c>
      <c r="Y104" s="99">
        <v>0</v>
      </c>
      <c r="Z104" s="99">
        <v>0</v>
      </c>
      <c r="AA104" s="99">
        <v>0</v>
      </c>
      <c r="AB104" s="99">
        <v>0</v>
      </c>
      <c r="AC104" s="99">
        <v>0</v>
      </c>
      <c r="AD104" s="99">
        <v>0</v>
      </c>
      <c r="AE104" s="116">
        <f t="shared" si="19"/>
        <v>44</v>
      </c>
      <c r="AF104" s="116">
        <f t="shared" si="20"/>
        <v>88</v>
      </c>
      <c r="AG104" s="116">
        <f t="shared" si="21"/>
        <v>132</v>
      </c>
    </row>
    <row r="105" spans="1:33" ht="34.5" customHeight="1">
      <c r="A105" s="170"/>
      <c r="B105" s="43" t="s">
        <v>42</v>
      </c>
      <c r="C105" s="101">
        <f>SUM(C99:C104)</f>
        <v>12</v>
      </c>
      <c r="D105" s="101">
        <f aca="true" t="shared" si="24" ref="D105:Q105">SUM(D99:D104)</f>
        <v>4</v>
      </c>
      <c r="E105" s="101">
        <f t="shared" si="24"/>
        <v>0</v>
      </c>
      <c r="F105" s="101">
        <f t="shared" si="24"/>
        <v>0</v>
      </c>
      <c r="G105" s="101">
        <f t="shared" si="24"/>
        <v>36</v>
      </c>
      <c r="H105" s="101">
        <f t="shared" si="24"/>
        <v>2</v>
      </c>
      <c r="I105" s="101">
        <f t="shared" si="24"/>
        <v>12</v>
      </c>
      <c r="J105" s="101">
        <f t="shared" si="24"/>
        <v>3</v>
      </c>
      <c r="K105" s="101">
        <f t="shared" si="24"/>
        <v>15</v>
      </c>
      <c r="L105" s="101">
        <f t="shared" si="24"/>
        <v>11</v>
      </c>
      <c r="M105" s="101">
        <f t="shared" si="24"/>
        <v>148</v>
      </c>
      <c r="N105" s="101">
        <f t="shared" si="24"/>
        <v>129</v>
      </c>
      <c r="O105" s="101">
        <f t="shared" si="24"/>
        <v>69</v>
      </c>
      <c r="P105" s="101">
        <f t="shared" si="24"/>
        <v>69</v>
      </c>
      <c r="Q105" s="101">
        <f t="shared" si="24"/>
        <v>3</v>
      </c>
      <c r="R105" s="101">
        <f>SUM(R99:R104)</f>
        <v>0</v>
      </c>
      <c r="S105" s="101">
        <f aca="true" t="shared" si="25" ref="S105:AD105">SUM(S99:S104)</f>
        <v>20</v>
      </c>
      <c r="T105" s="101">
        <f t="shared" si="25"/>
        <v>10</v>
      </c>
      <c r="U105" s="101">
        <f t="shared" si="25"/>
        <v>9</v>
      </c>
      <c r="V105" s="101">
        <f t="shared" si="25"/>
        <v>2</v>
      </c>
      <c r="W105" s="101">
        <f t="shared" si="25"/>
        <v>2</v>
      </c>
      <c r="X105" s="101">
        <f t="shared" si="25"/>
        <v>0</v>
      </c>
      <c r="Y105" s="101">
        <f t="shared" si="25"/>
        <v>4</v>
      </c>
      <c r="Z105" s="101">
        <f t="shared" si="25"/>
        <v>2</v>
      </c>
      <c r="AA105" s="101">
        <f t="shared" si="25"/>
        <v>8</v>
      </c>
      <c r="AB105" s="101">
        <f t="shared" si="25"/>
        <v>0</v>
      </c>
      <c r="AC105" s="101">
        <f t="shared" si="25"/>
        <v>0</v>
      </c>
      <c r="AD105" s="101">
        <f t="shared" si="25"/>
        <v>0</v>
      </c>
      <c r="AE105" s="115">
        <f t="shared" si="19"/>
        <v>338</v>
      </c>
      <c r="AF105" s="115">
        <f t="shared" si="20"/>
        <v>232</v>
      </c>
      <c r="AG105" s="116">
        <f t="shared" si="21"/>
        <v>570</v>
      </c>
    </row>
    <row r="106" spans="1:33" ht="34.5" customHeight="1">
      <c r="A106" s="113" t="s">
        <v>146</v>
      </c>
      <c r="B106" s="43" t="s">
        <v>42</v>
      </c>
      <c r="C106" s="101">
        <v>0</v>
      </c>
      <c r="D106" s="101">
        <v>0</v>
      </c>
      <c r="E106" s="101">
        <v>0</v>
      </c>
      <c r="F106" s="101">
        <v>0</v>
      </c>
      <c r="G106" s="101">
        <v>0</v>
      </c>
      <c r="H106" s="101">
        <v>0</v>
      </c>
      <c r="I106" s="101">
        <v>1</v>
      </c>
      <c r="J106" s="101">
        <v>0</v>
      </c>
      <c r="K106" s="101">
        <v>4</v>
      </c>
      <c r="L106" s="101">
        <v>0</v>
      </c>
      <c r="M106" s="101">
        <v>0</v>
      </c>
      <c r="N106" s="101">
        <v>0</v>
      </c>
      <c r="O106" s="101">
        <v>9</v>
      </c>
      <c r="P106" s="101">
        <v>6</v>
      </c>
      <c r="Q106" s="101">
        <v>0</v>
      </c>
      <c r="R106" s="101">
        <v>0</v>
      </c>
      <c r="S106" s="101">
        <v>0</v>
      </c>
      <c r="T106" s="101">
        <v>0</v>
      </c>
      <c r="U106" s="101">
        <v>0</v>
      </c>
      <c r="V106" s="101">
        <v>0</v>
      </c>
      <c r="W106" s="101">
        <v>0</v>
      </c>
      <c r="X106" s="101">
        <v>0</v>
      </c>
      <c r="Y106" s="101">
        <v>0</v>
      </c>
      <c r="Z106" s="101">
        <v>0</v>
      </c>
      <c r="AA106" s="101">
        <v>0</v>
      </c>
      <c r="AB106" s="101">
        <v>0</v>
      </c>
      <c r="AC106" s="101">
        <v>0</v>
      </c>
      <c r="AD106" s="101">
        <v>0</v>
      </c>
      <c r="AE106" s="115">
        <f>AC106+AA106+Y106+W106+U106+S106+Q106+O106+M106+K106+I106+G106+C106</f>
        <v>14</v>
      </c>
      <c r="AF106" s="115">
        <f>AD106+AB106+Z106+X106+V106+T106+R106+P106+N106+L106+J106+H106+D106</f>
        <v>6</v>
      </c>
      <c r="AG106" s="116">
        <f>SUM(AE106:AF106)</f>
        <v>20</v>
      </c>
    </row>
    <row r="107" spans="1:33" ht="35.25" customHeight="1">
      <c r="A107" s="174" t="s">
        <v>65</v>
      </c>
      <c r="B107" s="174"/>
      <c r="C107" s="99">
        <v>8</v>
      </c>
      <c r="D107" s="99">
        <v>2</v>
      </c>
      <c r="E107" s="99">
        <v>0</v>
      </c>
      <c r="F107" s="99">
        <v>0</v>
      </c>
      <c r="G107" s="99">
        <v>1</v>
      </c>
      <c r="H107" s="99">
        <v>0</v>
      </c>
      <c r="I107" s="99">
        <v>3</v>
      </c>
      <c r="J107" s="99">
        <v>1</v>
      </c>
      <c r="K107" s="99">
        <v>2</v>
      </c>
      <c r="L107" s="99">
        <v>1</v>
      </c>
      <c r="M107" s="99">
        <v>177</v>
      </c>
      <c r="N107" s="99">
        <v>39</v>
      </c>
      <c r="O107" s="99">
        <v>65</v>
      </c>
      <c r="P107" s="99">
        <v>19</v>
      </c>
      <c r="Q107" s="99">
        <v>0</v>
      </c>
      <c r="R107" s="99">
        <v>0</v>
      </c>
      <c r="S107" s="99">
        <v>2</v>
      </c>
      <c r="T107" s="99">
        <v>0</v>
      </c>
      <c r="U107" s="99">
        <v>0</v>
      </c>
      <c r="V107" s="99">
        <v>1</v>
      </c>
      <c r="W107" s="99">
        <v>0</v>
      </c>
      <c r="X107" s="99">
        <v>0</v>
      </c>
      <c r="Y107" s="99">
        <v>2</v>
      </c>
      <c r="Z107" s="99">
        <v>0</v>
      </c>
      <c r="AA107" s="99">
        <v>1</v>
      </c>
      <c r="AB107" s="99">
        <v>1</v>
      </c>
      <c r="AC107" s="99">
        <v>0</v>
      </c>
      <c r="AD107" s="99">
        <v>0</v>
      </c>
      <c r="AE107" s="115">
        <f>AC107+AA107+Y107+W107+U107+S107+Q107+O107+M107+K107+I107+G107+C107+E107</f>
        <v>261</v>
      </c>
      <c r="AF107" s="115">
        <f>AD107+AB107+Z107+X107+V107+T107+R107+P107+N107+L107+J107+H107+D107+F107</f>
        <v>64</v>
      </c>
      <c r="AG107" s="116">
        <f>SUM(AE107:AF107)</f>
        <v>325</v>
      </c>
    </row>
    <row r="108" spans="1:33" ht="27" customHeight="1">
      <c r="A108" s="170" t="s">
        <v>66</v>
      </c>
      <c r="B108" s="97" t="s">
        <v>104</v>
      </c>
      <c r="C108" s="99">
        <v>0</v>
      </c>
      <c r="D108" s="99">
        <v>1</v>
      </c>
      <c r="E108" s="99">
        <v>0</v>
      </c>
      <c r="F108" s="99">
        <v>0</v>
      </c>
      <c r="G108" s="99">
        <v>2</v>
      </c>
      <c r="H108" s="99">
        <v>3</v>
      </c>
      <c r="I108" s="99">
        <v>0</v>
      </c>
      <c r="J108" s="99">
        <v>2</v>
      </c>
      <c r="K108" s="99">
        <v>4</v>
      </c>
      <c r="L108" s="99">
        <v>5</v>
      </c>
      <c r="M108" s="99">
        <v>22</v>
      </c>
      <c r="N108" s="99">
        <v>80</v>
      </c>
      <c r="O108" s="99">
        <v>10</v>
      </c>
      <c r="P108" s="99">
        <v>40</v>
      </c>
      <c r="Q108" s="99">
        <v>0</v>
      </c>
      <c r="R108" s="99">
        <v>0</v>
      </c>
      <c r="S108" s="99">
        <v>5</v>
      </c>
      <c r="T108" s="99">
        <v>2</v>
      </c>
      <c r="U108" s="99">
        <v>9</v>
      </c>
      <c r="V108" s="99">
        <v>4</v>
      </c>
      <c r="W108" s="99">
        <v>3</v>
      </c>
      <c r="X108" s="99">
        <v>1</v>
      </c>
      <c r="Y108" s="99">
        <v>0</v>
      </c>
      <c r="Z108" s="99">
        <v>0</v>
      </c>
      <c r="AA108" s="99">
        <v>0</v>
      </c>
      <c r="AB108" s="99">
        <v>1</v>
      </c>
      <c r="AC108" s="99">
        <v>0</v>
      </c>
      <c r="AD108" s="99">
        <v>0</v>
      </c>
      <c r="AE108" s="116">
        <f aca="true" t="shared" si="26" ref="AE108:AE115">AC108+AA108+Y108+W108+U108+S108+Q108+O108+M108+K108+I108+G108+C108</f>
        <v>55</v>
      </c>
      <c r="AF108" s="116">
        <f aca="true" t="shared" si="27" ref="AF108:AF115">AD108+AB108+Z108+X108+V108+T108+R108+P108+N108+L108+J108+H108+D108</f>
        <v>139</v>
      </c>
      <c r="AG108" s="116">
        <f aca="true" t="shared" si="28" ref="AG108:AG118">SUM(AE108:AF108)</f>
        <v>194</v>
      </c>
    </row>
    <row r="109" spans="1:33" ht="36.75" customHeight="1">
      <c r="A109" s="170"/>
      <c r="B109" s="97" t="s">
        <v>105</v>
      </c>
      <c r="C109" s="99">
        <v>0</v>
      </c>
      <c r="D109" s="99">
        <v>0</v>
      </c>
      <c r="E109" s="99">
        <v>0</v>
      </c>
      <c r="F109" s="99">
        <v>0</v>
      </c>
      <c r="G109" s="99">
        <v>0</v>
      </c>
      <c r="H109" s="99">
        <v>0</v>
      </c>
      <c r="I109" s="99">
        <v>2</v>
      </c>
      <c r="J109" s="99">
        <v>0</v>
      </c>
      <c r="K109" s="99">
        <v>0</v>
      </c>
      <c r="L109" s="99">
        <v>2</v>
      </c>
      <c r="M109" s="99">
        <v>2</v>
      </c>
      <c r="N109" s="99">
        <v>18</v>
      </c>
      <c r="O109" s="99">
        <v>0</v>
      </c>
      <c r="P109" s="99">
        <v>4</v>
      </c>
      <c r="Q109" s="99">
        <v>0</v>
      </c>
      <c r="R109" s="99">
        <v>0</v>
      </c>
      <c r="S109" s="99">
        <v>0</v>
      </c>
      <c r="T109" s="99">
        <v>1</v>
      </c>
      <c r="U109" s="99">
        <v>0</v>
      </c>
      <c r="V109" s="99">
        <v>0</v>
      </c>
      <c r="W109" s="99">
        <v>0</v>
      </c>
      <c r="X109" s="99">
        <v>0</v>
      </c>
      <c r="Y109" s="99">
        <v>0</v>
      </c>
      <c r="Z109" s="99">
        <v>0</v>
      </c>
      <c r="AA109" s="99">
        <v>0</v>
      </c>
      <c r="AB109" s="99">
        <v>0</v>
      </c>
      <c r="AC109" s="99">
        <v>0</v>
      </c>
      <c r="AD109" s="99">
        <v>0</v>
      </c>
      <c r="AE109" s="116">
        <f t="shared" si="26"/>
        <v>4</v>
      </c>
      <c r="AF109" s="116">
        <f t="shared" si="27"/>
        <v>25</v>
      </c>
      <c r="AG109" s="116">
        <f t="shared" si="28"/>
        <v>29</v>
      </c>
    </row>
    <row r="110" spans="1:33" ht="36" customHeight="1">
      <c r="A110" s="170"/>
      <c r="B110" s="97" t="s">
        <v>67</v>
      </c>
      <c r="C110" s="99">
        <v>0</v>
      </c>
      <c r="D110" s="99">
        <v>1</v>
      </c>
      <c r="E110" s="99">
        <v>0</v>
      </c>
      <c r="F110" s="99">
        <v>0</v>
      </c>
      <c r="G110" s="99">
        <v>0</v>
      </c>
      <c r="H110" s="99">
        <v>0</v>
      </c>
      <c r="I110" s="99">
        <v>1</v>
      </c>
      <c r="J110" s="99">
        <v>1</v>
      </c>
      <c r="K110" s="99">
        <v>2</v>
      </c>
      <c r="L110" s="99">
        <v>2</v>
      </c>
      <c r="M110" s="99">
        <v>11</v>
      </c>
      <c r="N110" s="99">
        <v>77</v>
      </c>
      <c r="O110" s="99">
        <v>2</v>
      </c>
      <c r="P110" s="99">
        <v>38</v>
      </c>
      <c r="Q110" s="99">
        <v>0</v>
      </c>
      <c r="R110" s="99">
        <v>0</v>
      </c>
      <c r="S110" s="99">
        <v>3</v>
      </c>
      <c r="T110" s="99">
        <v>2</v>
      </c>
      <c r="U110" s="99">
        <v>2</v>
      </c>
      <c r="V110" s="99">
        <v>1</v>
      </c>
      <c r="W110" s="99">
        <v>2</v>
      </c>
      <c r="X110" s="99">
        <v>2</v>
      </c>
      <c r="Y110" s="99">
        <v>0</v>
      </c>
      <c r="Z110" s="99">
        <v>0</v>
      </c>
      <c r="AA110" s="99">
        <v>0</v>
      </c>
      <c r="AB110" s="99">
        <v>1</v>
      </c>
      <c r="AC110" s="99">
        <v>0</v>
      </c>
      <c r="AD110" s="99"/>
      <c r="AE110" s="116">
        <f t="shared" si="26"/>
        <v>23</v>
      </c>
      <c r="AF110" s="116">
        <f t="shared" si="27"/>
        <v>125</v>
      </c>
      <c r="AG110" s="116">
        <f t="shared" si="28"/>
        <v>148</v>
      </c>
    </row>
    <row r="111" spans="1:33" ht="27.75">
      <c r="A111" s="170"/>
      <c r="B111" s="97" t="s">
        <v>68</v>
      </c>
      <c r="C111" s="99">
        <v>0</v>
      </c>
      <c r="D111" s="99">
        <v>1</v>
      </c>
      <c r="E111" s="99">
        <v>0</v>
      </c>
      <c r="F111" s="99">
        <v>0</v>
      </c>
      <c r="G111" s="99">
        <v>0</v>
      </c>
      <c r="H111" s="99">
        <v>0</v>
      </c>
      <c r="I111" s="99">
        <v>0</v>
      </c>
      <c r="J111" s="99">
        <v>1</v>
      </c>
      <c r="K111" s="99">
        <v>0</v>
      </c>
      <c r="L111" s="99">
        <v>8</v>
      </c>
      <c r="M111" s="99">
        <v>47</v>
      </c>
      <c r="N111" s="99">
        <v>355</v>
      </c>
      <c r="O111" s="99">
        <v>16</v>
      </c>
      <c r="P111" s="99">
        <v>108</v>
      </c>
      <c r="Q111" s="99">
        <v>0</v>
      </c>
      <c r="R111" s="99">
        <v>0</v>
      </c>
      <c r="S111" s="99">
        <v>3</v>
      </c>
      <c r="T111" s="99">
        <v>3</v>
      </c>
      <c r="U111" s="99">
        <v>0</v>
      </c>
      <c r="V111" s="99">
        <v>0</v>
      </c>
      <c r="W111" s="99">
        <v>0</v>
      </c>
      <c r="X111" s="99">
        <v>0</v>
      </c>
      <c r="Y111" s="99">
        <v>0</v>
      </c>
      <c r="Z111" s="99">
        <v>0</v>
      </c>
      <c r="AA111" s="99">
        <v>0</v>
      </c>
      <c r="AB111" s="99">
        <v>0</v>
      </c>
      <c r="AC111" s="99">
        <v>0</v>
      </c>
      <c r="AD111" s="99"/>
      <c r="AE111" s="116">
        <f t="shared" si="26"/>
        <v>66</v>
      </c>
      <c r="AF111" s="116">
        <f t="shared" si="27"/>
        <v>476</v>
      </c>
      <c r="AG111" s="116">
        <f t="shared" si="28"/>
        <v>542</v>
      </c>
    </row>
    <row r="112" spans="1:33" ht="45" customHeight="1">
      <c r="A112" s="170"/>
      <c r="B112" s="43" t="s">
        <v>69</v>
      </c>
      <c r="C112" s="101">
        <f aca="true" t="shared" si="29" ref="C112:AD112">SUM(C108:C111)</f>
        <v>0</v>
      </c>
      <c r="D112" s="101">
        <f t="shared" si="29"/>
        <v>3</v>
      </c>
      <c r="E112" s="101">
        <f t="shared" si="29"/>
        <v>0</v>
      </c>
      <c r="F112" s="101">
        <f t="shared" si="29"/>
        <v>0</v>
      </c>
      <c r="G112" s="101">
        <f t="shared" si="29"/>
        <v>2</v>
      </c>
      <c r="H112" s="101">
        <f t="shared" si="29"/>
        <v>3</v>
      </c>
      <c r="I112" s="101">
        <f t="shared" si="29"/>
        <v>3</v>
      </c>
      <c r="J112" s="101">
        <f t="shared" si="29"/>
        <v>4</v>
      </c>
      <c r="K112" s="101">
        <f t="shared" si="29"/>
        <v>6</v>
      </c>
      <c r="L112" s="101">
        <f t="shared" si="29"/>
        <v>17</v>
      </c>
      <c r="M112" s="101">
        <f t="shared" si="29"/>
        <v>82</v>
      </c>
      <c r="N112" s="101">
        <f t="shared" si="29"/>
        <v>530</v>
      </c>
      <c r="O112" s="101">
        <f t="shared" si="29"/>
        <v>28</v>
      </c>
      <c r="P112" s="101">
        <f t="shared" si="29"/>
        <v>190</v>
      </c>
      <c r="Q112" s="101">
        <f t="shared" si="29"/>
        <v>0</v>
      </c>
      <c r="R112" s="101">
        <f t="shared" si="29"/>
        <v>0</v>
      </c>
      <c r="S112" s="101">
        <f t="shared" si="29"/>
        <v>11</v>
      </c>
      <c r="T112" s="101">
        <f t="shared" si="29"/>
        <v>8</v>
      </c>
      <c r="U112" s="101">
        <f t="shared" si="29"/>
        <v>11</v>
      </c>
      <c r="V112" s="101">
        <f t="shared" si="29"/>
        <v>5</v>
      </c>
      <c r="W112" s="101">
        <f t="shared" si="29"/>
        <v>5</v>
      </c>
      <c r="X112" s="101">
        <f t="shared" si="29"/>
        <v>3</v>
      </c>
      <c r="Y112" s="101">
        <f t="shared" si="29"/>
        <v>0</v>
      </c>
      <c r="Z112" s="101">
        <f t="shared" si="29"/>
        <v>0</v>
      </c>
      <c r="AA112" s="101">
        <f t="shared" si="29"/>
        <v>0</v>
      </c>
      <c r="AB112" s="101">
        <f t="shared" si="29"/>
        <v>2</v>
      </c>
      <c r="AC112" s="101">
        <f t="shared" si="29"/>
        <v>0</v>
      </c>
      <c r="AD112" s="101">
        <f t="shared" si="29"/>
        <v>0</v>
      </c>
      <c r="AE112" s="115">
        <f t="shared" si="26"/>
        <v>148</v>
      </c>
      <c r="AF112" s="115">
        <f t="shared" si="27"/>
        <v>765</v>
      </c>
      <c r="AG112" s="116">
        <f t="shared" si="28"/>
        <v>913</v>
      </c>
    </row>
    <row r="113" spans="1:33" ht="34.5" customHeight="1">
      <c r="A113" s="174" t="s">
        <v>108</v>
      </c>
      <c r="B113" s="174"/>
      <c r="C113" s="99">
        <v>0</v>
      </c>
      <c r="D113" s="99">
        <v>0</v>
      </c>
      <c r="E113" s="99">
        <v>0</v>
      </c>
      <c r="F113" s="99">
        <v>0</v>
      </c>
      <c r="G113" s="99">
        <v>0</v>
      </c>
      <c r="H113" s="99">
        <v>0</v>
      </c>
      <c r="I113" s="99">
        <v>3</v>
      </c>
      <c r="J113" s="99">
        <v>4</v>
      </c>
      <c r="K113" s="99">
        <v>0</v>
      </c>
      <c r="L113" s="99">
        <v>0</v>
      </c>
      <c r="M113" s="99">
        <v>0</v>
      </c>
      <c r="N113" s="99">
        <v>0</v>
      </c>
      <c r="O113" s="99">
        <v>9</v>
      </c>
      <c r="P113" s="99">
        <v>200</v>
      </c>
      <c r="Q113" s="99">
        <v>0</v>
      </c>
      <c r="R113" s="99">
        <v>0</v>
      </c>
      <c r="S113" s="99">
        <v>0</v>
      </c>
      <c r="T113" s="99">
        <v>0</v>
      </c>
      <c r="U113" s="99">
        <v>0</v>
      </c>
      <c r="V113" s="99">
        <v>0</v>
      </c>
      <c r="W113" s="99">
        <v>0</v>
      </c>
      <c r="X113" s="99">
        <v>0</v>
      </c>
      <c r="Y113" s="99">
        <v>0</v>
      </c>
      <c r="Z113" s="99">
        <v>0</v>
      </c>
      <c r="AA113" s="99">
        <v>0</v>
      </c>
      <c r="AB113" s="99">
        <v>0</v>
      </c>
      <c r="AC113" s="99"/>
      <c r="AD113" s="99">
        <v>0</v>
      </c>
      <c r="AE113" s="115">
        <f t="shared" si="26"/>
        <v>12</v>
      </c>
      <c r="AF113" s="115">
        <f t="shared" si="27"/>
        <v>204</v>
      </c>
      <c r="AG113" s="116">
        <f t="shared" si="28"/>
        <v>216</v>
      </c>
    </row>
    <row r="114" spans="1:33" ht="30" customHeight="1">
      <c r="A114" s="174" t="s">
        <v>95</v>
      </c>
      <c r="B114" s="174"/>
      <c r="C114" s="99">
        <v>3</v>
      </c>
      <c r="D114" s="99">
        <v>1</v>
      </c>
      <c r="E114" s="99">
        <v>0</v>
      </c>
      <c r="F114" s="99">
        <v>0</v>
      </c>
      <c r="G114" s="99">
        <v>2</v>
      </c>
      <c r="H114" s="99">
        <v>0</v>
      </c>
      <c r="I114" s="99">
        <v>4</v>
      </c>
      <c r="J114" s="99">
        <v>1</v>
      </c>
      <c r="K114" s="99">
        <v>4</v>
      </c>
      <c r="L114" s="99">
        <v>0</v>
      </c>
      <c r="M114" s="99">
        <v>4</v>
      </c>
      <c r="N114" s="99">
        <v>3</v>
      </c>
      <c r="O114" s="99">
        <v>4</v>
      </c>
      <c r="P114" s="99">
        <v>2</v>
      </c>
      <c r="Q114" s="99">
        <v>0</v>
      </c>
      <c r="R114" s="99">
        <v>0</v>
      </c>
      <c r="S114" s="99">
        <v>0</v>
      </c>
      <c r="T114" s="99">
        <v>0</v>
      </c>
      <c r="U114" s="99">
        <v>1</v>
      </c>
      <c r="V114" s="99">
        <v>0</v>
      </c>
      <c r="W114" s="99">
        <v>0</v>
      </c>
      <c r="X114" s="99">
        <v>0</v>
      </c>
      <c r="Y114" s="99">
        <v>1</v>
      </c>
      <c r="Z114" s="99">
        <v>0</v>
      </c>
      <c r="AA114" s="99">
        <v>6</v>
      </c>
      <c r="AB114" s="99">
        <v>0</v>
      </c>
      <c r="AC114" s="99">
        <v>0</v>
      </c>
      <c r="AD114" s="99">
        <v>0</v>
      </c>
      <c r="AE114" s="115">
        <f t="shared" si="26"/>
        <v>29</v>
      </c>
      <c r="AF114" s="115">
        <f t="shared" si="27"/>
        <v>7</v>
      </c>
      <c r="AG114" s="116">
        <f t="shared" si="28"/>
        <v>36</v>
      </c>
    </row>
    <row r="115" spans="1:33" ht="32.25" customHeight="1">
      <c r="A115" s="174" t="s">
        <v>106</v>
      </c>
      <c r="B115" s="174"/>
      <c r="C115" s="99">
        <v>0</v>
      </c>
      <c r="D115" s="99">
        <v>0</v>
      </c>
      <c r="E115" s="99">
        <v>0</v>
      </c>
      <c r="F115" s="99">
        <v>0</v>
      </c>
      <c r="G115" s="99">
        <v>2</v>
      </c>
      <c r="H115" s="99">
        <v>1</v>
      </c>
      <c r="I115" s="99">
        <v>0</v>
      </c>
      <c r="J115" s="99">
        <v>0</v>
      </c>
      <c r="K115" s="99">
        <v>2</v>
      </c>
      <c r="L115" s="99">
        <v>1</v>
      </c>
      <c r="M115" s="99">
        <v>19</v>
      </c>
      <c r="N115" s="99">
        <v>16</v>
      </c>
      <c r="O115" s="99">
        <v>3</v>
      </c>
      <c r="P115" s="99">
        <v>5</v>
      </c>
      <c r="Q115" s="99">
        <v>1</v>
      </c>
      <c r="R115" s="99">
        <v>0</v>
      </c>
      <c r="S115" s="99">
        <v>1</v>
      </c>
      <c r="T115" s="99">
        <v>0</v>
      </c>
      <c r="U115" s="99">
        <v>0</v>
      </c>
      <c r="V115" s="99">
        <v>0</v>
      </c>
      <c r="W115" s="99">
        <v>1</v>
      </c>
      <c r="X115" s="99">
        <v>0</v>
      </c>
      <c r="Y115" s="99">
        <v>1</v>
      </c>
      <c r="Z115" s="99">
        <v>1</v>
      </c>
      <c r="AA115" s="99">
        <v>0</v>
      </c>
      <c r="AB115" s="99">
        <v>0</v>
      </c>
      <c r="AC115" s="99">
        <v>0</v>
      </c>
      <c r="AD115" s="99">
        <v>0</v>
      </c>
      <c r="AE115" s="115">
        <f t="shared" si="26"/>
        <v>30</v>
      </c>
      <c r="AF115" s="115">
        <f t="shared" si="27"/>
        <v>24</v>
      </c>
      <c r="AG115" s="116">
        <f t="shared" si="28"/>
        <v>54</v>
      </c>
    </row>
    <row r="116" spans="1:33" ht="45" customHeight="1">
      <c r="A116" s="170" t="s">
        <v>0</v>
      </c>
      <c r="B116" s="43" t="s">
        <v>88</v>
      </c>
      <c r="C116" s="11">
        <f>C115+C114+C112+C107+C105+C93+C83+C80+C79+C78+C70+C69+C68+C67+C66</f>
        <v>195</v>
      </c>
      <c r="D116" s="11">
        <f>D115+D114+D112+D107+D105+D93+D83+D80+D79+D78+D70+D69+D68+D67+D66</f>
        <v>59</v>
      </c>
      <c r="E116" s="11">
        <f>E115+E114+E112+E107+E105+E93+E83+E80+E79+E78+E70+E69+E68+E67+E66</f>
        <v>0</v>
      </c>
      <c r="F116" s="11">
        <f>F115+F114+F112+F107+F105+F93+F83+F80+F79+F78+F70+F69+F68+F67+F66</f>
        <v>0</v>
      </c>
      <c r="G116" s="11">
        <f aca="true" t="shared" si="30" ref="G116:AD116">G115+G114+G112+G107+G105+G93+G83+G80+G79+G78+G70+G69+G68+G67+G66</f>
        <v>244</v>
      </c>
      <c r="H116" s="11">
        <f t="shared" si="30"/>
        <v>51</v>
      </c>
      <c r="I116" s="11">
        <f t="shared" si="30"/>
        <v>107</v>
      </c>
      <c r="J116" s="11">
        <f t="shared" si="30"/>
        <v>39</v>
      </c>
      <c r="K116" s="11">
        <f t="shared" si="30"/>
        <v>219</v>
      </c>
      <c r="L116" s="11">
        <f t="shared" si="30"/>
        <v>127</v>
      </c>
      <c r="M116" s="11">
        <f t="shared" si="30"/>
        <v>1602</v>
      </c>
      <c r="N116" s="11">
        <f t="shared" si="30"/>
        <v>1848</v>
      </c>
      <c r="O116" s="11">
        <f t="shared" si="30"/>
        <v>678</v>
      </c>
      <c r="P116" s="11">
        <f t="shared" si="30"/>
        <v>756</v>
      </c>
      <c r="Q116" s="11">
        <f t="shared" si="30"/>
        <v>55</v>
      </c>
      <c r="R116" s="11">
        <f t="shared" si="30"/>
        <v>12</v>
      </c>
      <c r="S116" s="11">
        <f t="shared" si="30"/>
        <v>274</v>
      </c>
      <c r="T116" s="11">
        <f t="shared" si="30"/>
        <v>92</v>
      </c>
      <c r="U116" s="11">
        <f t="shared" si="30"/>
        <v>138</v>
      </c>
      <c r="V116" s="11">
        <f t="shared" si="30"/>
        <v>62</v>
      </c>
      <c r="W116" s="11">
        <f t="shared" si="30"/>
        <v>115</v>
      </c>
      <c r="X116" s="11">
        <f t="shared" si="30"/>
        <v>21</v>
      </c>
      <c r="Y116" s="11">
        <f t="shared" si="30"/>
        <v>43</v>
      </c>
      <c r="Z116" s="11">
        <f t="shared" si="30"/>
        <v>28</v>
      </c>
      <c r="AA116" s="11">
        <f t="shared" si="30"/>
        <v>79</v>
      </c>
      <c r="AB116" s="11">
        <f t="shared" si="30"/>
        <v>24</v>
      </c>
      <c r="AC116" s="11">
        <f t="shared" si="30"/>
        <v>10</v>
      </c>
      <c r="AD116" s="11">
        <f t="shared" si="30"/>
        <v>1</v>
      </c>
      <c r="AE116" s="115">
        <f aca="true" t="shared" si="31" ref="AE116:AF118">AC116+AA116+Y116+W116+U116+S116+Q116+O116+M116+K116+I116+G116+C116+E116</f>
        <v>3759</v>
      </c>
      <c r="AF116" s="115">
        <f t="shared" si="31"/>
        <v>3120</v>
      </c>
      <c r="AG116" s="116">
        <f t="shared" si="28"/>
        <v>6879</v>
      </c>
    </row>
    <row r="117" spans="1:33" ht="45" customHeight="1">
      <c r="A117" s="170"/>
      <c r="B117" s="43" t="s">
        <v>20</v>
      </c>
      <c r="C117" s="101">
        <f>C113+C98+C84+C82+C81+C106</f>
        <v>9</v>
      </c>
      <c r="D117" s="101">
        <f>D113+D98+D84+D82+D81</f>
        <v>2</v>
      </c>
      <c r="E117" s="101">
        <f>E113+E98+E84+E82+E81</f>
        <v>0</v>
      </c>
      <c r="F117" s="101">
        <f>F113+F98+F84+F82+F81</f>
        <v>0</v>
      </c>
      <c r="G117" s="101">
        <f aca="true" t="shared" si="32" ref="G117:AD117">G113+G98+G84+G82+G81</f>
        <v>16</v>
      </c>
      <c r="H117" s="101">
        <f t="shared" si="32"/>
        <v>2</v>
      </c>
      <c r="I117" s="101">
        <f>I113+I98+I84+I82+I81+I106</f>
        <v>28</v>
      </c>
      <c r="J117" s="101">
        <f t="shared" si="32"/>
        <v>11</v>
      </c>
      <c r="K117" s="101">
        <f>K113+K98+K84+K82+K81+K106</f>
        <v>20</v>
      </c>
      <c r="L117" s="101">
        <f t="shared" si="32"/>
        <v>12</v>
      </c>
      <c r="M117" s="101">
        <f t="shared" si="32"/>
        <v>6</v>
      </c>
      <c r="N117" s="101">
        <f t="shared" si="32"/>
        <v>6</v>
      </c>
      <c r="O117" s="101">
        <f>O113+O98+O84+O82+O81+O106</f>
        <v>266</v>
      </c>
      <c r="P117" s="101">
        <f>P113+P98+P84+P82+P81+P106</f>
        <v>700</v>
      </c>
      <c r="Q117" s="101">
        <f t="shared" si="32"/>
        <v>5</v>
      </c>
      <c r="R117" s="101">
        <f t="shared" si="32"/>
        <v>0</v>
      </c>
      <c r="S117" s="101">
        <f t="shared" si="32"/>
        <v>13</v>
      </c>
      <c r="T117" s="101">
        <f t="shared" si="32"/>
        <v>0</v>
      </c>
      <c r="U117" s="101">
        <f t="shared" si="32"/>
        <v>11</v>
      </c>
      <c r="V117" s="101">
        <f t="shared" si="32"/>
        <v>2</v>
      </c>
      <c r="W117" s="101">
        <f t="shared" si="32"/>
        <v>6</v>
      </c>
      <c r="X117" s="101">
        <f t="shared" si="32"/>
        <v>0</v>
      </c>
      <c r="Y117" s="101">
        <f t="shared" si="32"/>
        <v>2</v>
      </c>
      <c r="Z117" s="101">
        <f t="shared" si="32"/>
        <v>0</v>
      </c>
      <c r="AA117" s="101">
        <f t="shared" si="32"/>
        <v>6</v>
      </c>
      <c r="AB117" s="101">
        <f t="shared" si="32"/>
        <v>2</v>
      </c>
      <c r="AC117" s="101">
        <f t="shared" si="32"/>
        <v>0</v>
      </c>
      <c r="AD117" s="101">
        <f t="shared" si="32"/>
        <v>0</v>
      </c>
      <c r="AE117" s="116">
        <f t="shared" si="31"/>
        <v>388</v>
      </c>
      <c r="AF117" s="116">
        <f t="shared" si="31"/>
        <v>737</v>
      </c>
      <c r="AG117" s="116">
        <f t="shared" si="28"/>
        <v>1125</v>
      </c>
    </row>
    <row r="118" spans="1:33" ht="45" customHeight="1">
      <c r="A118" s="172" t="s">
        <v>0</v>
      </c>
      <c r="B118" s="172"/>
      <c r="C118" s="115">
        <f aca="true" t="shared" si="33" ref="C118:AD118">SUM(C116:C117)</f>
        <v>204</v>
      </c>
      <c r="D118" s="115">
        <f t="shared" si="33"/>
        <v>61</v>
      </c>
      <c r="E118" s="115">
        <f t="shared" si="33"/>
        <v>0</v>
      </c>
      <c r="F118" s="115">
        <f t="shared" si="33"/>
        <v>0</v>
      </c>
      <c r="G118" s="115">
        <f t="shared" si="33"/>
        <v>260</v>
      </c>
      <c r="H118" s="115">
        <f t="shared" si="33"/>
        <v>53</v>
      </c>
      <c r="I118" s="115">
        <f t="shared" si="33"/>
        <v>135</v>
      </c>
      <c r="J118" s="115">
        <f t="shared" si="33"/>
        <v>50</v>
      </c>
      <c r="K118" s="115">
        <f t="shared" si="33"/>
        <v>239</v>
      </c>
      <c r="L118" s="115">
        <f t="shared" si="33"/>
        <v>139</v>
      </c>
      <c r="M118" s="115">
        <f t="shared" si="33"/>
        <v>1608</v>
      </c>
      <c r="N118" s="115">
        <f t="shared" si="33"/>
        <v>1854</v>
      </c>
      <c r="O118" s="115">
        <f t="shared" si="33"/>
        <v>944</v>
      </c>
      <c r="P118" s="115">
        <f t="shared" si="33"/>
        <v>1456</v>
      </c>
      <c r="Q118" s="115">
        <f t="shared" si="33"/>
        <v>60</v>
      </c>
      <c r="R118" s="115">
        <f t="shared" si="33"/>
        <v>12</v>
      </c>
      <c r="S118" s="115">
        <f t="shared" si="33"/>
        <v>287</v>
      </c>
      <c r="T118" s="115">
        <f t="shared" si="33"/>
        <v>92</v>
      </c>
      <c r="U118" s="115">
        <f t="shared" si="33"/>
        <v>149</v>
      </c>
      <c r="V118" s="115">
        <f t="shared" si="33"/>
        <v>64</v>
      </c>
      <c r="W118" s="115">
        <f t="shared" si="33"/>
        <v>121</v>
      </c>
      <c r="X118" s="115">
        <f t="shared" si="33"/>
        <v>21</v>
      </c>
      <c r="Y118" s="115">
        <f t="shared" si="33"/>
        <v>45</v>
      </c>
      <c r="Z118" s="115">
        <f t="shared" si="33"/>
        <v>28</v>
      </c>
      <c r="AA118" s="115">
        <f t="shared" si="33"/>
        <v>85</v>
      </c>
      <c r="AB118" s="115">
        <f t="shared" si="33"/>
        <v>26</v>
      </c>
      <c r="AC118" s="115">
        <f t="shared" si="33"/>
        <v>10</v>
      </c>
      <c r="AD118" s="115">
        <f t="shared" si="33"/>
        <v>1</v>
      </c>
      <c r="AE118" s="115">
        <f t="shared" si="31"/>
        <v>4147</v>
      </c>
      <c r="AF118" s="115">
        <f t="shared" si="31"/>
        <v>3857</v>
      </c>
      <c r="AG118" s="116">
        <f t="shared" si="28"/>
        <v>8004</v>
      </c>
    </row>
    <row r="122" spans="1:33" ht="44.25" customHeight="1">
      <c r="A122" s="175" t="s">
        <v>172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</row>
    <row r="123" spans="1:33" ht="45" customHeight="1">
      <c r="A123" s="171" t="s">
        <v>14</v>
      </c>
      <c r="B123" s="171"/>
      <c r="C123" s="171" t="s">
        <v>15</v>
      </c>
      <c r="D123" s="171"/>
      <c r="E123" s="171" t="s">
        <v>144</v>
      </c>
      <c r="F123" s="171"/>
      <c r="G123" s="171" t="s">
        <v>16</v>
      </c>
      <c r="H123" s="171"/>
      <c r="I123" s="171" t="s">
        <v>17</v>
      </c>
      <c r="J123" s="171"/>
      <c r="K123" s="171" t="s">
        <v>18</v>
      </c>
      <c r="L123" s="171"/>
      <c r="M123" s="171" t="s">
        <v>19</v>
      </c>
      <c r="N123" s="171"/>
      <c r="O123" s="171" t="s">
        <v>20</v>
      </c>
      <c r="P123" s="171"/>
      <c r="Q123" s="171" t="s">
        <v>21</v>
      </c>
      <c r="R123" s="171"/>
      <c r="S123" s="171" t="s">
        <v>22</v>
      </c>
      <c r="T123" s="171"/>
      <c r="U123" s="171" t="s">
        <v>23</v>
      </c>
      <c r="V123" s="171"/>
      <c r="W123" s="171" t="s">
        <v>24</v>
      </c>
      <c r="X123" s="171"/>
      <c r="Y123" s="171" t="s">
        <v>25</v>
      </c>
      <c r="Z123" s="171"/>
      <c r="AA123" s="171" t="s">
        <v>26</v>
      </c>
      <c r="AB123" s="171"/>
      <c r="AC123" s="171" t="s">
        <v>27</v>
      </c>
      <c r="AD123" s="171"/>
      <c r="AE123" s="171" t="s">
        <v>0</v>
      </c>
      <c r="AF123" s="171"/>
      <c r="AG123" s="171"/>
    </row>
    <row r="124" spans="1:33" ht="45" customHeight="1">
      <c r="A124" s="171"/>
      <c r="B124" s="171"/>
      <c r="C124" s="114" t="s">
        <v>3</v>
      </c>
      <c r="D124" s="114" t="s">
        <v>4</v>
      </c>
      <c r="E124" s="114" t="s">
        <v>3</v>
      </c>
      <c r="F124" s="114" t="s">
        <v>4</v>
      </c>
      <c r="G124" s="114" t="s">
        <v>3</v>
      </c>
      <c r="H124" s="114" t="s">
        <v>4</v>
      </c>
      <c r="I124" s="114" t="s">
        <v>3</v>
      </c>
      <c r="J124" s="114" t="s">
        <v>4</v>
      </c>
      <c r="K124" s="114" t="s">
        <v>3</v>
      </c>
      <c r="L124" s="114" t="s">
        <v>4</v>
      </c>
      <c r="M124" s="114" t="s">
        <v>3</v>
      </c>
      <c r="N124" s="114" t="s">
        <v>4</v>
      </c>
      <c r="O124" s="114" t="s">
        <v>3</v>
      </c>
      <c r="P124" s="114" t="s">
        <v>4</v>
      </c>
      <c r="Q124" s="114" t="s">
        <v>3</v>
      </c>
      <c r="R124" s="114" t="s">
        <v>4</v>
      </c>
      <c r="S124" s="114" t="s">
        <v>3</v>
      </c>
      <c r="T124" s="114" t="s">
        <v>4</v>
      </c>
      <c r="U124" s="114" t="s">
        <v>3</v>
      </c>
      <c r="V124" s="114" t="s">
        <v>4</v>
      </c>
      <c r="W124" s="114" t="s">
        <v>3</v>
      </c>
      <c r="X124" s="114" t="s">
        <v>4</v>
      </c>
      <c r="Y124" s="114" t="s">
        <v>3</v>
      </c>
      <c r="Z124" s="114" t="s">
        <v>4</v>
      </c>
      <c r="AA124" s="114" t="s">
        <v>3</v>
      </c>
      <c r="AB124" s="114" t="s">
        <v>4</v>
      </c>
      <c r="AC124" s="114" t="s">
        <v>3</v>
      </c>
      <c r="AD124" s="114" t="s">
        <v>4</v>
      </c>
      <c r="AE124" s="114" t="s">
        <v>3</v>
      </c>
      <c r="AF124" s="114" t="s">
        <v>4</v>
      </c>
      <c r="AG124" s="114" t="s">
        <v>28</v>
      </c>
    </row>
    <row r="125" spans="1:33" ht="34.5" customHeight="1">
      <c r="A125" s="174" t="s">
        <v>37</v>
      </c>
      <c r="B125" s="174"/>
      <c r="C125" s="24">
        <f aca="true" t="shared" si="34" ref="C125:D136">C66+C6</f>
        <v>45</v>
      </c>
      <c r="D125" s="24">
        <f t="shared" si="34"/>
        <v>7</v>
      </c>
      <c r="E125" s="24">
        <v>0</v>
      </c>
      <c r="F125" s="24">
        <v>0</v>
      </c>
      <c r="G125" s="24">
        <f aca="true" t="shared" si="35" ref="G125:AD125">G66+G6</f>
        <v>37</v>
      </c>
      <c r="H125" s="24">
        <f t="shared" si="35"/>
        <v>10</v>
      </c>
      <c r="I125" s="24">
        <f>I66+I6</f>
        <v>33</v>
      </c>
      <c r="J125" s="24">
        <f>J66+J6</f>
        <v>13</v>
      </c>
      <c r="K125" s="24">
        <f t="shared" si="35"/>
        <v>59</v>
      </c>
      <c r="L125" s="24">
        <f t="shared" si="35"/>
        <v>16</v>
      </c>
      <c r="M125" s="24">
        <f t="shared" si="35"/>
        <v>451</v>
      </c>
      <c r="N125" s="24">
        <f t="shared" si="35"/>
        <v>338</v>
      </c>
      <c r="O125" s="24">
        <f t="shared" si="35"/>
        <v>213</v>
      </c>
      <c r="P125" s="24">
        <f t="shared" si="35"/>
        <v>155</v>
      </c>
      <c r="Q125" s="24">
        <f t="shared" si="35"/>
        <v>18</v>
      </c>
      <c r="R125" s="24">
        <f t="shared" si="35"/>
        <v>3</v>
      </c>
      <c r="S125" s="24">
        <f t="shared" si="35"/>
        <v>30</v>
      </c>
      <c r="T125" s="24">
        <f t="shared" si="35"/>
        <v>10</v>
      </c>
      <c r="U125" s="24">
        <f t="shared" si="35"/>
        <v>31</v>
      </c>
      <c r="V125" s="24">
        <f t="shared" si="35"/>
        <v>8</v>
      </c>
      <c r="W125" s="24">
        <f t="shared" si="35"/>
        <v>10</v>
      </c>
      <c r="X125" s="24">
        <f t="shared" si="35"/>
        <v>5</v>
      </c>
      <c r="Y125" s="24">
        <f t="shared" si="35"/>
        <v>16</v>
      </c>
      <c r="Z125" s="24">
        <f t="shared" si="35"/>
        <v>5</v>
      </c>
      <c r="AA125" s="24">
        <f t="shared" si="35"/>
        <v>37</v>
      </c>
      <c r="AB125" s="24">
        <f t="shared" si="35"/>
        <v>12</v>
      </c>
      <c r="AC125" s="24">
        <f t="shared" si="35"/>
        <v>3</v>
      </c>
      <c r="AD125" s="24">
        <f t="shared" si="35"/>
        <v>1</v>
      </c>
      <c r="AE125" s="115">
        <f>AC125+AA125+Y125+W125+U125+S125+Q125+O125+M125+K125+I125+G125+C125</f>
        <v>983</v>
      </c>
      <c r="AF125" s="115">
        <f>AD125+AB125+Z125+X125+V125+T125+R125+P125+N125+L125+J125+H125+D125</f>
        <v>583</v>
      </c>
      <c r="AG125" s="116">
        <f>SUM(AE125:AF125)</f>
        <v>1566</v>
      </c>
    </row>
    <row r="126" spans="1:33" ht="34.5" customHeight="1">
      <c r="A126" s="174" t="s">
        <v>38</v>
      </c>
      <c r="B126" s="174"/>
      <c r="C126" s="24">
        <f t="shared" si="34"/>
        <v>19</v>
      </c>
      <c r="D126" s="24">
        <f t="shared" si="34"/>
        <v>11</v>
      </c>
      <c r="E126" s="24">
        <v>0</v>
      </c>
      <c r="F126" s="24">
        <v>0</v>
      </c>
      <c r="G126" s="24">
        <f aca="true" t="shared" si="36" ref="G126:AD126">G67+G7</f>
        <v>18</v>
      </c>
      <c r="H126" s="24">
        <f t="shared" si="36"/>
        <v>3</v>
      </c>
      <c r="I126" s="24">
        <f>I67+I7</f>
        <v>25</v>
      </c>
      <c r="J126" s="24">
        <f>J67+J7</f>
        <v>8</v>
      </c>
      <c r="K126" s="24">
        <f t="shared" si="36"/>
        <v>30</v>
      </c>
      <c r="L126" s="24">
        <f t="shared" si="36"/>
        <v>12</v>
      </c>
      <c r="M126" s="24">
        <f t="shared" si="36"/>
        <v>162</v>
      </c>
      <c r="N126" s="24">
        <f t="shared" si="36"/>
        <v>67</v>
      </c>
      <c r="O126" s="24">
        <f t="shared" si="36"/>
        <v>117</v>
      </c>
      <c r="P126" s="24">
        <f t="shared" si="36"/>
        <v>43</v>
      </c>
      <c r="Q126" s="24">
        <f t="shared" si="36"/>
        <v>16</v>
      </c>
      <c r="R126" s="24">
        <f t="shared" si="36"/>
        <v>5</v>
      </c>
      <c r="S126" s="24">
        <f t="shared" si="36"/>
        <v>17</v>
      </c>
      <c r="T126" s="24">
        <f t="shared" si="36"/>
        <v>1</v>
      </c>
      <c r="U126" s="24">
        <f t="shared" si="36"/>
        <v>18</v>
      </c>
      <c r="V126" s="24">
        <f t="shared" si="36"/>
        <v>4</v>
      </c>
      <c r="W126" s="24">
        <f t="shared" si="36"/>
        <v>8</v>
      </c>
      <c r="X126" s="24">
        <f t="shared" si="36"/>
        <v>0</v>
      </c>
      <c r="Y126" s="24">
        <f t="shared" si="36"/>
        <v>10</v>
      </c>
      <c r="Z126" s="24">
        <f t="shared" si="36"/>
        <v>2</v>
      </c>
      <c r="AA126" s="24">
        <f t="shared" si="36"/>
        <v>19</v>
      </c>
      <c r="AB126" s="24">
        <f t="shared" si="36"/>
        <v>7</v>
      </c>
      <c r="AC126" s="24">
        <f t="shared" si="36"/>
        <v>7</v>
      </c>
      <c r="AD126" s="24">
        <f t="shared" si="36"/>
        <v>0</v>
      </c>
      <c r="AE126" s="115">
        <f aca="true" t="shared" si="37" ref="AE126:AE136">AC126+AA126+Y126+W126+U126+S126+Q126+O126+M126+K126+I126+G126+C126</f>
        <v>466</v>
      </c>
      <c r="AF126" s="115">
        <f aca="true" t="shared" si="38" ref="AF126:AF136">AD126+AB126+Z126+X126+V126+T126+R126+P126+N126+L126+J126+H126+D126</f>
        <v>163</v>
      </c>
      <c r="AG126" s="116">
        <f aca="true" t="shared" si="39" ref="AG126:AG136">SUM(AE126:AF126)</f>
        <v>629</v>
      </c>
    </row>
    <row r="127" spans="1:33" ht="34.5" customHeight="1">
      <c r="A127" s="174" t="s">
        <v>39</v>
      </c>
      <c r="B127" s="174"/>
      <c r="C127" s="24">
        <f t="shared" si="34"/>
        <v>7</v>
      </c>
      <c r="D127" s="24">
        <f t="shared" si="34"/>
        <v>16</v>
      </c>
      <c r="E127" s="24">
        <v>0</v>
      </c>
      <c r="F127" s="24">
        <v>0</v>
      </c>
      <c r="G127" s="24">
        <f aca="true" t="shared" si="40" ref="G127:AD127">G68+G8</f>
        <v>4</v>
      </c>
      <c r="H127" s="24">
        <f t="shared" si="40"/>
        <v>6</v>
      </c>
      <c r="I127" s="24">
        <f t="shared" si="40"/>
        <v>8</v>
      </c>
      <c r="J127" s="24">
        <f t="shared" si="40"/>
        <v>12</v>
      </c>
      <c r="K127" s="24">
        <f t="shared" si="40"/>
        <v>11</v>
      </c>
      <c r="L127" s="24">
        <f t="shared" si="40"/>
        <v>23</v>
      </c>
      <c r="M127" s="24">
        <f t="shared" si="40"/>
        <v>60</v>
      </c>
      <c r="N127" s="24">
        <f t="shared" si="40"/>
        <v>315</v>
      </c>
      <c r="O127" s="24">
        <f t="shared" si="40"/>
        <v>43</v>
      </c>
      <c r="P127" s="24">
        <f t="shared" si="40"/>
        <v>189</v>
      </c>
      <c r="Q127" s="24">
        <f t="shared" si="40"/>
        <v>6</v>
      </c>
      <c r="R127" s="24">
        <f t="shared" si="40"/>
        <v>7</v>
      </c>
      <c r="S127" s="24">
        <f t="shared" si="40"/>
        <v>9</v>
      </c>
      <c r="T127" s="24">
        <f t="shared" si="40"/>
        <v>5</v>
      </c>
      <c r="U127" s="24">
        <f t="shared" si="40"/>
        <v>8</v>
      </c>
      <c r="V127" s="24">
        <f t="shared" si="40"/>
        <v>15</v>
      </c>
      <c r="W127" s="24">
        <f t="shared" si="40"/>
        <v>5</v>
      </c>
      <c r="X127" s="24">
        <f t="shared" si="40"/>
        <v>3</v>
      </c>
      <c r="Y127" s="24">
        <f t="shared" si="40"/>
        <v>0</v>
      </c>
      <c r="Z127" s="24">
        <f t="shared" si="40"/>
        <v>6</v>
      </c>
      <c r="AA127" s="24">
        <f t="shared" si="40"/>
        <v>3</v>
      </c>
      <c r="AB127" s="24">
        <f t="shared" si="40"/>
        <v>7</v>
      </c>
      <c r="AC127" s="24">
        <f t="shared" si="40"/>
        <v>1</v>
      </c>
      <c r="AD127" s="24">
        <f t="shared" si="40"/>
        <v>1</v>
      </c>
      <c r="AE127" s="115">
        <f t="shared" si="37"/>
        <v>165</v>
      </c>
      <c r="AF127" s="115">
        <f t="shared" si="38"/>
        <v>605</v>
      </c>
      <c r="AG127" s="116">
        <f t="shared" si="39"/>
        <v>770</v>
      </c>
    </row>
    <row r="128" spans="1:33" ht="34.5" customHeight="1">
      <c r="A128" s="174" t="s">
        <v>40</v>
      </c>
      <c r="B128" s="174"/>
      <c r="C128" s="24">
        <f t="shared" si="34"/>
        <v>47</v>
      </c>
      <c r="D128" s="24">
        <f t="shared" si="34"/>
        <v>13</v>
      </c>
      <c r="E128" s="24">
        <v>0</v>
      </c>
      <c r="F128" s="24">
        <v>0</v>
      </c>
      <c r="G128" s="24">
        <f aca="true" t="shared" si="41" ref="G128:AD128">G69+G9</f>
        <v>27</v>
      </c>
      <c r="H128" s="24">
        <f t="shared" si="41"/>
        <v>4</v>
      </c>
      <c r="I128" s="24">
        <f t="shared" si="41"/>
        <v>31</v>
      </c>
      <c r="J128" s="24">
        <f t="shared" si="41"/>
        <v>6</v>
      </c>
      <c r="K128" s="24">
        <f t="shared" si="41"/>
        <v>97</v>
      </c>
      <c r="L128" s="24">
        <f t="shared" si="41"/>
        <v>41</v>
      </c>
      <c r="M128" s="24">
        <f t="shared" si="41"/>
        <v>593</v>
      </c>
      <c r="N128" s="24">
        <f t="shared" si="41"/>
        <v>448</v>
      </c>
      <c r="O128" s="24">
        <f t="shared" si="41"/>
        <v>385</v>
      </c>
      <c r="P128" s="24">
        <f t="shared" si="41"/>
        <v>281</v>
      </c>
      <c r="Q128" s="24">
        <f t="shared" si="41"/>
        <v>7</v>
      </c>
      <c r="R128" s="24">
        <f t="shared" si="41"/>
        <v>8</v>
      </c>
      <c r="S128" s="24">
        <f t="shared" si="41"/>
        <v>47</v>
      </c>
      <c r="T128" s="24">
        <f t="shared" si="41"/>
        <v>13</v>
      </c>
      <c r="U128" s="24">
        <f t="shared" si="41"/>
        <v>25</v>
      </c>
      <c r="V128" s="24">
        <f t="shared" si="41"/>
        <v>14</v>
      </c>
      <c r="W128" s="24">
        <f t="shared" si="41"/>
        <v>7</v>
      </c>
      <c r="X128" s="24">
        <f t="shared" si="41"/>
        <v>3</v>
      </c>
      <c r="Y128" s="24">
        <f t="shared" si="41"/>
        <v>50</v>
      </c>
      <c r="Z128" s="24">
        <f t="shared" si="41"/>
        <v>30</v>
      </c>
      <c r="AA128" s="24">
        <f t="shared" si="41"/>
        <v>44</v>
      </c>
      <c r="AB128" s="24">
        <f t="shared" si="41"/>
        <v>11</v>
      </c>
      <c r="AC128" s="24">
        <f t="shared" si="41"/>
        <v>1</v>
      </c>
      <c r="AD128" s="24">
        <f t="shared" si="41"/>
        <v>0</v>
      </c>
      <c r="AE128" s="115">
        <f t="shared" si="37"/>
        <v>1361</v>
      </c>
      <c r="AF128" s="115">
        <f t="shared" si="38"/>
        <v>872</v>
      </c>
      <c r="AG128" s="116">
        <f t="shared" si="39"/>
        <v>2233</v>
      </c>
    </row>
    <row r="129" spans="1:33" ht="34.5" customHeight="1">
      <c r="A129" s="174" t="s">
        <v>41</v>
      </c>
      <c r="B129" s="174"/>
      <c r="C129" s="24">
        <f t="shared" si="34"/>
        <v>10</v>
      </c>
      <c r="D129" s="24">
        <f t="shared" si="34"/>
        <v>10</v>
      </c>
      <c r="E129" s="24">
        <v>0</v>
      </c>
      <c r="F129" s="24">
        <v>0</v>
      </c>
      <c r="G129" s="24">
        <f aca="true" t="shared" si="42" ref="G129:AD129">G70+G10</f>
        <v>5</v>
      </c>
      <c r="H129" s="24">
        <f t="shared" si="42"/>
        <v>6</v>
      </c>
      <c r="I129" s="24">
        <f t="shared" si="42"/>
        <v>12</v>
      </c>
      <c r="J129" s="24">
        <f t="shared" si="42"/>
        <v>5</v>
      </c>
      <c r="K129" s="24">
        <f>K70+K10</f>
        <v>16</v>
      </c>
      <c r="L129" s="24">
        <f t="shared" si="42"/>
        <v>5</v>
      </c>
      <c r="M129" s="24">
        <f t="shared" si="42"/>
        <v>115</v>
      </c>
      <c r="N129" s="24">
        <f t="shared" si="42"/>
        <v>145</v>
      </c>
      <c r="O129" s="24">
        <f t="shared" si="42"/>
        <v>81</v>
      </c>
      <c r="P129" s="24">
        <f t="shared" si="42"/>
        <v>115</v>
      </c>
      <c r="Q129" s="24">
        <f t="shared" si="42"/>
        <v>3</v>
      </c>
      <c r="R129" s="24">
        <f t="shared" si="42"/>
        <v>0</v>
      </c>
      <c r="S129" s="24">
        <f t="shared" si="42"/>
        <v>10</v>
      </c>
      <c r="T129" s="24">
        <f t="shared" si="42"/>
        <v>8</v>
      </c>
      <c r="U129" s="24">
        <f t="shared" si="42"/>
        <v>2</v>
      </c>
      <c r="V129" s="24">
        <f t="shared" si="42"/>
        <v>5</v>
      </c>
      <c r="W129" s="24">
        <f t="shared" si="42"/>
        <v>1</v>
      </c>
      <c r="X129" s="24">
        <f t="shared" si="42"/>
        <v>3</v>
      </c>
      <c r="Y129" s="24">
        <f t="shared" si="42"/>
        <v>4</v>
      </c>
      <c r="Z129" s="24">
        <f t="shared" si="42"/>
        <v>7</v>
      </c>
      <c r="AA129" s="24">
        <f t="shared" si="42"/>
        <v>5</v>
      </c>
      <c r="AB129" s="24">
        <f t="shared" si="42"/>
        <v>7</v>
      </c>
      <c r="AC129" s="24">
        <f t="shared" si="42"/>
        <v>2</v>
      </c>
      <c r="AD129" s="24">
        <f t="shared" si="42"/>
        <v>0</v>
      </c>
      <c r="AE129" s="115">
        <f t="shared" si="37"/>
        <v>266</v>
      </c>
      <c r="AF129" s="115">
        <f t="shared" si="38"/>
        <v>316</v>
      </c>
      <c r="AG129" s="116">
        <f t="shared" si="39"/>
        <v>582</v>
      </c>
    </row>
    <row r="130" spans="1:33" ht="50.25" customHeight="1">
      <c r="A130" s="170" t="s">
        <v>85</v>
      </c>
      <c r="B130" s="98" t="s">
        <v>97</v>
      </c>
      <c r="C130" s="24">
        <f t="shared" si="34"/>
        <v>8</v>
      </c>
      <c r="D130" s="24">
        <f t="shared" si="34"/>
        <v>1</v>
      </c>
      <c r="E130" s="24">
        <v>0</v>
      </c>
      <c r="F130" s="24">
        <v>0</v>
      </c>
      <c r="G130" s="24">
        <f aca="true" t="shared" si="43" ref="G130:AD130">G71+G11</f>
        <v>2</v>
      </c>
      <c r="H130" s="24">
        <f t="shared" si="43"/>
        <v>0</v>
      </c>
      <c r="I130" s="24">
        <f t="shared" si="43"/>
        <v>3</v>
      </c>
      <c r="J130" s="24">
        <f t="shared" si="43"/>
        <v>0</v>
      </c>
      <c r="K130" s="24">
        <f t="shared" si="43"/>
        <v>20</v>
      </c>
      <c r="L130" s="24">
        <f t="shared" si="43"/>
        <v>2</v>
      </c>
      <c r="M130" s="24">
        <f t="shared" si="43"/>
        <v>250</v>
      </c>
      <c r="N130" s="24">
        <f t="shared" si="43"/>
        <v>49</v>
      </c>
      <c r="O130" s="24">
        <f t="shared" si="43"/>
        <v>96</v>
      </c>
      <c r="P130" s="24">
        <f t="shared" si="43"/>
        <v>13</v>
      </c>
      <c r="Q130" s="24">
        <f t="shared" si="43"/>
        <v>4</v>
      </c>
      <c r="R130" s="24">
        <f t="shared" si="43"/>
        <v>0</v>
      </c>
      <c r="S130" s="24">
        <f t="shared" si="43"/>
        <v>14</v>
      </c>
      <c r="T130" s="24">
        <f t="shared" si="43"/>
        <v>0</v>
      </c>
      <c r="U130" s="24">
        <f t="shared" si="43"/>
        <v>18</v>
      </c>
      <c r="V130" s="24">
        <f t="shared" si="43"/>
        <v>1</v>
      </c>
      <c r="W130" s="24">
        <f t="shared" si="43"/>
        <v>5</v>
      </c>
      <c r="X130" s="24">
        <f t="shared" si="43"/>
        <v>2</v>
      </c>
      <c r="Y130" s="24">
        <f t="shared" si="43"/>
        <v>5</v>
      </c>
      <c r="Z130" s="24">
        <f t="shared" si="43"/>
        <v>2</v>
      </c>
      <c r="AA130" s="24">
        <f t="shared" si="43"/>
        <v>2</v>
      </c>
      <c r="AB130" s="24">
        <f t="shared" si="43"/>
        <v>0</v>
      </c>
      <c r="AC130" s="24">
        <f t="shared" si="43"/>
        <v>0</v>
      </c>
      <c r="AD130" s="24">
        <f t="shared" si="43"/>
        <v>0</v>
      </c>
      <c r="AE130" s="116">
        <f t="shared" si="37"/>
        <v>427</v>
      </c>
      <c r="AF130" s="116">
        <f t="shared" si="38"/>
        <v>70</v>
      </c>
      <c r="AG130" s="116">
        <f t="shared" si="39"/>
        <v>497</v>
      </c>
    </row>
    <row r="131" spans="1:33" ht="54" customHeight="1">
      <c r="A131" s="170"/>
      <c r="B131" s="98" t="s">
        <v>89</v>
      </c>
      <c r="C131" s="24">
        <f t="shared" si="34"/>
        <v>6</v>
      </c>
      <c r="D131" s="24">
        <f t="shared" si="34"/>
        <v>2</v>
      </c>
      <c r="E131" s="24">
        <v>0</v>
      </c>
      <c r="F131" s="24">
        <v>0</v>
      </c>
      <c r="G131" s="24">
        <f aca="true" t="shared" si="44" ref="G131:AD131">G72+G12</f>
        <v>1</v>
      </c>
      <c r="H131" s="24">
        <f t="shared" si="44"/>
        <v>0</v>
      </c>
      <c r="I131" s="24">
        <f t="shared" si="44"/>
        <v>0</v>
      </c>
      <c r="J131" s="24">
        <f t="shared" si="44"/>
        <v>0</v>
      </c>
      <c r="K131" s="24">
        <f t="shared" si="44"/>
        <v>15</v>
      </c>
      <c r="L131" s="24">
        <f t="shared" si="44"/>
        <v>1</v>
      </c>
      <c r="M131" s="24">
        <f t="shared" si="44"/>
        <v>132</v>
      </c>
      <c r="N131" s="24">
        <f t="shared" si="44"/>
        <v>75</v>
      </c>
      <c r="O131" s="24">
        <f t="shared" si="44"/>
        <v>64</v>
      </c>
      <c r="P131" s="24">
        <f t="shared" si="44"/>
        <v>26</v>
      </c>
      <c r="Q131" s="24">
        <f t="shared" si="44"/>
        <v>4</v>
      </c>
      <c r="R131" s="24">
        <f t="shared" si="44"/>
        <v>0</v>
      </c>
      <c r="S131" s="24">
        <f t="shared" si="44"/>
        <v>8</v>
      </c>
      <c r="T131" s="24">
        <f t="shared" si="44"/>
        <v>0</v>
      </c>
      <c r="U131" s="24">
        <f t="shared" si="44"/>
        <v>11</v>
      </c>
      <c r="V131" s="24">
        <f t="shared" si="44"/>
        <v>2</v>
      </c>
      <c r="W131" s="24">
        <f t="shared" si="44"/>
        <v>4</v>
      </c>
      <c r="X131" s="24">
        <f t="shared" si="44"/>
        <v>1</v>
      </c>
      <c r="Y131" s="24">
        <f t="shared" si="44"/>
        <v>3</v>
      </c>
      <c r="Z131" s="24">
        <f t="shared" si="44"/>
        <v>0</v>
      </c>
      <c r="AA131" s="24">
        <f t="shared" si="44"/>
        <v>10</v>
      </c>
      <c r="AB131" s="24">
        <f t="shared" si="44"/>
        <v>0</v>
      </c>
      <c r="AC131" s="24">
        <f t="shared" si="44"/>
        <v>0</v>
      </c>
      <c r="AD131" s="24">
        <f t="shared" si="44"/>
        <v>0</v>
      </c>
      <c r="AE131" s="116">
        <f t="shared" si="37"/>
        <v>258</v>
      </c>
      <c r="AF131" s="116">
        <f t="shared" si="38"/>
        <v>107</v>
      </c>
      <c r="AG131" s="116">
        <f t="shared" si="39"/>
        <v>365</v>
      </c>
    </row>
    <row r="132" spans="1:33" ht="51" customHeight="1">
      <c r="A132" s="170"/>
      <c r="B132" s="98" t="s">
        <v>90</v>
      </c>
      <c r="C132" s="24">
        <f t="shared" si="34"/>
        <v>52</v>
      </c>
      <c r="D132" s="24">
        <f t="shared" si="34"/>
        <v>3</v>
      </c>
      <c r="E132" s="24">
        <v>0</v>
      </c>
      <c r="F132" s="24">
        <v>0</v>
      </c>
      <c r="G132" s="24">
        <f aca="true" t="shared" si="45" ref="G132:AD132">G73+G13</f>
        <v>5</v>
      </c>
      <c r="H132" s="24">
        <f t="shared" si="45"/>
        <v>0</v>
      </c>
      <c r="I132" s="24">
        <f t="shared" si="45"/>
        <v>8</v>
      </c>
      <c r="J132" s="24">
        <f t="shared" si="45"/>
        <v>0</v>
      </c>
      <c r="K132" s="24">
        <f t="shared" si="45"/>
        <v>21</v>
      </c>
      <c r="L132" s="24">
        <f t="shared" si="45"/>
        <v>2</v>
      </c>
      <c r="M132" s="24">
        <f t="shared" si="45"/>
        <v>160</v>
      </c>
      <c r="N132" s="24">
        <f t="shared" si="45"/>
        <v>56</v>
      </c>
      <c r="O132" s="24">
        <f t="shared" si="45"/>
        <v>104</v>
      </c>
      <c r="P132" s="24">
        <f t="shared" si="45"/>
        <v>26</v>
      </c>
      <c r="Q132" s="24">
        <f t="shared" si="45"/>
        <v>18</v>
      </c>
      <c r="R132" s="24">
        <f t="shared" si="45"/>
        <v>3</v>
      </c>
      <c r="S132" s="24">
        <f t="shared" si="45"/>
        <v>17</v>
      </c>
      <c r="T132" s="24">
        <f t="shared" si="45"/>
        <v>2</v>
      </c>
      <c r="U132" s="24">
        <f t="shared" si="45"/>
        <v>12</v>
      </c>
      <c r="V132" s="24">
        <f t="shared" si="45"/>
        <v>0</v>
      </c>
      <c r="W132" s="24">
        <f t="shared" si="45"/>
        <v>8</v>
      </c>
      <c r="X132" s="24">
        <f t="shared" si="45"/>
        <v>0</v>
      </c>
      <c r="Y132" s="24">
        <f t="shared" si="45"/>
        <v>7</v>
      </c>
      <c r="Z132" s="24">
        <f t="shared" si="45"/>
        <v>0</v>
      </c>
      <c r="AA132" s="24">
        <f t="shared" si="45"/>
        <v>15</v>
      </c>
      <c r="AB132" s="24">
        <f t="shared" si="45"/>
        <v>0</v>
      </c>
      <c r="AC132" s="24">
        <f t="shared" si="45"/>
        <v>3</v>
      </c>
      <c r="AD132" s="24">
        <f t="shared" si="45"/>
        <v>0</v>
      </c>
      <c r="AE132" s="116">
        <f t="shared" si="37"/>
        <v>430</v>
      </c>
      <c r="AF132" s="116">
        <f t="shared" si="38"/>
        <v>92</v>
      </c>
      <c r="AG132" s="116">
        <f t="shared" si="39"/>
        <v>522</v>
      </c>
    </row>
    <row r="133" spans="1:33" ht="50.25" customHeight="1">
      <c r="A133" s="170"/>
      <c r="B133" s="98" t="s">
        <v>91</v>
      </c>
      <c r="C133" s="24">
        <f t="shared" si="34"/>
        <v>8</v>
      </c>
      <c r="D133" s="24">
        <f t="shared" si="34"/>
        <v>4</v>
      </c>
      <c r="E133" s="24">
        <v>0</v>
      </c>
      <c r="F133" s="24">
        <v>0</v>
      </c>
      <c r="G133" s="24">
        <f aca="true" t="shared" si="46" ref="G133:AD133">G74+G14</f>
        <v>0</v>
      </c>
      <c r="H133" s="24">
        <f t="shared" si="46"/>
        <v>0</v>
      </c>
      <c r="I133" s="24">
        <f t="shared" si="46"/>
        <v>8</v>
      </c>
      <c r="J133" s="24">
        <f t="shared" si="46"/>
        <v>0</v>
      </c>
      <c r="K133" s="24">
        <f t="shared" si="46"/>
        <v>7</v>
      </c>
      <c r="L133" s="24">
        <f t="shared" si="46"/>
        <v>3</v>
      </c>
      <c r="M133" s="24">
        <f t="shared" si="46"/>
        <v>251</v>
      </c>
      <c r="N133" s="24">
        <f t="shared" si="46"/>
        <v>164</v>
      </c>
      <c r="O133" s="24">
        <f t="shared" si="46"/>
        <v>99</v>
      </c>
      <c r="P133" s="24">
        <f t="shared" si="46"/>
        <v>45</v>
      </c>
      <c r="Q133" s="24">
        <f t="shared" si="46"/>
        <v>4</v>
      </c>
      <c r="R133" s="24">
        <f t="shared" si="46"/>
        <v>0</v>
      </c>
      <c r="S133" s="24">
        <f t="shared" si="46"/>
        <v>4</v>
      </c>
      <c r="T133" s="24">
        <f t="shared" si="46"/>
        <v>1</v>
      </c>
      <c r="U133" s="24">
        <f t="shared" si="46"/>
        <v>4</v>
      </c>
      <c r="V133" s="24">
        <f t="shared" si="46"/>
        <v>0</v>
      </c>
      <c r="W133" s="24">
        <f t="shared" si="46"/>
        <v>3</v>
      </c>
      <c r="X133" s="24">
        <f t="shared" si="46"/>
        <v>1</v>
      </c>
      <c r="Y133" s="24">
        <f t="shared" si="46"/>
        <v>2</v>
      </c>
      <c r="Z133" s="24">
        <f t="shared" si="46"/>
        <v>0</v>
      </c>
      <c r="AA133" s="24">
        <f t="shared" si="46"/>
        <v>4</v>
      </c>
      <c r="AB133" s="24">
        <f t="shared" si="46"/>
        <v>0</v>
      </c>
      <c r="AC133" s="24">
        <f t="shared" si="46"/>
        <v>0</v>
      </c>
      <c r="AD133" s="24">
        <f t="shared" si="46"/>
        <v>0</v>
      </c>
      <c r="AE133" s="116">
        <f t="shared" si="37"/>
        <v>394</v>
      </c>
      <c r="AF133" s="116">
        <f t="shared" si="38"/>
        <v>218</v>
      </c>
      <c r="AG133" s="116">
        <f t="shared" si="39"/>
        <v>612</v>
      </c>
    </row>
    <row r="134" spans="1:33" ht="56.25" customHeight="1">
      <c r="A134" s="170"/>
      <c r="B134" s="98" t="s">
        <v>130</v>
      </c>
      <c r="C134" s="24">
        <f t="shared" si="34"/>
        <v>18</v>
      </c>
      <c r="D134" s="24">
        <f t="shared" si="34"/>
        <v>4</v>
      </c>
      <c r="E134" s="24">
        <v>0</v>
      </c>
      <c r="F134" s="24">
        <v>0</v>
      </c>
      <c r="G134" s="24">
        <f aca="true" t="shared" si="47" ref="G134:AD134">G75+G15</f>
        <v>5</v>
      </c>
      <c r="H134" s="24">
        <f t="shared" si="47"/>
        <v>1</v>
      </c>
      <c r="I134" s="24">
        <f t="shared" si="47"/>
        <v>9</v>
      </c>
      <c r="J134" s="24">
        <f t="shared" si="47"/>
        <v>1</v>
      </c>
      <c r="K134" s="24">
        <f t="shared" si="47"/>
        <v>11</v>
      </c>
      <c r="L134" s="24">
        <f t="shared" si="47"/>
        <v>6</v>
      </c>
      <c r="M134" s="24">
        <f t="shared" si="47"/>
        <v>148</v>
      </c>
      <c r="N134" s="24">
        <f t="shared" si="47"/>
        <v>140</v>
      </c>
      <c r="O134" s="24">
        <f t="shared" si="47"/>
        <v>55</v>
      </c>
      <c r="P134" s="24">
        <f t="shared" si="47"/>
        <v>31</v>
      </c>
      <c r="Q134" s="24">
        <f t="shared" si="47"/>
        <v>6</v>
      </c>
      <c r="R134" s="24">
        <f t="shared" si="47"/>
        <v>1</v>
      </c>
      <c r="S134" s="24">
        <f t="shared" si="47"/>
        <v>14</v>
      </c>
      <c r="T134" s="24">
        <f t="shared" si="47"/>
        <v>4</v>
      </c>
      <c r="U134" s="24">
        <f t="shared" si="47"/>
        <v>5</v>
      </c>
      <c r="V134" s="24">
        <f t="shared" si="47"/>
        <v>1</v>
      </c>
      <c r="W134" s="24">
        <f t="shared" si="47"/>
        <v>0</v>
      </c>
      <c r="X134" s="24">
        <f t="shared" si="47"/>
        <v>2</v>
      </c>
      <c r="Y134" s="24">
        <f t="shared" si="47"/>
        <v>7</v>
      </c>
      <c r="Z134" s="24">
        <f t="shared" si="47"/>
        <v>1</v>
      </c>
      <c r="AA134" s="24">
        <f t="shared" si="47"/>
        <v>8</v>
      </c>
      <c r="AB134" s="24">
        <f t="shared" si="47"/>
        <v>2</v>
      </c>
      <c r="AC134" s="24">
        <f t="shared" si="47"/>
        <v>1</v>
      </c>
      <c r="AD134" s="24">
        <f t="shared" si="47"/>
        <v>0</v>
      </c>
      <c r="AE134" s="116">
        <f t="shared" si="37"/>
        <v>287</v>
      </c>
      <c r="AF134" s="116">
        <f t="shared" si="38"/>
        <v>194</v>
      </c>
      <c r="AG134" s="116">
        <f t="shared" si="39"/>
        <v>481</v>
      </c>
    </row>
    <row r="135" spans="1:33" ht="31.5" customHeight="1">
      <c r="A135" s="170"/>
      <c r="B135" s="98" t="s">
        <v>100</v>
      </c>
      <c r="C135" s="24">
        <f t="shared" si="34"/>
        <v>13</v>
      </c>
      <c r="D135" s="24">
        <f t="shared" si="34"/>
        <v>1</v>
      </c>
      <c r="E135" s="24">
        <v>0</v>
      </c>
      <c r="F135" s="24">
        <v>0</v>
      </c>
      <c r="G135" s="24">
        <f aca="true" t="shared" si="48" ref="G135:AD135">G76+G16</f>
        <v>2</v>
      </c>
      <c r="H135" s="24">
        <f t="shared" si="48"/>
        <v>0</v>
      </c>
      <c r="I135" s="24">
        <f t="shared" si="48"/>
        <v>4</v>
      </c>
      <c r="J135" s="24">
        <f t="shared" si="48"/>
        <v>1</v>
      </c>
      <c r="K135" s="24">
        <f t="shared" si="48"/>
        <v>13</v>
      </c>
      <c r="L135" s="24">
        <f t="shared" si="48"/>
        <v>2</v>
      </c>
      <c r="M135" s="24">
        <f t="shared" si="48"/>
        <v>305</v>
      </c>
      <c r="N135" s="24">
        <f t="shared" si="48"/>
        <v>67</v>
      </c>
      <c r="O135" s="24">
        <f t="shared" si="48"/>
        <v>76</v>
      </c>
      <c r="P135" s="24">
        <f t="shared" si="48"/>
        <v>18</v>
      </c>
      <c r="Q135" s="24">
        <f t="shared" si="48"/>
        <v>1</v>
      </c>
      <c r="R135" s="24">
        <f t="shared" si="48"/>
        <v>1</v>
      </c>
      <c r="S135" s="24">
        <f t="shared" si="48"/>
        <v>4</v>
      </c>
      <c r="T135" s="24">
        <f t="shared" si="48"/>
        <v>0</v>
      </c>
      <c r="U135" s="24">
        <f t="shared" si="48"/>
        <v>1</v>
      </c>
      <c r="V135" s="24">
        <f t="shared" si="48"/>
        <v>1</v>
      </c>
      <c r="W135" s="24">
        <f t="shared" si="48"/>
        <v>0</v>
      </c>
      <c r="X135" s="24">
        <f t="shared" si="48"/>
        <v>0</v>
      </c>
      <c r="Y135" s="24">
        <f t="shared" si="48"/>
        <v>2</v>
      </c>
      <c r="Z135" s="24">
        <f t="shared" si="48"/>
        <v>0</v>
      </c>
      <c r="AA135" s="24">
        <f t="shared" si="48"/>
        <v>2</v>
      </c>
      <c r="AB135" s="24">
        <f t="shared" si="48"/>
        <v>0</v>
      </c>
      <c r="AC135" s="24">
        <f t="shared" si="48"/>
        <v>0</v>
      </c>
      <c r="AD135" s="24">
        <f t="shared" si="48"/>
        <v>0</v>
      </c>
      <c r="AE135" s="116">
        <f t="shared" si="37"/>
        <v>423</v>
      </c>
      <c r="AF135" s="116">
        <f t="shared" si="38"/>
        <v>91</v>
      </c>
      <c r="AG135" s="116">
        <f t="shared" si="39"/>
        <v>514</v>
      </c>
    </row>
    <row r="136" spans="1:33" ht="32.25" customHeight="1">
      <c r="A136" s="170"/>
      <c r="B136" s="98" t="s">
        <v>99</v>
      </c>
      <c r="C136" s="24">
        <f t="shared" si="34"/>
        <v>13</v>
      </c>
      <c r="D136" s="24">
        <f t="shared" si="34"/>
        <v>0</v>
      </c>
      <c r="E136" s="24">
        <v>0</v>
      </c>
      <c r="F136" s="24">
        <v>0</v>
      </c>
      <c r="G136" s="24">
        <f aca="true" t="shared" si="49" ref="G136:AD136">G77+G17</f>
        <v>6</v>
      </c>
      <c r="H136" s="24">
        <f t="shared" si="49"/>
        <v>0</v>
      </c>
      <c r="I136" s="24">
        <f t="shared" si="49"/>
        <v>8</v>
      </c>
      <c r="J136" s="24">
        <f t="shared" si="49"/>
        <v>0</v>
      </c>
      <c r="K136" s="24">
        <f t="shared" si="49"/>
        <v>9</v>
      </c>
      <c r="L136" s="24">
        <f t="shared" si="49"/>
        <v>1</v>
      </c>
      <c r="M136" s="24">
        <f t="shared" si="49"/>
        <v>173</v>
      </c>
      <c r="N136" s="24">
        <f t="shared" si="49"/>
        <v>34</v>
      </c>
      <c r="O136" s="24">
        <f t="shared" si="49"/>
        <v>63</v>
      </c>
      <c r="P136" s="24">
        <f t="shared" si="49"/>
        <v>1</v>
      </c>
      <c r="Q136" s="24">
        <f t="shared" si="49"/>
        <v>1</v>
      </c>
      <c r="R136" s="24">
        <f t="shared" si="49"/>
        <v>0</v>
      </c>
      <c r="S136" s="24">
        <f t="shared" si="49"/>
        <v>12</v>
      </c>
      <c r="T136" s="24">
        <f t="shared" si="49"/>
        <v>0</v>
      </c>
      <c r="U136" s="24">
        <f t="shared" si="49"/>
        <v>0</v>
      </c>
      <c r="V136" s="24">
        <f t="shared" si="49"/>
        <v>0</v>
      </c>
      <c r="W136" s="24">
        <f t="shared" si="49"/>
        <v>1</v>
      </c>
      <c r="X136" s="24">
        <f t="shared" si="49"/>
        <v>0</v>
      </c>
      <c r="Y136" s="24">
        <f t="shared" si="49"/>
        <v>3</v>
      </c>
      <c r="Z136" s="24">
        <f t="shared" si="49"/>
        <v>2</v>
      </c>
      <c r="AA136" s="24">
        <f t="shared" si="49"/>
        <v>4</v>
      </c>
      <c r="AB136" s="24">
        <f t="shared" si="49"/>
        <v>0</v>
      </c>
      <c r="AC136" s="24">
        <f t="shared" si="49"/>
        <v>1</v>
      </c>
      <c r="AD136" s="24">
        <f t="shared" si="49"/>
        <v>1</v>
      </c>
      <c r="AE136" s="116">
        <f t="shared" si="37"/>
        <v>294</v>
      </c>
      <c r="AF136" s="116">
        <f t="shared" si="38"/>
        <v>39</v>
      </c>
      <c r="AG136" s="116">
        <f t="shared" si="39"/>
        <v>333</v>
      </c>
    </row>
    <row r="137" spans="1:33" ht="39.75" customHeight="1">
      <c r="A137" s="170"/>
      <c r="B137" s="43" t="s">
        <v>92</v>
      </c>
      <c r="C137" s="11">
        <f>SUM(C130:C136)</f>
        <v>118</v>
      </c>
      <c r="D137" s="11">
        <f aca="true" t="shared" si="50" ref="D137:AD137">SUM(D130:D136)</f>
        <v>15</v>
      </c>
      <c r="E137" s="11">
        <f t="shared" si="50"/>
        <v>0</v>
      </c>
      <c r="F137" s="11">
        <f t="shared" si="50"/>
        <v>0</v>
      </c>
      <c r="G137" s="11">
        <f t="shared" si="50"/>
        <v>21</v>
      </c>
      <c r="H137" s="11">
        <f t="shared" si="50"/>
        <v>1</v>
      </c>
      <c r="I137" s="11">
        <f t="shared" si="50"/>
        <v>40</v>
      </c>
      <c r="J137" s="11">
        <f t="shared" si="50"/>
        <v>2</v>
      </c>
      <c r="K137" s="11">
        <f t="shared" si="50"/>
        <v>96</v>
      </c>
      <c r="L137" s="11">
        <f t="shared" si="50"/>
        <v>17</v>
      </c>
      <c r="M137" s="11">
        <f t="shared" si="50"/>
        <v>1419</v>
      </c>
      <c r="N137" s="11">
        <f t="shared" si="50"/>
        <v>585</v>
      </c>
      <c r="O137" s="11">
        <f t="shared" si="50"/>
        <v>557</v>
      </c>
      <c r="P137" s="11">
        <f t="shared" si="50"/>
        <v>160</v>
      </c>
      <c r="Q137" s="11">
        <f t="shared" si="50"/>
        <v>38</v>
      </c>
      <c r="R137" s="11">
        <f t="shared" si="50"/>
        <v>5</v>
      </c>
      <c r="S137" s="11">
        <f t="shared" si="50"/>
        <v>73</v>
      </c>
      <c r="T137" s="11">
        <f t="shared" si="50"/>
        <v>7</v>
      </c>
      <c r="U137" s="11">
        <f t="shared" si="50"/>
        <v>51</v>
      </c>
      <c r="V137" s="11">
        <f t="shared" si="50"/>
        <v>5</v>
      </c>
      <c r="W137" s="11">
        <f t="shared" si="50"/>
        <v>21</v>
      </c>
      <c r="X137" s="11">
        <f t="shared" si="50"/>
        <v>6</v>
      </c>
      <c r="Y137" s="11">
        <f t="shared" si="50"/>
        <v>29</v>
      </c>
      <c r="Z137" s="11">
        <f t="shared" si="50"/>
        <v>5</v>
      </c>
      <c r="AA137" s="11">
        <f t="shared" si="50"/>
        <v>45</v>
      </c>
      <c r="AB137" s="11">
        <f t="shared" si="50"/>
        <v>2</v>
      </c>
      <c r="AC137" s="11">
        <f t="shared" si="50"/>
        <v>5</v>
      </c>
      <c r="AD137" s="11">
        <f t="shared" si="50"/>
        <v>1</v>
      </c>
      <c r="AE137" s="115">
        <f>AC137+AA137+Y137+W137+U137+S137+Q137+O137+M137+K137+I137+G137+C137</f>
        <v>2513</v>
      </c>
      <c r="AF137" s="115">
        <f>AD137+AB137+Z137+X137+V137+T137+R137+P137+N137+L137+J137+H137+D137</f>
        <v>811</v>
      </c>
      <c r="AG137" s="116">
        <f>SUM(AE137:AF137)</f>
        <v>3324</v>
      </c>
    </row>
    <row r="138" spans="1:33" ht="38.25" customHeight="1">
      <c r="A138" s="174" t="s">
        <v>43</v>
      </c>
      <c r="B138" s="174"/>
      <c r="C138" s="99">
        <f aca="true" t="shared" si="51" ref="C138:F151">C79+C19</f>
        <v>4</v>
      </c>
      <c r="D138" s="99">
        <f t="shared" si="51"/>
        <v>5</v>
      </c>
      <c r="E138" s="99">
        <f t="shared" si="51"/>
        <v>0</v>
      </c>
      <c r="F138" s="99">
        <f t="shared" si="51"/>
        <v>0</v>
      </c>
      <c r="G138" s="99">
        <f aca="true" t="shared" si="52" ref="G138:AD138">G79+G19</f>
        <v>4</v>
      </c>
      <c r="H138" s="99">
        <f t="shared" si="52"/>
        <v>1</v>
      </c>
      <c r="I138" s="99">
        <f t="shared" si="52"/>
        <v>3</v>
      </c>
      <c r="J138" s="99">
        <f t="shared" si="52"/>
        <v>5</v>
      </c>
      <c r="K138" s="99">
        <f t="shared" si="52"/>
        <v>10</v>
      </c>
      <c r="L138" s="99">
        <f t="shared" si="52"/>
        <v>4</v>
      </c>
      <c r="M138" s="99">
        <f t="shared" si="52"/>
        <v>207</v>
      </c>
      <c r="N138" s="99">
        <f t="shared" si="52"/>
        <v>160</v>
      </c>
      <c r="O138" s="99">
        <f t="shared" si="52"/>
        <v>86</v>
      </c>
      <c r="P138" s="99">
        <f t="shared" si="52"/>
        <v>65</v>
      </c>
      <c r="Q138" s="99">
        <f t="shared" si="52"/>
        <v>3</v>
      </c>
      <c r="R138" s="99">
        <f t="shared" si="52"/>
        <v>0</v>
      </c>
      <c r="S138" s="99">
        <f t="shared" si="52"/>
        <v>7</v>
      </c>
      <c r="T138" s="99">
        <f t="shared" si="52"/>
        <v>2</v>
      </c>
      <c r="U138" s="99">
        <f t="shared" si="52"/>
        <v>2</v>
      </c>
      <c r="V138" s="99">
        <f t="shared" si="52"/>
        <v>0</v>
      </c>
      <c r="W138" s="99">
        <f t="shared" si="52"/>
        <v>2</v>
      </c>
      <c r="X138" s="99">
        <f t="shared" si="52"/>
        <v>0</v>
      </c>
      <c r="Y138" s="99">
        <f t="shared" si="52"/>
        <v>2</v>
      </c>
      <c r="Z138" s="99">
        <f t="shared" si="52"/>
        <v>2</v>
      </c>
      <c r="AA138" s="99">
        <f t="shared" si="52"/>
        <v>9</v>
      </c>
      <c r="AB138" s="99">
        <f t="shared" si="52"/>
        <v>1</v>
      </c>
      <c r="AC138" s="99">
        <f t="shared" si="52"/>
        <v>6</v>
      </c>
      <c r="AD138" s="99">
        <f t="shared" si="52"/>
        <v>1</v>
      </c>
      <c r="AE138" s="115">
        <f>AC138+AA138+Y138+W138+U138+S138+Q138+O138+M138+K138+I138+G138+C138</f>
        <v>345</v>
      </c>
      <c r="AF138" s="115">
        <f aca="true" t="shared" si="53" ref="AF138:AF165">AD138+AB138+Z138+X138+V138+T138+R138+P138+N138+L138+J138+H138+D138</f>
        <v>246</v>
      </c>
      <c r="AG138" s="116">
        <f aca="true" t="shared" si="54" ref="AG138:AG165">SUM(AE138:AF138)</f>
        <v>591</v>
      </c>
    </row>
    <row r="139" spans="1:33" ht="28.5" customHeight="1">
      <c r="A139" s="174" t="s">
        <v>45</v>
      </c>
      <c r="B139" s="174"/>
      <c r="C139" s="99">
        <f t="shared" si="51"/>
        <v>3</v>
      </c>
      <c r="D139" s="99">
        <f t="shared" si="51"/>
        <v>2</v>
      </c>
      <c r="E139" s="99">
        <v>0</v>
      </c>
      <c r="F139" s="99"/>
      <c r="G139" s="99">
        <f aca="true" t="shared" si="55" ref="G139:AD139">G80+G20</f>
        <v>0</v>
      </c>
      <c r="H139" s="99">
        <f t="shared" si="55"/>
        <v>0</v>
      </c>
      <c r="I139" s="99">
        <f t="shared" si="55"/>
        <v>5</v>
      </c>
      <c r="J139" s="99">
        <f t="shared" si="55"/>
        <v>1</v>
      </c>
      <c r="K139" s="99">
        <f t="shared" si="55"/>
        <v>43</v>
      </c>
      <c r="L139" s="99">
        <f t="shared" si="55"/>
        <v>23</v>
      </c>
      <c r="M139" s="99">
        <f t="shared" si="55"/>
        <v>343</v>
      </c>
      <c r="N139" s="99">
        <f t="shared" si="55"/>
        <v>446</v>
      </c>
      <c r="O139" s="99">
        <f t="shared" si="55"/>
        <v>190</v>
      </c>
      <c r="P139" s="99">
        <f t="shared" si="55"/>
        <v>249</v>
      </c>
      <c r="Q139" s="99">
        <f t="shared" si="55"/>
        <v>0</v>
      </c>
      <c r="R139" s="99">
        <f t="shared" si="55"/>
        <v>1</v>
      </c>
      <c r="S139" s="99">
        <f t="shared" si="55"/>
        <v>18</v>
      </c>
      <c r="T139" s="99">
        <f t="shared" si="55"/>
        <v>8</v>
      </c>
      <c r="U139" s="99">
        <f t="shared" si="55"/>
        <v>3</v>
      </c>
      <c r="V139" s="99">
        <f t="shared" si="55"/>
        <v>6</v>
      </c>
      <c r="W139" s="99">
        <f t="shared" si="55"/>
        <v>4</v>
      </c>
      <c r="X139" s="99">
        <f t="shared" si="55"/>
        <v>1</v>
      </c>
      <c r="Y139" s="99">
        <f t="shared" si="55"/>
        <v>1</v>
      </c>
      <c r="Z139" s="99">
        <f t="shared" si="55"/>
        <v>1</v>
      </c>
      <c r="AA139" s="99">
        <f t="shared" si="55"/>
        <v>0</v>
      </c>
      <c r="AB139" s="99">
        <f t="shared" si="55"/>
        <v>0</v>
      </c>
      <c r="AC139" s="99">
        <f t="shared" si="55"/>
        <v>1</v>
      </c>
      <c r="AD139" s="99">
        <f t="shared" si="55"/>
        <v>0</v>
      </c>
      <c r="AE139" s="115">
        <f aca="true" t="shared" si="56" ref="AE139:AE165">AC139+AA139+Y139+W139+U139+S139+Q139+O139+M139+K139+I139+G139+C139</f>
        <v>611</v>
      </c>
      <c r="AF139" s="115">
        <f t="shared" si="53"/>
        <v>738</v>
      </c>
      <c r="AG139" s="116">
        <f t="shared" si="54"/>
        <v>1349</v>
      </c>
    </row>
    <row r="140" spans="1:33" ht="52.5" customHeight="1">
      <c r="A140" s="174" t="s">
        <v>125</v>
      </c>
      <c r="B140" s="174"/>
      <c r="C140" s="99">
        <f t="shared" si="51"/>
        <v>5</v>
      </c>
      <c r="D140" s="99">
        <f t="shared" si="51"/>
        <v>1</v>
      </c>
      <c r="E140" s="99">
        <v>0</v>
      </c>
      <c r="F140" s="99">
        <v>0</v>
      </c>
      <c r="G140" s="99">
        <f aca="true" t="shared" si="57" ref="G140:AD140">G81+G21</f>
        <v>4</v>
      </c>
      <c r="H140" s="99">
        <f t="shared" si="57"/>
        <v>0</v>
      </c>
      <c r="I140" s="99">
        <f t="shared" si="57"/>
        <v>4</v>
      </c>
      <c r="J140" s="99">
        <f>J81+J21</f>
        <v>3</v>
      </c>
      <c r="K140" s="99">
        <f t="shared" si="57"/>
        <v>9</v>
      </c>
      <c r="L140" s="99">
        <f t="shared" si="57"/>
        <v>5</v>
      </c>
      <c r="M140" s="99">
        <f t="shared" si="57"/>
        <v>8</v>
      </c>
      <c r="N140" s="99">
        <f t="shared" si="57"/>
        <v>1</v>
      </c>
      <c r="O140" s="99">
        <f t="shared" si="57"/>
        <v>67</v>
      </c>
      <c r="P140" s="99">
        <f t="shared" si="57"/>
        <v>83</v>
      </c>
      <c r="Q140" s="99">
        <f t="shared" si="57"/>
        <v>0</v>
      </c>
      <c r="R140" s="99">
        <f t="shared" si="57"/>
        <v>0</v>
      </c>
      <c r="S140" s="99">
        <f t="shared" si="57"/>
        <v>3</v>
      </c>
      <c r="T140" s="99">
        <f t="shared" si="57"/>
        <v>0</v>
      </c>
      <c r="U140" s="99">
        <f t="shared" si="57"/>
        <v>0</v>
      </c>
      <c r="V140" s="99">
        <f t="shared" si="57"/>
        <v>0</v>
      </c>
      <c r="W140" s="99">
        <f t="shared" si="57"/>
        <v>0</v>
      </c>
      <c r="X140" s="99">
        <f t="shared" si="57"/>
        <v>0</v>
      </c>
      <c r="Y140" s="99">
        <f t="shared" si="57"/>
        <v>2</v>
      </c>
      <c r="Z140" s="99">
        <f t="shared" si="57"/>
        <v>2</v>
      </c>
      <c r="AA140" s="99">
        <f t="shared" si="57"/>
        <v>3</v>
      </c>
      <c r="AB140" s="99">
        <f t="shared" si="57"/>
        <v>0</v>
      </c>
      <c r="AC140" s="99">
        <f t="shared" si="57"/>
        <v>2</v>
      </c>
      <c r="AD140" s="99">
        <f t="shared" si="57"/>
        <v>0</v>
      </c>
      <c r="AE140" s="115">
        <f t="shared" si="56"/>
        <v>107</v>
      </c>
      <c r="AF140" s="115">
        <f t="shared" si="53"/>
        <v>95</v>
      </c>
      <c r="AG140" s="116">
        <f t="shared" si="54"/>
        <v>202</v>
      </c>
    </row>
    <row r="141" spans="1:33" ht="48.75" customHeight="1">
      <c r="A141" s="173" t="s">
        <v>126</v>
      </c>
      <c r="B141" s="173"/>
      <c r="C141" s="99">
        <f t="shared" si="51"/>
        <v>55</v>
      </c>
      <c r="D141" s="99">
        <f t="shared" si="51"/>
        <v>5</v>
      </c>
      <c r="E141" s="99">
        <v>0</v>
      </c>
      <c r="F141" s="99">
        <v>0</v>
      </c>
      <c r="G141" s="99">
        <f aca="true" t="shared" si="58" ref="G141:AD141">G82+G22</f>
        <v>127</v>
      </c>
      <c r="H141" s="99">
        <f t="shared" si="58"/>
        <v>5</v>
      </c>
      <c r="I141" s="99">
        <f t="shared" si="58"/>
        <v>65</v>
      </c>
      <c r="J141" s="99">
        <f t="shared" si="58"/>
        <v>9</v>
      </c>
      <c r="K141" s="99">
        <f t="shared" si="58"/>
        <v>103</v>
      </c>
      <c r="L141" s="99">
        <f t="shared" si="58"/>
        <v>20</v>
      </c>
      <c r="M141" s="99">
        <f t="shared" si="58"/>
        <v>78</v>
      </c>
      <c r="N141" s="99">
        <f t="shared" si="58"/>
        <v>24</v>
      </c>
      <c r="O141" s="99">
        <f t="shared" si="58"/>
        <v>307</v>
      </c>
      <c r="P141" s="99">
        <f t="shared" si="58"/>
        <v>224</v>
      </c>
      <c r="Q141" s="99">
        <f t="shared" si="58"/>
        <v>32</v>
      </c>
      <c r="R141" s="99">
        <f t="shared" si="58"/>
        <v>2</v>
      </c>
      <c r="S141" s="99">
        <f t="shared" si="58"/>
        <v>62</v>
      </c>
      <c r="T141" s="99">
        <f t="shared" si="58"/>
        <v>9</v>
      </c>
      <c r="U141" s="99">
        <f t="shared" si="58"/>
        <v>53</v>
      </c>
      <c r="V141" s="99">
        <f t="shared" si="58"/>
        <v>13</v>
      </c>
      <c r="W141" s="99">
        <f t="shared" si="58"/>
        <v>44</v>
      </c>
      <c r="X141" s="99">
        <f t="shared" si="58"/>
        <v>1</v>
      </c>
      <c r="Y141" s="99">
        <f t="shared" si="58"/>
        <v>26</v>
      </c>
      <c r="Z141" s="99">
        <f t="shared" si="58"/>
        <v>3</v>
      </c>
      <c r="AA141" s="99">
        <f t="shared" si="58"/>
        <v>31</v>
      </c>
      <c r="AB141" s="99">
        <f t="shared" si="58"/>
        <v>1</v>
      </c>
      <c r="AC141" s="99">
        <f t="shared" si="58"/>
        <v>1</v>
      </c>
      <c r="AD141" s="99">
        <f t="shared" si="58"/>
        <v>1</v>
      </c>
      <c r="AE141" s="115">
        <f t="shared" si="56"/>
        <v>984</v>
      </c>
      <c r="AF141" s="115">
        <f t="shared" si="53"/>
        <v>317</v>
      </c>
      <c r="AG141" s="116">
        <f t="shared" si="54"/>
        <v>1301</v>
      </c>
    </row>
    <row r="142" spans="1:33" ht="25.5" customHeight="1">
      <c r="A142" s="173" t="s">
        <v>127</v>
      </c>
      <c r="B142" s="173"/>
      <c r="C142" s="99">
        <f t="shared" si="51"/>
        <v>319</v>
      </c>
      <c r="D142" s="99">
        <f t="shared" si="51"/>
        <v>74</v>
      </c>
      <c r="E142" s="99">
        <v>0</v>
      </c>
      <c r="F142" s="99">
        <v>0</v>
      </c>
      <c r="G142" s="99">
        <f aca="true" t="shared" si="59" ref="G142:AD142">G83+G23</f>
        <v>70</v>
      </c>
      <c r="H142" s="99">
        <f t="shared" si="59"/>
        <v>15</v>
      </c>
      <c r="I142" s="99">
        <f t="shared" si="59"/>
        <v>199</v>
      </c>
      <c r="J142" s="99">
        <f t="shared" si="59"/>
        <v>54</v>
      </c>
      <c r="K142" s="99">
        <f t="shared" si="59"/>
        <v>146</v>
      </c>
      <c r="L142" s="99">
        <f t="shared" si="59"/>
        <v>29</v>
      </c>
      <c r="M142" s="99">
        <f t="shared" si="59"/>
        <v>1404</v>
      </c>
      <c r="N142" s="99">
        <f t="shared" si="59"/>
        <v>870</v>
      </c>
      <c r="O142" s="99">
        <f t="shared" si="59"/>
        <v>411</v>
      </c>
      <c r="P142" s="99">
        <f t="shared" si="59"/>
        <v>216</v>
      </c>
      <c r="Q142" s="99">
        <f t="shared" si="59"/>
        <v>20</v>
      </c>
      <c r="R142" s="99">
        <f t="shared" si="59"/>
        <v>5</v>
      </c>
      <c r="S142" s="99">
        <f t="shared" si="59"/>
        <v>67</v>
      </c>
      <c r="T142" s="99">
        <f t="shared" si="59"/>
        <v>11</v>
      </c>
      <c r="U142" s="99">
        <f t="shared" si="59"/>
        <v>51</v>
      </c>
      <c r="V142" s="99">
        <f t="shared" si="59"/>
        <v>7</v>
      </c>
      <c r="W142" s="99">
        <f t="shared" si="59"/>
        <v>23</v>
      </c>
      <c r="X142" s="99">
        <f t="shared" si="59"/>
        <v>2</v>
      </c>
      <c r="Y142" s="99">
        <f t="shared" si="59"/>
        <v>123</v>
      </c>
      <c r="Z142" s="99">
        <f t="shared" si="59"/>
        <v>30</v>
      </c>
      <c r="AA142" s="99">
        <f t="shared" si="59"/>
        <v>55</v>
      </c>
      <c r="AB142" s="99">
        <f t="shared" si="59"/>
        <v>9</v>
      </c>
      <c r="AC142" s="99">
        <f t="shared" si="59"/>
        <v>30</v>
      </c>
      <c r="AD142" s="99">
        <f t="shared" si="59"/>
        <v>2</v>
      </c>
      <c r="AE142" s="115">
        <f t="shared" si="56"/>
        <v>2918</v>
      </c>
      <c r="AF142" s="115">
        <f t="shared" si="53"/>
        <v>1324</v>
      </c>
      <c r="AG142" s="116">
        <f t="shared" si="54"/>
        <v>4242</v>
      </c>
    </row>
    <row r="143" spans="1:33" ht="28.5" customHeight="1">
      <c r="A143" s="173" t="s">
        <v>128</v>
      </c>
      <c r="B143" s="173"/>
      <c r="C143" s="99">
        <v>18</v>
      </c>
      <c r="D143" s="99">
        <v>11</v>
      </c>
      <c r="E143" s="99">
        <v>0</v>
      </c>
      <c r="F143" s="99">
        <v>0</v>
      </c>
      <c r="G143" s="99">
        <f aca="true" t="shared" si="60" ref="G143:AD143">G84+G24</f>
        <v>5</v>
      </c>
      <c r="H143" s="99">
        <f t="shared" si="60"/>
        <v>1</v>
      </c>
      <c r="I143" s="99">
        <f t="shared" si="60"/>
        <v>63</v>
      </c>
      <c r="J143" s="99">
        <f t="shared" si="60"/>
        <v>18</v>
      </c>
      <c r="K143" s="99">
        <f t="shared" si="60"/>
        <v>14</v>
      </c>
      <c r="L143" s="99">
        <f t="shared" si="60"/>
        <v>6</v>
      </c>
      <c r="M143" s="99">
        <f t="shared" si="60"/>
        <v>4</v>
      </c>
      <c r="N143" s="99">
        <f t="shared" si="60"/>
        <v>5</v>
      </c>
      <c r="O143" s="99">
        <v>554</v>
      </c>
      <c r="P143" s="99">
        <v>460</v>
      </c>
      <c r="Q143" s="99">
        <f t="shared" si="60"/>
        <v>0</v>
      </c>
      <c r="R143" s="99">
        <f t="shared" si="60"/>
        <v>0</v>
      </c>
      <c r="S143" s="99">
        <f t="shared" si="60"/>
        <v>7</v>
      </c>
      <c r="T143" s="99">
        <f t="shared" si="60"/>
        <v>2</v>
      </c>
      <c r="U143" s="99">
        <f t="shared" si="60"/>
        <v>2</v>
      </c>
      <c r="V143" s="99">
        <f t="shared" si="60"/>
        <v>0</v>
      </c>
      <c r="W143" s="99">
        <f t="shared" si="60"/>
        <v>0</v>
      </c>
      <c r="X143" s="99">
        <f t="shared" si="60"/>
        <v>0</v>
      </c>
      <c r="Y143" s="99">
        <f t="shared" si="60"/>
        <v>3</v>
      </c>
      <c r="Z143" s="99">
        <f t="shared" si="60"/>
        <v>1</v>
      </c>
      <c r="AA143" s="99">
        <f t="shared" si="60"/>
        <v>1</v>
      </c>
      <c r="AB143" s="99">
        <f t="shared" si="60"/>
        <v>0</v>
      </c>
      <c r="AC143" s="99">
        <f t="shared" si="60"/>
        <v>0</v>
      </c>
      <c r="AD143" s="99">
        <f t="shared" si="60"/>
        <v>0</v>
      </c>
      <c r="AE143" s="115">
        <f t="shared" si="56"/>
        <v>671</v>
      </c>
      <c r="AF143" s="115">
        <f t="shared" si="53"/>
        <v>504</v>
      </c>
      <c r="AG143" s="116">
        <f t="shared" si="54"/>
        <v>1175</v>
      </c>
    </row>
    <row r="144" spans="1:33" ht="34.5" customHeight="1">
      <c r="A144" s="170" t="s">
        <v>129</v>
      </c>
      <c r="B144" s="97" t="s">
        <v>48</v>
      </c>
      <c r="C144" s="99">
        <f t="shared" si="51"/>
        <v>39</v>
      </c>
      <c r="D144" s="99">
        <f t="shared" si="51"/>
        <v>52</v>
      </c>
      <c r="E144" s="99">
        <v>0</v>
      </c>
      <c r="F144" s="99">
        <v>0</v>
      </c>
      <c r="G144" s="99">
        <f aca="true" t="shared" si="61" ref="G144:AD144">G85+G25</f>
        <v>269</v>
      </c>
      <c r="H144" s="99">
        <f t="shared" si="61"/>
        <v>70</v>
      </c>
      <c r="I144" s="99">
        <f t="shared" si="61"/>
        <v>22</v>
      </c>
      <c r="J144" s="99">
        <f t="shared" si="61"/>
        <v>22</v>
      </c>
      <c r="K144" s="99">
        <f t="shared" si="61"/>
        <v>137</v>
      </c>
      <c r="L144" s="99">
        <f t="shared" si="61"/>
        <v>144</v>
      </c>
      <c r="M144" s="99">
        <f t="shared" si="61"/>
        <v>666</v>
      </c>
      <c r="N144" s="99">
        <f t="shared" si="61"/>
        <v>1657</v>
      </c>
      <c r="O144" s="99">
        <f t="shared" si="61"/>
        <v>301</v>
      </c>
      <c r="P144" s="99">
        <f t="shared" si="61"/>
        <v>558</v>
      </c>
      <c r="Q144" s="99">
        <f t="shared" si="61"/>
        <v>64</v>
      </c>
      <c r="R144" s="99">
        <f t="shared" si="61"/>
        <v>12</v>
      </c>
      <c r="S144" s="99">
        <f t="shared" si="61"/>
        <v>318</v>
      </c>
      <c r="T144" s="99">
        <f t="shared" si="61"/>
        <v>149</v>
      </c>
      <c r="U144" s="99">
        <f t="shared" si="61"/>
        <v>189</v>
      </c>
      <c r="V144" s="99">
        <f t="shared" si="61"/>
        <v>125</v>
      </c>
      <c r="W144" s="99">
        <f t="shared" si="61"/>
        <v>183</v>
      </c>
      <c r="X144" s="99">
        <f t="shared" si="61"/>
        <v>41</v>
      </c>
      <c r="Y144" s="99">
        <f t="shared" si="61"/>
        <v>9</v>
      </c>
      <c r="Z144" s="99">
        <f t="shared" si="61"/>
        <v>18</v>
      </c>
      <c r="AA144" s="99">
        <f t="shared" si="61"/>
        <v>55</v>
      </c>
      <c r="AB144" s="99">
        <f t="shared" si="61"/>
        <v>23</v>
      </c>
      <c r="AC144" s="99">
        <f t="shared" si="61"/>
        <v>7</v>
      </c>
      <c r="AD144" s="99">
        <f t="shared" si="61"/>
        <v>3</v>
      </c>
      <c r="AE144" s="116">
        <f t="shared" si="56"/>
        <v>2259</v>
      </c>
      <c r="AF144" s="116">
        <f t="shared" si="53"/>
        <v>2874</v>
      </c>
      <c r="AG144" s="116">
        <f t="shared" si="54"/>
        <v>5133</v>
      </c>
    </row>
    <row r="145" spans="1:33" ht="34.5" customHeight="1">
      <c r="A145" s="170"/>
      <c r="B145" s="97" t="s">
        <v>49</v>
      </c>
      <c r="C145" s="99">
        <f t="shared" si="51"/>
        <v>65</v>
      </c>
      <c r="D145" s="99">
        <f t="shared" si="51"/>
        <v>61</v>
      </c>
      <c r="E145" s="99">
        <v>0</v>
      </c>
      <c r="F145" s="99">
        <v>0</v>
      </c>
      <c r="G145" s="99">
        <f aca="true" t="shared" si="62" ref="G145:AD145">G86+G26</f>
        <v>144</v>
      </c>
      <c r="H145" s="99">
        <f t="shared" si="62"/>
        <v>60</v>
      </c>
      <c r="I145" s="99">
        <f t="shared" si="62"/>
        <v>13</v>
      </c>
      <c r="J145" s="99">
        <f t="shared" si="62"/>
        <v>28</v>
      </c>
      <c r="K145" s="99">
        <f t="shared" si="62"/>
        <v>69</v>
      </c>
      <c r="L145" s="99">
        <f t="shared" si="62"/>
        <v>136</v>
      </c>
      <c r="M145" s="99">
        <f t="shared" si="62"/>
        <v>695</v>
      </c>
      <c r="N145" s="99">
        <f t="shared" si="62"/>
        <v>2256</v>
      </c>
      <c r="O145" s="99">
        <f t="shared" si="62"/>
        <v>108</v>
      </c>
      <c r="P145" s="99">
        <f t="shared" si="62"/>
        <v>566</v>
      </c>
      <c r="Q145" s="99">
        <f t="shared" si="62"/>
        <v>40</v>
      </c>
      <c r="R145" s="99">
        <f t="shared" si="62"/>
        <v>12</v>
      </c>
      <c r="S145" s="99">
        <f t="shared" si="62"/>
        <v>143</v>
      </c>
      <c r="T145" s="99">
        <f t="shared" si="62"/>
        <v>77</v>
      </c>
      <c r="U145" s="99">
        <f t="shared" si="62"/>
        <v>127</v>
      </c>
      <c r="V145" s="99">
        <f t="shared" si="62"/>
        <v>140</v>
      </c>
      <c r="W145" s="99">
        <f t="shared" si="62"/>
        <v>65</v>
      </c>
      <c r="X145" s="99">
        <f t="shared" si="62"/>
        <v>30</v>
      </c>
      <c r="Y145" s="99">
        <f t="shared" si="62"/>
        <v>29</v>
      </c>
      <c r="Z145" s="99">
        <f t="shared" si="62"/>
        <v>33</v>
      </c>
      <c r="AA145" s="99">
        <f t="shared" si="62"/>
        <v>73</v>
      </c>
      <c r="AB145" s="99">
        <f t="shared" si="62"/>
        <v>33</v>
      </c>
      <c r="AC145" s="99">
        <f t="shared" si="62"/>
        <v>8</v>
      </c>
      <c r="AD145" s="99">
        <f t="shared" si="62"/>
        <v>5</v>
      </c>
      <c r="AE145" s="116">
        <f t="shared" si="56"/>
        <v>1579</v>
      </c>
      <c r="AF145" s="116">
        <f t="shared" si="53"/>
        <v>3437</v>
      </c>
      <c r="AG145" s="116">
        <f t="shared" si="54"/>
        <v>5016</v>
      </c>
    </row>
    <row r="146" spans="1:33" ht="34.5" customHeight="1">
      <c r="A146" s="170"/>
      <c r="B146" s="97" t="s">
        <v>50</v>
      </c>
      <c r="C146" s="99">
        <f t="shared" si="51"/>
        <v>26</v>
      </c>
      <c r="D146" s="99">
        <f t="shared" si="51"/>
        <v>44</v>
      </c>
      <c r="E146" s="99">
        <v>0</v>
      </c>
      <c r="F146" s="99">
        <v>0</v>
      </c>
      <c r="G146" s="99">
        <f aca="true" t="shared" si="63" ref="G146:AD146">G87+G27</f>
        <v>21</v>
      </c>
      <c r="H146" s="99">
        <f t="shared" si="63"/>
        <v>17</v>
      </c>
      <c r="I146" s="99">
        <f t="shared" si="63"/>
        <v>20</v>
      </c>
      <c r="J146" s="99">
        <f t="shared" si="63"/>
        <v>33</v>
      </c>
      <c r="K146" s="99">
        <f t="shared" si="63"/>
        <v>27</v>
      </c>
      <c r="L146" s="99">
        <f t="shared" si="63"/>
        <v>104</v>
      </c>
      <c r="M146" s="99">
        <f t="shared" si="63"/>
        <v>190</v>
      </c>
      <c r="N146" s="99">
        <f t="shared" si="63"/>
        <v>937</v>
      </c>
      <c r="O146" s="99">
        <f t="shared" si="63"/>
        <v>111</v>
      </c>
      <c r="P146" s="99">
        <f t="shared" si="63"/>
        <v>417</v>
      </c>
      <c r="Q146" s="99">
        <f t="shared" si="63"/>
        <v>3</v>
      </c>
      <c r="R146" s="99">
        <f t="shared" si="63"/>
        <v>4</v>
      </c>
      <c r="S146" s="99">
        <f t="shared" si="63"/>
        <v>57</v>
      </c>
      <c r="T146" s="99">
        <f t="shared" si="63"/>
        <v>87</v>
      </c>
      <c r="U146" s="99">
        <f t="shared" si="63"/>
        <v>33</v>
      </c>
      <c r="V146" s="99">
        <f t="shared" si="63"/>
        <v>25</v>
      </c>
      <c r="W146" s="99">
        <f t="shared" si="63"/>
        <v>10</v>
      </c>
      <c r="X146" s="99">
        <f t="shared" si="63"/>
        <v>11</v>
      </c>
      <c r="Y146" s="99">
        <f t="shared" si="63"/>
        <v>5</v>
      </c>
      <c r="Z146" s="99">
        <f t="shared" si="63"/>
        <v>10</v>
      </c>
      <c r="AA146" s="99">
        <f t="shared" si="63"/>
        <v>4</v>
      </c>
      <c r="AB146" s="99">
        <f t="shared" si="63"/>
        <v>3</v>
      </c>
      <c r="AC146" s="99">
        <f t="shared" si="63"/>
        <v>2</v>
      </c>
      <c r="AD146" s="99">
        <f t="shared" si="63"/>
        <v>0</v>
      </c>
      <c r="AE146" s="116">
        <f t="shared" si="56"/>
        <v>509</v>
      </c>
      <c r="AF146" s="116">
        <f t="shared" si="53"/>
        <v>1692</v>
      </c>
      <c r="AG146" s="116">
        <f t="shared" si="54"/>
        <v>2201</v>
      </c>
    </row>
    <row r="147" spans="1:33" ht="34.5" customHeight="1">
      <c r="A147" s="170"/>
      <c r="B147" s="97" t="s">
        <v>51</v>
      </c>
      <c r="C147" s="99">
        <f t="shared" si="51"/>
        <v>4</v>
      </c>
      <c r="D147" s="99">
        <f t="shared" si="51"/>
        <v>2</v>
      </c>
      <c r="E147" s="99">
        <v>0</v>
      </c>
      <c r="F147" s="99">
        <v>0</v>
      </c>
      <c r="G147" s="99">
        <f aca="true" t="shared" si="64" ref="G147:AD147">G88+G28</f>
        <v>37</v>
      </c>
      <c r="H147" s="99">
        <f t="shared" si="64"/>
        <v>7</v>
      </c>
      <c r="I147" s="99">
        <f t="shared" si="64"/>
        <v>21</v>
      </c>
      <c r="J147" s="99">
        <f t="shared" si="64"/>
        <v>25</v>
      </c>
      <c r="K147" s="99">
        <f t="shared" si="64"/>
        <v>107</v>
      </c>
      <c r="L147" s="99">
        <f t="shared" si="64"/>
        <v>84</v>
      </c>
      <c r="M147" s="99">
        <f t="shared" si="64"/>
        <v>218</v>
      </c>
      <c r="N147" s="99">
        <f t="shared" si="64"/>
        <v>362</v>
      </c>
      <c r="O147" s="99">
        <f t="shared" si="64"/>
        <v>274</v>
      </c>
      <c r="P147" s="99">
        <f t="shared" si="64"/>
        <v>560</v>
      </c>
      <c r="Q147" s="99">
        <f t="shared" si="64"/>
        <v>18</v>
      </c>
      <c r="R147" s="99">
        <f t="shared" si="64"/>
        <v>3</v>
      </c>
      <c r="S147" s="99">
        <f t="shared" si="64"/>
        <v>167</v>
      </c>
      <c r="T147" s="99">
        <f t="shared" si="64"/>
        <v>41</v>
      </c>
      <c r="U147" s="99">
        <f t="shared" si="64"/>
        <v>53</v>
      </c>
      <c r="V147" s="99">
        <f t="shared" si="64"/>
        <v>17</v>
      </c>
      <c r="W147" s="99">
        <f t="shared" si="64"/>
        <v>89</v>
      </c>
      <c r="X147" s="99">
        <f t="shared" si="64"/>
        <v>12</v>
      </c>
      <c r="Y147" s="99">
        <f t="shared" si="64"/>
        <v>0</v>
      </c>
      <c r="Z147" s="99">
        <f t="shared" si="64"/>
        <v>0</v>
      </c>
      <c r="AA147" s="99">
        <f t="shared" si="64"/>
        <v>2</v>
      </c>
      <c r="AB147" s="99">
        <f t="shared" si="64"/>
        <v>1</v>
      </c>
      <c r="AC147" s="99">
        <f t="shared" si="64"/>
        <v>0</v>
      </c>
      <c r="AD147" s="99">
        <f t="shared" si="64"/>
        <v>2</v>
      </c>
      <c r="AE147" s="116">
        <f t="shared" si="56"/>
        <v>990</v>
      </c>
      <c r="AF147" s="116">
        <f t="shared" si="53"/>
        <v>1116</v>
      </c>
      <c r="AG147" s="116">
        <f t="shared" si="54"/>
        <v>2106</v>
      </c>
    </row>
    <row r="148" spans="1:33" ht="34.5" customHeight="1">
      <c r="A148" s="170"/>
      <c r="B148" s="97" t="s">
        <v>52</v>
      </c>
      <c r="C148" s="99">
        <f t="shared" si="51"/>
        <v>11</v>
      </c>
      <c r="D148" s="99">
        <f t="shared" si="51"/>
        <v>5</v>
      </c>
      <c r="E148" s="99">
        <v>0</v>
      </c>
      <c r="F148" s="99">
        <v>0</v>
      </c>
      <c r="G148" s="99">
        <f aca="true" t="shared" si="65" ref="G148:AD148">G89+G29</f>
        <v>33</v>
      </c>
      <c r="H148" s="99">
        <f t="shared" si="65"/>
        <v>5</v>
      </c>
      <c r="I148" s="99">
        <f t="shared" si="65"/>
        <v>30</v>
      </c>
      <c r="J148" s="99">
        <f t="shared" si="65"/>
        <v>20</v>
      </c>
      <c r="K148" s="99">
        <f t="shared" si="65"/>
        <v>129</v>
      </c>
      <c r="L148" s="99">
        <f t="shared" si="65"/>
        <v>117</v>
      </c>
      <c r="M148" s="99">
        <f t="shared" si="65"/>
        <v>206</v>
      </c>
      <c r="N148" s="99">
        <f t="shared" si="65"/>
        <v>311</v>
      </c>
      <c r="O148" s="99">
        <f t="shared" si="65"/>
        <v>254</v>
      </c>
      <c r="P148" s="99">
        <f t="shared" si="65"/>
        <v>432</v>
      </c>
      <c r="Q148" s="99">
        <f t="shared" si="65"/>
        <v>14</v>
      </c>
      <c r="R148" s="99">
        <f t="shared" si="65"/>
        <v>0</v>
      </c>
      <c r="S148" s="99">
        <f t="shared" si="65"/>
        <v>120</v>
      </c>
      <c r="T148" s="99">
        <f t="shared" si="65"/>
        <v>38</v>
      </c>
      <c r="U148" s="99">
        <f t="shared" si="65"/>
        <v>24</v>
      </c>
      <c r="V148" s="99">
        <f t="shared" si="65"/>
        <v>6</v>
      </c>
      <c r="W148" s="99">
        <f t="shared" si="65"/>
        <v>76</v>
      </c>
      <c r="X148" s="99">
        <f t="shared" si="65"/>
        <v>3</v>
      </c>
      <c r="Y148" s="99">
        <f t="shared" si="65"/>
        <v>0</v>
      </c>
      <c r="Z148" s="99">
        <f t="shared" si="65"/>
        <v>0</v>
      </c>
      <c r="AA148" s="99">
        <f t="shared" si="65"/>
        <v>2</v>
      </c>
      <c r="AB148" s="99">
        <f t="shared" si="65"/>
        <v>4</v>
      </c>
      <c r="AC148" s="99">
        <f t="shared" si="65"/>
        <v>1</v>
      </c>
      <c r="AD148" s="99">
        <f t="shared" si="65"/>
        <v>1</v>
      </c>
      <c r="AE148" s="116">
        <f t="shared" si="56"/>
        <v>900</v>
      </c>
      <c r="AF148" s="116">
        <f t="shared" si="53"/>
        <v>942</v>
      </c>
      <c r="AG148" s="116">
        <f t="shared" si="54"/>
        <v>1842</v>
      </c>
    </row>
    <row r="149" spans="1:33" ht="34.5" customHeight="1">
      <c r="A149" s="170"/>
      <c r="B149" s="97" t="s">
        <v>53</v>
      </c>
      <c r="C149" s="99">
        <f t="shared" si="51"/>
        <v>1</v>
      </c>
      <c r="D149" s="99">
        <f t="shared" si="51"/>
        <v>5</v>
      </c>
      <c r="E149" s="99">
        <v>0</v>
      </c>
      <c r="F149" s="99">
        <v>0</v>
      </c>
      <c r="G149" s="99">
        <f aca="true" t="shared" si="66" ref="G149:AD149">G90+G30</f>
        <v>97</v>
      </c>
      <c r="H149" s="99">
        <f t="shared" si="66"/>
        <v>8</v>
      </c>
      <c r="I149" s="99">
        <f t="shared" si="66"/>
        <v>23</v>
      </c>
      <c r="J149" s="99">
        <f t="shared" si="66"/>
        <v>26</v>
      </c>
      <c r="K149" s="99">
        <f t="shared" si="66"/>
        <v>59</v>
      </c>
      <c r="L149" s="99">
        <f t="shared" si="66"/>
        <v>55</v>
      </c>
      <c r="M149" s="99">
        <f t="shared" si="66"/>
        <v>117</v>
      </c>
      <c r="N149" s="99">
        <f t="shared" si="66"/>
        <v>243</v>
      </c>
      <c r="O149" s="99">
        <f t="shared" si="66"/>
        <v>80</v>
      </c>
      <c r="P149" s="99">
        <f t="shared" si="66"/>
        <v>173</v>
      </c>
      <c r="Q149" s="99">
        <f t="shared" si="66"/>
        <v>29</v>
      </c>
      <c r="R149" s="99">
        <f t="shared" si="66"/>
        <v>4</v>
      </c>
      <c r="S149" s="99">
        <f t="shared" si="66"/>
        <v>61</v>
      </c>
      <c r="T149" s="99">
        <f t="shared" si="66"/>
        <v>28</v>
      </c>
      <c r="U149" s="99">
        <f t="shared" si="66"/>
        <v>99</v>
      </c>
      <c r="V149" s="99">
        <f t="shared" si="66"/>
        <v>33</v>
      </c>
      <c r="W149" s="99">
        <f t="shared" si="66"/>
        <v>108</v>
      </c>
      <c r="X149" s="99">
        <f t="shared" si="66"/>
        <v>27</v>
      </c>
      <c r="Y149" s="99">
        <f t="shared" si="66"/>
        <v>0</v>
      </c>
      <c r="Z149" s="99">
        <f t="shared" si="66"/>
        <v>2</v>
      </c>
      <c r="AA149" s="99">
        <f t="shared" si="66"/>
        <v>2</v>
      </c>
      <c r="AB149" s="99">
        <f t="shared" si="66"/>
        <v>3</v>
      </c>
      <c r="AC149" s="99">
        <f t="shared" si="66"/>
        <v>3</v>
      </c>
      <c r="AD149" s="99">
        <f t="shared" si="66"/>
        <v>0</v>
      </c>
      <c r="AE149" s="116">
        <f t="shared" si="56"/>
        <v>679</v>
      </c>
      <c r="AF149" s="116">
        <f t="shared" si="53"/>
        <v>607</v>
      </c>
      <c r="AG149" s="116">
        <f t="shared" si="54"/>
        <v>1286</v>
      </c>
    </row>
    <row r="150" spans="1:33" ht="34.5" customHeight="1">
      <c r="A150" s="170"/>
      <c r="B150" s="97" t="s">
        <v>54</v>
      </c>
      <c r="C150" s="99">
        <f t="shared" si="51"/>
        <v>4</v>
      </c>
      <c r="D150" s="99">
        <f t="shared" si="51"/>
        <v>7</v>
      </c>
      <c r="E150" s="99">
        <v>0</v>
      </c>
      <c r="F150" s="99">
        <v>0</v>
      </c>
      <c r="G150" s="99">
        <f aca="true" t="shared" si="67" ref="G150:AD150">G91+G31</f>
        <v>18</v>
      </c>
      <c r="H150" s="99">
        <f t="shared" si="67"/>
        <v>9</v>
      </c>
      <c r="I150" s="99">
        <f t="shared" si="67"/>
        <v>7</v>
      </c>
      <c r="J150" s="99">
        <f t="shared" si="67"/>
        <v>16</v>
      </c>
      <c r="K150" s="99">
        <f t="shared" si="67"/>
        <v>41</v>
      </c>
      <c r="L150" s="99">
        <f t="shared" si="67"/>
        <v>78</v>
      </c>
      <c r="M150" s="99">
        <f t="shared" si="67"/>
        <v>128</v>
      </c>
      <c r="N150" s="99">
        <f t="shared" si="67"/>
        <v>600</v>
      </c>
      <c r="O150" s="99">
        <f t="shared" si="67"/>
        <v>55</v>
      </c>
      <c r="P150" s="99">
        <f t="shared" si="67"/>
        <v>224</v>
      </c>
      <c r="Q150" s="99">
        <f t="shared" si="67"/>
        <v>7</v>
      </c>
      <c r="R150" s="99">
        <f t="shared" si="67"/>
        <v>2</v>
      </c>
      <c r="S150" s="99">
        <f t="shared" si="67"/>
        <v>33</v>
      </c>
      <c r="T150" s="99">
        <f t="shared" si="67"/>
        <v>19</v>
      </c>
      <c r="U150" s="99">
        <f t="shared" si="67"/>
        <v>69</v>
      </c>
      <c r="V150" s="99">
        <f t="shared" si="67"/>
        <v>44</v>
      </c>
      <c r="W150" s="99">
        <f t="shared" si="67"/>
        <v>35</v>
      </c>
      <c r="X150" s="99">
        <f t="shared" si="67"/>
        <v>10</v>
      </c>
      <c r="Y150" s="99">
        <f t="shared" si="67"/>
        <v>0</v>
      </c>
      <c r="Z150" s="99">
        <f t="shared" si="67"/>
        <v>1</v>
      </c>
      <c r="AA150" s="99">
        <f t="shared" si="67"/>
        <v>1</v>
      </c>
      <c r="AB150" s="99">
        <f t="shared" si="67"/>
        <v>0</v>
      </c>
      <c r="AC150" s="99">
        <f t="shared" si="67"/>
        <v>0</v>
      </c>
      <c r="AD150" s="99">
        <f t="shared" si="67"/>
        <v>0</v>
      </c>
      <c r="AE150" s="116">
        <f t="shared" si="56"/>
        <v>398</v>
      </c>
      <c r="AF150" s="116">
        <f t="shared" si="53"/>
        <v>1010</v>
      </c>
      <c r="AG150" s="116">
        <f t="shared" si="54"/>
        <v>1408</v>
      </c>
    </row>
    <row r="151" spans="1:33" ht="27" customHeight="1">
      <c r="A151" s="170"/>
      <c r="B151" s="97" t="s">
        <v>55</v>
      </c>
      <c r="C151" s="99">
        <f t="shared" si="51"/>
        <v>3</v>
      </c>
      <c r="D151" s="99">
        <f t="shared" si="51"/>
        <v>2</v>
      </c>
      <c r="E151" s="99">
        <v>0</v>
      </c>
      <c r="F151" s="99">
        <v>0</v>
      </c>
      <c r="G151" s="99">
        <f aca="true" t="shared" si="68" ref="G151:AD151">G92+G32</f>
        <v>3</v>
      </c>
      <c r="H151" s="99">
        <f t="shared" si="68"/>
        <v>3</v>
      </c>
      <c r="I151" s="99">
        <f t="shared" si="68"/>
        <v>2</v>
      </c>
      <c r="J151" s="99">
        <f t="shared" si="68"/>
        <v>6</v>
      </c>
      <c r="K151" s="99">
        <f t="shared" si="68"/>
        <v>12</v>
      </c>
      <c r="L151" s="99">
        <f t="shared" si="68"/>
        <v>12</v>
      </c>
      <c r="M151" s="99">
        <f t="shared" si="68"/>
        <v>55</v>
      </c>
      <c r="N151" s="99">
        <f t="shared" si="68"/>
        <v>150</v>
      </c>
      <c r="O151" s="99">
        <f t="shared" si="68"/>
        <v>24</v>
      </c>
      <c r="P151" s="99">
        <f t="shared" si="68"/>
        <v>55</v>
      </c>
      <c r="Q151" s="99">
        <f t="shared" si="68"/>
        <v>1</v>
      </c>
      <c r="R151" s="99">
        <f t="shared" si="68"/>
        <v>2</v>
      </c>
      <c r="S151" s="99">
        <f t="shared" si="68"/>
        <v>20</v>
      </c>
      <c r="T151" s="99">
        <f t="shared" si="68"/>
        <v>4</v>
      </c>
      <c r="U151" s="99">
        <f t="shared" si="68"/>
        <v>10</v>
      </c>
      <c r="V151" s="99">
        <f t="shared" si="68"/>
        <v>7</v>
      </c>
      <c r="W151" s="99">
        <f t="shared" si="68"/>
        <v>5</v>
      </c>
      <c r="X151" s="99">
        <f t="shared" si="68"/>
        <v>0</v>
      </c>
      <c r="Y151" s="99">
        <f t="shared" si="68"/>
        <v>1</v>
      </c>
      <c r="Z151" s="99">
        <f t="shared" si="68"/>
        <v>2</v>
      </c>
      <c r="AA151" s="99">
        <f t="shared" si="68"/>
        <v>2</v>
      </c>
      <c r="AB151" s="99">
        <f t="shared" si="68"/>
        <v>0</v>
      </c>
      <c r="AC151" s="99">
        <f t="shared" si="68"/>
        <v>0</v>
      </c>
      <c r="AD151" s="99">
        <f t="shared" si="68"/>
        <v>0</v>
      </c>
      <c r="AE151" s="116">
        <f t="shared" si="56"/>
        <v>138</v>
      </c>
      <c r="AF151" s="116">
        <f t="shared" si="53"/>
        <v>243</v>
      </c>
      <c r="AG151" s="116">
        <f t="shared" si="54"/>
        <v>381</v>
      </c>
    </row>
    <row r="152" spans="1:33" ht="34.5" customHeight="1">
      <c r="A152" s="170"/>
      <c r="B152" s="43" t="s">
        <v>56</v>
      </c>
      <c r="C152" s="101">
        <f aca="true" t="shared" si="69" ref="C152:AD152">SUM(C144:C151)</f>
        <v>153</v>
      </c>
      <c r="D152" s="101">
        <f t="shared" si="69"/>
        <v>178</v>
      </c>
      <c r="E152" s="101">
        <f>SUM(E144:E151)</f>
        <v>0</v>
      </c>
      <c r="F152" s="101">
        <f>SUM(F144:F151)</f>
        <v>0</v>
      </c>
      <c r="G152" s="101">
        <f t="shared" si="69"/>
        <v>622</v>
      </c>
      <c r="H152" s="101">
        <f t="shared" si="69"/>
        <v>179</v>
      </c>
      <c r="I152" s="101">
        <f t="shared" si="69"/>
        <v>138</v>
      </c>
      <c r="J152" s="101">
        <f t="shared" si="69"/>
        <v>176</v>
      </c>
      <c r="K152" s="101">
        <f t="shared" si="69"/>
        <v>581</v>
      </c>
      <c r="L152" s="101">
        <f t="shared" si="69"/>
        <v>730</v>
      </c>
      <c r="M152" s="101">
        <f t="shared" si="69"/>
        <v>2275</v>
      </c>
      <c r="N152" s="101">
        <f t="shared" si="69"/>
        <v>6516</v>
      </c>
      <c r="O152" s="101">
        <f t="shared" si="69"/>
        <v>1207</v>
      </c>
      <c r="P152" s="101">
        <f t="shared" si="69"/>
        <v>2985</v>
      </c>
      <c r="Q152" s="101">
        <f t="shared" si="69"/>
        <v>176</v>
      </c>
      <c r="R152" s="101">
        <f t="shared" si="69"/>
        <v>39</v>
      </c>
      <c r="S152" s="101">
        <f t="shared" si="69"/>
        <v>919</v>
      </c>
      <c r="T152" s="101">
        <f t="shared" si="69"/>
        <v>443</v>
      </c>
      <c r="U152" s="101">
        <f t="shared" si="69"/>
        <v>604</v>
      </c>
      <c r="V152" s="101">
        <f t="shared" si="69"/>
        <v>397</v>
      </c>
      <c r="W152" s="101">
        <f t="shared" si="69"/>
        <v>571</v>
      </c>
      <c r="X152" s="101">
        <f t="shared" si="69"/>
        <v>134</v>
      </c>
      <c r="Y152" s="101">
        <f t="shared" si="69"/>
        <v>44</v>
      </c>
      <c r="Z152" s="101">
        <f t="shared" si="69"/>
        <v>66</v>
      </c>
      <c r="AA152" s="101">
        <f t="shared" si="69"/>
        <v>141</v>
      </c>
      <c r="AB152" s="101">
        <f t="shared" si="69"/>
        <v>67</v>
      </c>
      <c r="AC152" s="101">
        <f t="shared" si="69"/>
        <v>21</v>
      </c>
      <c r="AD152" s="101">
        <f t="shared" si="69"/>
        <v>11</v>
      </c>
      <c r="AE152" s="115">
        <f t="shared" si="56"/>
        <v>7452</v>
      </c>
      <c r="AF152" s="115">
        <f t="shared" si="53"/>
        <v>11921</v>
      </c>
      <c r="AG152" s="116">
        <f t="shared" si="54"/>
        <v>19373</v>
      </c>
    </row>
    <row r="153" spans="1:33" ht="34.5" customHeight="1">
      <c r="A153" s="170" t="s">
        <v>118</v>
      </c>
      <c r="B153" s="97" t="s">
        <v>107</v>
      </c>
      <c r="C153" s="99">
        <f>C94+C34</f>
        <v>1</v>
      </c>
      <c r="D153" s="99">
        <f>D94+D34</f>
        <v>4</v>
      </c>
      <c r="E153" s="99">
        <v>0</v>
      </c>
      <c r="F153" s="99">
        <v>0</v>
      </c>
      <c r="G153" s="99">
        <f aca="true" t="shared" si="70" ref="G153:AD153">G94+G34</f>
        <v>33</v>
      </c>
      <c r="H153" s="99">
        <f t="shared" si="70"/>
        <v>8</v>
      </c>
      <c r="I153" s="99">
        <f t="shared" si="70"/>
        <v>12</v>
      </c>
      <c r="J153" s="99">
        <f t="shared" si="70"/>
        <v>32</v>
      </c>
      <c r="K153" s="99">
        <f t="shared" si="70"/>
        <v>24</v>
      </c>
      <c r="L153" s="99">
        <f t="shared" si="70"/>
        <v>46</v>
      </c>
      <c r="M153" s="99">
        <f t="shared" si="70"/>
        <v>11</v>
      </c>
      <c r="N153" s="99">
        <f t="shared" si="70"/>
        <v>19</v>
      </c>
      <c r="O153" s="99">
        <f t="shared" si="70"/>
        <v>243</v>
      </c>
      <c r="P153" s="99">
        <f t="shared" si="70"/>
        <v>987</v>
      </c>
      <c r="Q153" s="99">
        <f t="shared" si="70"/>
        <v>18</v>
      </c>
      <c r="R153" s="99">
        <f t="shared" si="70"/>
        <v>6</v>
      </c>
      <c r="S153" s="99">
        <f t="shared" si="70"/>
        <v>18</v>
      </c>
      <c r="T153" s="99">
        <f t="shared" si="70"/>
        <v>8</v>
      </c>
      <c r="U153" s="99">
        <f t="shared" si="70"/>
        <v>57</v>
      </c>
      <c r="V153" s="99">
        <f t="shared" si="70"/>
        <v>18</v>
      </c>
      <c r="W153" s="99">
        <f t="shared" si="70"/>
        <v>13</v>
      </c>
      <c r="X153" s="99">
        <f t="shared" si="70"/>
        <v>4</v>
      </c>
      <c r="Y153" s="99">
        <f t="shared" si="70"/>
        <v>0</v>
      </c>
      <c r="Z153" s="99">
        <f t="shared" si="70"/>
        <v>1</v>
      </c>
      <c r="AA153" s="99">
        <f t="shared" si="70"/>
        <v>6</v>
      </c>
      <c r="AB153" s="99">
        <f t="shared" si="70"/>
        <v>1</v>
      </c>
      <c r="AC153" s="99">
        <f t="shared" si="70"/>
        <v>0</v>
      </c>
      <c r="AD153" s="99">
        <f t="shared" si="70"/>
        <v>0</v>
      </c>
      <c r="AE153" s="116">
        <f t="shared" si="56"/>
        <v>436</v>
      </c>
      <c r="AF153" s="116">
        <f t="shared" si="53"/>
        <v>1134</v>
      </c>
      <c r="AG153" s="116">
        <f t="shared" si="54"/>
        <v>1570</v>
      </c>
    </row>
    <row r="154" spans="1:33" ht="34.5" customHeight="1">
      <c r="A154" s="170"/>
      <c r="B154" s="97" t="s">
        <v>49</v>
      </c>
      <c r="C154" s="99">
        <f>C95+C35</f>
        <v>1</v>
      </c>
      <c r="D154" s="99">
        <f>D95+D35</f>
        <v>3</v>
      </c>
      <c r="E154" s="99">
        <v>0</v>
      </c>
      <c r="F154" s="99">
        <v>0</v>
      </c>
      <c r="G154" s="99">
        <f aca="true" t="shared" si="71" ref="G154:AD154">G95+G35</f>
        <v>12</v>
      </c>
      <c r="H154" s="99">
        <f t="shared" si="71"/>
        <v>3</v>
      </c>
      <c r="I154" s="99">
        <f t="shared" si="71"/>
        <v>4</v>
      </c>
      <c r="J154" s="99">
        <f t="shared" si="71"/>
        <v>11</v>
      </c>
      <c r="K154" s="99">
        <f t="shared" si="71"/>
        <v>3</v>
      </c>
      <c r="L154" s="99">
        <f t="shared" si="71"/>
        <v>17</v>
      </c>
      <c r="M154" s="99">
        <f t="shared" si="71"/>
        <v>4</v>
      </c>
      <c r="N154" s="99">
        <f t="shared" si="71"/>
        <v>9</v>
      </c>
      <c r="O154" s="99">
        <f t="shared" si="71"/>
        <v>124</v>
      </c>
      <c r="P154" s="99">
        <f t="shared" si="71"/>
        <v>789</v>
      </c>
      <c r="Q154" s="99">
        <f t="shared" si="71"/>
        <v>3</v>
      </c>
      <c r="R154" s="99">
        <f t="shared" si="71"/>
        <v>0</v>
      </c>
      <c r="S154" s="99">
        <f t="shared" si="71"/>
        <v>0</v>
      </c>
      <c r="T154" s="99">
        <f t="shared" si="71"/>
        <v>1</v>
      </c>
      <c r="U154" s="99">
        <f t="shared" si="71"/>
        <v>3</v>
      </c>
      <c r="V154" s="99">
        <f t="shared" si="71"/>
        <v>11</v>
      </c>
      <c r="W154" s="99">
        <f t="shared" si="71"/>
        <v>3</v>
      </c>
      <c r="X154" s="99">
        <f t="shared" si="71"/>
        <v>0</v>
      </c>
      <c r="Y154" s="99">
        <f t="shared" si="71"/>
        <v>4</v>
      </c>
      <c r="Z154" s="99">
        <f t="shared" si="71"/>
        <v>0</v>
      </c>
      <c r="AA154" s="99">
        <f t="shared" si="71"/>
        <v>2</v>
      </c>
      <c r="AB154" s="99">
        <f t="shared" si="71"/>
        <v>2</v>
      </c>
      <c r="AC154" s="99">
        <f t="shared" si="71"/>
        <v>0</v>
      </c>
      <c r="AD154" s="99">
        <f t="shared" si="71"/>
        <v>1</v>
      </c>
      <c r="AE154" s="116">
        <f t="shared" si="56"/>
        <v>163</v>
      </c>
      <c r="AF154" s="116">
        <f t="shared" si="53"/>
        <v>847</v>
      </c>
      <c r="AG154" s="116">
        <f t="shared" si="54"/>
        <v>1010</v>
      </c>
    </row>
    <row r="155" spans="1:33" ht="34.5" customHeight="1">
      <c r="A155" s="170"/>
      <c r="B155" s="97" t="s">
        <v>50</v>
      </c>
      <c r="C155" s="99">
        <f aca="true" t="shared" si="72" ref="C155:AD155">C96+C36</f>
        <v>1</v>
      </c>
      <c r="D155" s="99">
        <f t="shared" si="72"/>
        <v>5</v>
      </c>
      <c r="E155" s="99">
        <v>0</v>
      </c>
      <c r="F155" s="99">
        <v>0</v>
      </c>
      <c r="G155" s="99">
        <f t="shared" si="72"/>
        <v>5</v>
      </c>
      <c r="H155" s="99">
        <f t="shared" si="72"/>
        <v>4</v>
      </c>
      <c r="I155" s="99">
        <f t="shared" si="72"/>
        <v>7</v>
      </c>
      <c r="J155" s="99">
        <f t="shared" si="72"/>
        <v>20</v>
      </c>
      <c r="K155" s="99">
        <f t="shared" si="72"/>
        <v>14</v>
      </c>
      <c r="L155" s="99">
        <f t="shared" si="72"/>
        <v>22</v>
      </c>
      <c r="M155" s="99">
        <f t="shared" si="72"/>
        <v>2</v>
      </c>
      <c r="N155" s="99">
        <f t="shared" si="72"/>
        <v>11</v>
      </c>
      <c r="O155" s="99">
        <f t="shared" si="72"/>
        <v>85</v>
      </c>
      <c r="P155" s="99">
        <f t="shared" si="72"/>
        <v>656</v>
      </c>
      <c r="Q155" s="99">
        <f t="shared" si="72"/>
        <v>2</v>
      </c>
      <c r="R155" s="99">
        <f t="shared" si="72"/>
        <v>1</v>
      </c>
      <c r="S155" s="99">
        <f t="shared" si="72"/>
        <v>6</v>
      </c>
      <c r="T155" s="99">
        <f t="shared" si="72"/>
        <v>0</v>
      </c>
      <c r="U155" s="99">
        <f t="shared" si="72"/>
        <v>10</v>
      </c>
      <c r="V155" s="99">
        <f t="shared" si="72"/>
        <v>7</v>
      </c>
      <c r="W155" s="99">
        <f t="shared" si="72"/>
        <v>2</v>
      </c>
      <c r="X155" s="99">
        <f t="shared" si="72"/>
        <v>2</v>
      </c>
      <c r="Y155" s="99">
        <f t="shared" si="72"/>
        <v>1</v>
      </c>
      <c r="Z155" s="99">
        <f t="shared" si="72"/>
        <v>0</v>
      </c>
      <c r="AA155" s="99">
        <f t="shared" si="72"/>
        <v>4</v>
      </c>
      <c r="AB155" s="99">
        <f t="shared" si="72"/>
        <v>2</v>
      </c>
      <c r="AC155" s="99">
        <f t="shared" si="72"/>
        <v>1</v>
      </c>
      <c r="AD155" s="99">
        <f t="shared" si="72"/>
        <v>0</v>
      </c>
      <c r="AE155" s="116">
        <f t="shared" si="56"/>
        <v>140</v>
      </c>
      <c r="AF155" s="116">
        <f t="shared" si="53"/>
        <v>730</v>
      </c>
      <c r="AG155" s="116">
        <f t="shared" si="54"/>
        <v>870</v>
      </c>
    </row>
    <row r="156" spans="1:33" ht="34.5" customHeight="1">
      <c r="A156" s="170"/>
      <c r="B156" s="97" t="s">
        <v>145</v>
      </c>
      <c r="C156" s="99">
        <f>C97+C37</f>
        <v>0</v>
      </c>
      <c r="D156" s="99">
        <f aca="true" t="shared" si="73" ref="D156:AD156">D97+D37</f>
        <v>0</v>
      </c>
      <c r="E156" s="99">
        <f t="shared" si="73"/>
        <v>0</v>
      </c>
      <c r="F156" s="99">
        <f t="shared" si="73"/>
        <v>0</v>
      </c>
      <c r="G156" s="99">
        <f t="shared" si="73"/>
        <v>0</v>
      </c>
      <c r="H156" s="99">
        <f t="shared" si="73"/>
        <v>0</v>
      </c>
      <c r="I156" s="99">
        <f t="shared" si="73"/>
        <v>0</v>
      </c>
      <c r="J156" s="99">
        <f t="shared" si="73"/>
        <v>2</v>
      </c>
      <c r="K156" s="99">
        <f t="shared" si="73"/>
        <v>3</v>
      </c>
      <c r="L156" s="99">
        <f t="shared" si="73"/>
        <v>3</v>
      </c>
      <c r="M156" s="99">
        <f t="shared" si="73"/>
        <v>0</v>
      </c>
      <c r="N156" s="99">
        <f t="shared" si="73"/>
        <v>0</v>
      </c>
      <c r="O156" s="99">
        <f t="shared" si="73"/>
        <v>20</v>
      </c>
      <c r="P156" s="99">
        <f t="shared" si="73"/>
        <v>48</v>
      </c>
      <c r="Q156" s="99">
        <f t="shared" si="73"/>
        <v>0</v>
      </c>
      <c r="R156" s="99">
        <f t="shared" si="73"/>
        <v>0</v>
      </c>
      <c r="S156" s="99">
        <f t="shared" si="73"/>
        <v>0</v>
      </c>
      <c r="T156" s="99">
        <f t="shared" si="73"/>
        <v>0</v>
      </c>
      <c r="U156" s="99">
        <f t="shared" si="73"/>
        <v>0</v>
      </c>
      <c r="V156" s="99">
        <f t="shared" si="73"/>
        <v>0</v>
      </c>
      <c r="W156" s="99">
        <f t="shared" si="73"/>
        <v>0</v>
      </c>
      <c r="X156" s="99">
        <f t="shared" si="73"/>
        <v>0</v>
      </c>
      <c r="Y156" s="99">
        <f t="shared" si="73"/>
        <v>0</v>
      </c>
      <c r="Z156" s="99">
        <f t="shared" si="73"/>
        <v>0</v>
      </c>
      <c r="AA156" s="99">
        <f t="shared" si="73"/>
        <v>0</v>
      </c>
      <c r="AB156" s="99">
        <f t="shared" si="73"/>
        <v>0</v>
      </c>
      <c r="AC156" s="99">
        <f t="shared" si="73"/>
        <v>0</v>
      </c>
      <c r="AD156" s="99">
        <f t="shared" si="73"/>
        <v>0</v>
      </c>
      <c r="AE156" s="116">
        <f t="shared" si="56"/>
        <v>23</v>
      </c>
      <c r="AF156" s="116">
        <f t="shared" si="53"/>
        <v>53</v>
      </c>
      <c r="AG156" s="116">
        <f t="shared" si="54"/>
        <v>76</v>
      </c>
    </row>
    <row r="157" spans="1:33" ht="61.5" customHeight="1">
      <c r="A157" s="170"/>
      <c r="B157" s="43" t="s">
        <v>58</v>
      </c>
      <c r="C157" s="101">
        <f>SUM(C153:C155)</f>
        <v>3</v>
      </c>
      <c r="D157" s="101">
        <f>SUM(D153:D155)</f>
        <v>12</v>
      </c>
      <c r="E157" s="101">
        <f>SUM(E153:E156)</f>
        <v>0</v>
      </c>
      <c r="F157" s="101">
        <f>SUM(F153:F156)</f>
        <v>0</v>
      </c>
      <c r="G157" s="101">
        <f>SUM(G153:G155)</f>
        <v>50</v>
      </c>
      <c r="H157" s="101">
        <f>SUM(H153:H155)</f>
        <v>15</v>
      </c>
      <c r="I157" s="101">
        <f>SUM(I153:I156)</f>
        <v>23</v>
      </c>
      <c r="J157" s="101">
        <f>SUM(J153:J156)</f>
        <v>65</v>
      </c>
      <c r="K157" s="101">
        <f>SUM(K153:K156)</f>
        <v>44</v>
      </c>
      <c r="L157" s="101">
        <f aca="true" t="shared" si="74" ref="L157:AD157">SUM(L153:L156)</f>
        <v>88</v>
      </c>
      <c r="M157" s="101">
        <f t="shared" si="74"/>
        <v>17</v>
      </c>
      <c r="N157" s="101">
        <f t="shared" si="74"/>
        <v>39</v>
      </c>
      <c r="O157" s="101">
        <f t="shared" si="74"/>
        <v>472</v>
      </c>
      <c r="P157" s="101">
        <f t="shared" si="74"/>
        <v>2480</v>
      </c>
      <c r="Q157" s="101">
        <f t="shared" si="74"/>
        <v>23</v>
      </c>
      <c r="R157" s="101">
        <f t="shared" si="74"/>
        <v>7</v>
      </c>
      <c r="S157" s="101">
        <f t="shared" si="74"/>
        <v>24</v>
      </c>
      <c r="T157" s="101">
        <f t="shared" si="74"/>
        <v>9</v>
      </c>
      <c r="U157" s="101">
        <f t="shared" si="74"/>
        <v>70</v>
      </c>
      <c r="V157" s="101">
        <f t="shared" si="74"/>
        <v>36</v>
      </c>
      <c r="W157" s="101">
        <f t="shared" si="74"/>
        <v>18</v>
      </c>
      <c r="X157" s="101">
        <f t="shared" si="74"/>
        <v>6</v>
      </c>
      <c r="Y157" s="101">
        <f t="shared" si="74"/>
        <v>5</v>
      </c>
      <c r="Z157" s="101">
        <f t="shared" si="74"/>
        <v>1</v>
      </c>
      <c r="AA157" s="101">
        <f t="shared" si="74"/>
        <v>12</v>
      </c>
      <c r="AB157" s="101">
        <f t="shared" si="74"/>
        <v>5</v>
      </c>
      <c r="AC157" s="101">
        <f t="shared" si="74"/>
        <v>1</v>
      </c>
      <c r="AD157" s="101">
        <f t="shared" si="74"/>
        <v>1</v>
      </c>
      <c r="AE157" s="115">
        <f t="shared" si="56"/>
        <v>762</v>
      </c>
      <c r="AF157" s="115">
        <f t="shared" si="53"/>
        <v>2764</v>
      </c>
      <c r="AG157" s="116">
        <f t="shared" si="54"/>
        <v>3526</v>
      </c>
    </row>
    <row r="158" spans="1:33" ht="34.5" customHeight="1">
      <c r="A158" s="170" t="s">
        <v>59</v>
      </c>
      <c r="B158" s="97" t="s">
        <v>60</v>
      </c>
      <c r="C158" s="99">
        <f aca="true" t="shared" si="75" ref="C158:AD158">C99+C39</f>
        <v>7</v>
      </c>
      <c r="D158" s="99">
        <f t="shared" si="75"/>
        <v>1</v>
      </c>
      <c r="E158" s="99">
        <v>0</v>
      </c>
      <c r="F158" s="99">
        <v>0</v>
      </c>
      <c r="G158" s="99">
        <f t="shared" si="75"/>
        <v>13</v>
      </c>
      <c r="H158" s="99">
        <f t="shared" si="75"/>
        <v>2</v>
      </c>
      <c r="I158" s="99">
        <f t="shared" si="75"/>
        <v>1</v>
      </c>
      <c r="J158" s="99">
        <f t="shared" si="75"/>
        <v>0</v>
      </c>
      <c r="K158" s="99">
        <f t="shared" si="75"/>
        <v>16</v>
      </c>
      <c r="L158" s="99">
        <f t="shared" si="75"/>
        <v>8</v>
      </c>
      <c r="M158" s="99">
        <f t="shared" si="75"/>
        <v>202</v>
      </c>
      <c r="N158" s="99">
        <f t="shared" si="75"/>
        <v>169</v>
      </c>
      <c r="O158" s="99">
        <f t="shared" si="75"/>
        <v>123</v>
      </c>
      <c r="P158" s="99">
        <f t="shared" si="75"/>
        <v>94</v>
      </c>
      <c r="Q158" s="99">
        <f t="shared" si="75"/>
        <v>2</v>
      </c>
      <c r="R158" s="99">
        <f t="shared" si="75"/>
        <v>0</v>
      </c>
      <c r="S158" s="99">
        <f t="shared" si="75"/>
        <v>22</v>
      </c>
      <c r="T158" s="99">
        <f t="shared" si="75"/>
        <v>4</v>
      </c>
      <c r="U158" s="99">
        <f t="shared" si="75"/>
        <v>9</v>
      </c>
      <c r="V158" s="99">
        <f t="shared" si="75"/>
        <v>3</v>
      </c>
      <c r="W158" s="99">
        <f t="shared" si="75"/>
        <v>4</v>
      </c>
      <c r="X158" s="99">
        <f t="shared" si="75"/>
        <v>1</v>
      </c>
      <c r="Y158" s="99">
        <f t="shared" si="75"/>
        <v>9</v>
      </c>
      <c r="Z158" s="99">
        <f t="shared" si="75"/>
        <v>1</v>
      </c>
      <c r="AA158" s="99">
        <f t="shared" si="75"/>
        <v>9</v>
      </c>
      <c r="AB158" s="99">
        <f t="shared" si="75"/>
        <v>0</v>
      </c>
      <c r="AC158" s="99">
        <f t="shared" si="75"/>
        <v>0</v>
      </c>
      <c r="AD158" s="99">
        <f t="shared" si="75"/>
        <v>0</v>
      </c>
      <c r="AE158" s="116">
        <f t="shared" si="56"/>
        <v>417</v>
      </c>
      <c r="AF158" s="116">
        <f t="shared" si="53"/>
        <v>283</v>
      </c>
      <c r="AG158" s="116">
        <f t="shared" si="54"/>
        <v>700</v>
      </c>
    </row>
    <row r="159" spans="1:33" ht="34.5" customHeight="1">
      <c r="A159" s="170"/>
      <c r="B159" s="97" t="s">
        <v>44</v>
      </c>
      <c r="C159" s="99">
        <f aca="true" t="shared" si="76" ref="C159:AD159">C100+C40</f>
        <v>29</v>
      </c>
      <c r="D159" s="99">
        <f t="shared" si="76"/>
        <v>8</v>
      </c>
      <c r="E159" s="99">
        <v>0</v>
      </c>
      <c r="F159" s="99">
        <v>0</v>
      </c>
      <c r="G159" s="99">
        <f t="shared" si="76"/>
        <v>97</v>
      </c>
      <c r="H159" s="99">
        <f t="shared" si="76"/>
        <v>6</v>
      </c>
      <c r="I159" s="99">
        <f t="shared" si="76"/>
        <v>8</v>
      </c>
      <c r="J159" s="99">
        <f t="shared" si="76"/>
        <v>0</v>
      </c>
      <c r="K159" s="99">
        <f t="shared" si="76"/>
        <v>23</v>
      </c>
      <c r="L159" s="99">
        <f t="shared" si="76"/>
        <v>14</v>
      </c>
      <c r="M159" s="99">
        <f t="shared" si="76"/>
        <v>158</v>
      </c>
      <c r="N159" s="99">
        <f t="shared" si="76"/>
        <v>222</v>
      </c>
      <c r="O159" s="99">
        <f t="shared" si="76"/>
        <v>66</v>
      </c>
      <c r="P159" s="99">
        <f t="shared" si="76"/>
        <v>95</v>
      </c>
      <c r="Q159" s="99">
        <f t="shared" si="76"/>
        <v>3</v>
      </c>
      <c r="R159" s="99">
        <f t="shared" si="76"/>
        <v>0</v>
      </c>
      <c r="S159" s="99">
        <f t="shared" si="76"/>
        <v>48</v>
      </c>
      <c r="T159" s="99">
        <f t="shared" si="76"/>
        <v>16</v>
      </c>
      <c r="U159" s="99">
        <f t="shared" si="76"/>
        <v>26</v>
      </c>
      <c r="V159" s="99">
        <f t="shared" si="76"/>
        <v>6</v>
      </c>
      <c r="W159" s="99">
        <f t="shared" si="76"/>
        <v>5</v>
      </c>
      <c r="X159" s="99">
        <f t="shared" si="76"/>
        <v>1</v>
      </c>
      <c r="Y159" s="99">
        <f t="shared" si="76"/>
        <v>2</v>
      </c>
      <c r="Z159" s="99">
        <f t="shared" si="76"/>
        <v>6</v>
      </c>
      <c r="AA159" s="99">
        <f t="shared" si="76"/>
        <v>16</v>
      </c>
      <c r="AB159" s="99">
        <f t="shared" si="76"/>
        <v>5</v>
      </c>
      <c r="AC159" s="99">
        <f t="shared" si="76"/>
        <v>0</v>
      </c>
      <c r="AD159" s="99">
        <f t="shared" si="76"/>
        <v>0</v>
      </c>
      <c r="AE159" s="116">
        <f t="shared" si="56"/>
        <v>481</v>
      </c>
      <c r="AF159" s="116">
        <f t="shared" si="53"/>
        <v>379</v>
      </c>
      <c r="AG159" s="116">
        <f t="shared" si="54"/>
        <v>860</v>
      </c>
    </row>
    <row r="160" spans="1:33" ht="34.5" customHeight="1">
      <c r="A160" s="170"/>
      <c r="B160" s="97" t="s">
        <v>61</v>
      </c>
      <c r="C160" s="99">
        <f aca="true" t="shared" si="77" ref="C160:AD160">C101+C41</f>
        <v>21</v>
      </c>
      <c r="D160" s="99">
        <f t="shared" si="77"/>
        <v>8</v>
      </c>
      <c r="E160" s="99">
        <v>0</v>
      </c>
      <c r="F160" s="99">
        <v>0</v>
      </c>
      <c r="G160" s="99">
        <f t="shared" si="77"/>
        <v>40</v>
      </c>
      <c r="H160" s="99">
        <f t="shared" si="77"/>
        <v>3</v>
      </c>
      <c r="I160" s="99">
        <f t="shared" si="77"/>
        <v>4</v>
      </c>
      <c r="J160" s="99">
        <f t="shared" si="77"/>
        <v>1</v>
      </c>
      <c r="K160" s="99">
        <f t="shared" si="77"/>
        <v>44</v>
      </c>
      <c r="L160" s="99">
        <f t="shared" si="77"/>
        <v>22</v>
      </c>
      <c r="M160" s="99">
        <f t="shared" si="77"/>
        <v>288</v>
      </c>
      <c r="N160" s="99">
        <f t="shared" si="77"/>
        <v>229</v>
      </c>
      <c r="O160" s="99">
        <f t="shared" si="77"/>
        <v>139</v>
      </c>
      <c r="P160" s="99">
        <f t="shared" si="77"/>
        <v>134</v>
      </c>
      <c r="Q160" s="99">
        <f t="shared" si="77"/>
        <v>3</v>
      </c>
      <c r="R160" s="99">
        <f t="shared" si="77"/>
        <v>1</v>
      </c>
      <c r="S160" s="99">
        <f t="shared" si="77"/>
        <v>51</v>
      </c>
      <c r="T160" s="99">
        <f t="shared" si="77"/>
        <v>23</v>
      </c>
      <c r="U160" s="99">
        <f t="shared" si="77"/>
        <v>20</v>
      </c>
      <c r="V160" s="99">
        <f t="shared" si="77"/>
        <v>11</v>
      </c>
      <c r="W160" s="99">
        <f t="shared" si="77"/>
        <v>2</v>
      </c>
      <c r="X160" s="99">
        <f t="shared" si="77"/>
        <v>0</v>
      </c>
      <c r="Y160" s="99">
        <f t="shared" si="77"/>
        <v>16</v>
      </c>
      <c r="Z160" s="99">
        <f t="shared" si="77"/>
        <v>5</v>
      </c>
      <c r="AA160" s="99">
        <f t="shared" si="77"/>
        <v>30</v>
      </c>
      <c r="AB160" s="99">
        <f t="shared" si="77"/>
        <v>4</v>
      </c>
      <c r="AC160" s="99">
        <f t="shared" si="77"/>
        <v>2</v>
      </c>
      <c r="AD160" s="99">
        <f t="shared" si="77"/>
        <v>0</v>
      </c>
      <c r="AE160" s="116">
        <f t="shared" si="56"/>
        <v>660</v>
      </c>
      <c r="AF160" s="116">
        <f t="shared" si="53"/>
        <v>441</v>
      </c>
      <c r="AG160" s="116">
        <f t="shared" si="54"/>
        <v>1101</v>
      </c>
    </row>
    <row r="161" spans="1:33" ht="34.5" customHeight="1">
      <c r="A161" s="170"/>
      <c r="B161" s="97" t="s">
        <v>62</v>
      </c>
      <c r="C161" s="99">
        <f aca="true" t="shared" si="78" ref="C161:AD161">C102+C42</f>
        <v>6</v>
      </c>
      <c r="D161" s="99">
        <f t="shared" si="78"/>
        <v>6</v>
      </c>
      <c r="E161" s="99">
        <v>0</v>
      </c>
      <c r="F161" s="99">
        <v>0</v>
      </c>
      <c r="G161" s="99">
        <f t="shared" si="78"/>
        <v>3</v>
      </c>
      <c r="H161" s="99">
        <f t="shared" si="78"/>
        <v>0</v>
      </c>
      <c r="I161" s="99">
        <f t="shared" si="78"/>
        <v>6</v>
      </c>
      <c r="J161" s="99">
        <f t="shared" si="78"/>
        <v>4</v>
      </c>
      <c r="K161" s="99">
        <f t="shared" si="78"/>
        <v>6</v>
      </c>
      <c r="L161" s="99">
        <f t="shared" si="78"/>
        <v>9</v>
      </c>
      <c r="M161" s="99">
        <f t="shared" si="78"/>
        <v>60</v>
      </c>
      <c r="N161" s="99">
        <f t="shared" si="78"/>
        <v>80</v>
      </c>
      <c r="O161" s="99">
        <f t="shared" si="78"/>
        <v>36</v>
      </c>
      <c r="P161" s="99">
        <f t="shared" si="78"/>
        <v>47</v>
      </c>
      <c r="Q161" s="99">
        <f t="shared" si="78"/>
        <v>0</v>
      </c>
      <c r="R161" s="99">
        <f t="shared" si="78"/>
        <v>0</v>
      </c>
      <c r="S161" s="99">
        <f t="shared" si="78"/>
        <v>7</v>
      </c>
      <c r="T161" s="99">
        <f t="shared" si="78"/>
        <v>6</v>
      </c>
      <c r="U161" s="99">
        <f t="shared" si="78"/>
        <v>1</v>
      </c>
      <c r="V161" s="99">
        <f t="shared" si="78"/>
        <v>0</v>
      </c>
      <c r="W161" s="99">
        <f t="shared" si="78"/>
        <v>1</v>
      </c>
      <c r="X161" s="99">
        <f t="shared" si="78"/>
        <v>0</v>
      </c>
      <c r="Y161" s="99">
        <f t="shared" si="78"/>
        <v>2</v>
      </c>
      <c r="Z161" s="99">
        <f t="shared" si="78"/>
        <v>0</v>
      </c>
      <c r="AA161" s="99">
        <f t="shared" si="78"/>
        <v>3</v>
      </c>
      <c r="AB161" s="99">
        <f t="shared" si="78"/>
        <v>0</v>
      </c>
      <c r="AC161" s="99">
        <f t="shared" si="78"/>
        <v>0</v>
      </c>
      <c r="AD161" s="99">
        <f t="shared" si="78"/>
        <v>0</v>
      </c>
      <c r="AE161" s="116">
        <f t="shared" si="56"/>
        <v>131</v>
      </c>
      <c r="AF161" s="116">
        <f t="shared" si="53"/>
        <v>152</v>
      </c>
      <c r="AG161" s="116">
        <f t="shared" si="54"/>
        <v>283</v>
      </c>
    </row>
    <row r="162" spans="1:33" ht="34.5" customHeight="1">
      <c r="A162" s="170"/>
      <c r="B162" s="97" t="s">
        <v>63</v>
      </c>
      <c r="C162" s="99">
        <f aca="true" t="shared" si="79" ref="C162:AD162">C103+C43</f>
        <v>19</v>
      </c>
      <c r="D162" s="99">
        <f t="shared" si="79"/>
        <v>7</v>
      </c>
      <c r="E162" s="99">
        <v>0</v>
      </c>
      <c r="F162" s="99">
        <v>0</v>
      </c>
      <c r="G162" s="99">
        <f t="shared" si="79"/>
        <v>7</v>
      </c>
      <c r="H162" s="99">
        <f t="shared" si="79"/>
        <v>5</v>
      </c>
      <c r="I162" s="99">
        <f t="shared" si="79"/>
        <v>22</v>
      </c>
      <c r="J162" s="99">
        <f t="shared" si="79"/>
        <v>10</v>
      </c>
      <c r="K162" s="99">
        <f t="shared" si="79"/>
        <v>22</v>
      </c>
      <c r="L162" s="99">
        <f t="shared" si="79"/>
        <v>9</v>
      </c>
      <c r="M162" s="99">
        <f t="shared" si="79"/>
        <v>129</v>
      </c>
      <c r="N162" s="99">
        <f t="shared" si="79"/>
        <v>89</v>
      </c>
      <c r="O162" s="99">
        <f t="shared" si="79"/>
        <v>64</v>
      </c>
      <c r="P162" s="99">
        <f t="shared" si="79"/>
        <v>41</v>
      </c>
      <c r="Q162" s="99">
        <f t="shared" si="79"/>
        <v>15</v>
      </c>
      <c r="R162" s="99">
        <f t="shared" si="79"/>
        <v>5</v>
      </c>
      <c r="S162" s="99">
        <f t="shared" si="79"/>
        <v>17</v>
      </c>
      <c r="T162" s="99">
        <f t="shared" si="79"/>
        <v>7</v>
      </c>
      <c r="U162" s="99">
        <f t="shared" si="79"/>
        <v>24</v>
      </c>
      <c r="V162" s="99">
        <f t="shared" si="79"/>
        <v>10</v>
      </c>
      <c r="W162" s="99">
        <f t="shared" si="79"/>
        <v>2</v>
      </c>
      <c r="X162" s="99">
        <f t="shared" si="79"/>
        <v>1</v>
      </c>
      <c r="Y162" s="99">
        <f t="shared" si="79"/>
        <v>10</v>
      </c>
      <c r="Z162" s="99">
        <f t="shared" si="79"/>
        <v>0</v>
      </c>
      <c r="AA162" s="99">
        <f t="shared" si="79"/>
        <v>2</v>
      </c>
      <c r="AB162" s="99">
        <f t="shared" si="79"/>
        <v>0</v>
      </c>
      <c r="AC162" s="99">
        <f t="shared" si="79"/>
        <v>0</v>
      </c>
      <c r="AD162" s="99">
        <f t="shared" si="79"/>
        <v>0</v>
      </c>
      <c r="AE162" s="116">
        <f t="shared" si="56"/>
        <v>333</v>
      </c>
      <c r="AF162" s="116">
        <f t="shared" si="53"/>
        <v>184</v>
      </c>
      <c r="AG162" s="116">
        <f t="shared" si="54"/>
        <v>517</v>
      </c>
    </row>
    <row r="163" spans="1:33" ht="34.5" customHeight="1">
      <c r="A163" s="170"/>
      <c r="B163" s="97" t="s">
        <v>64</v>
      </c>
      <c r="C163" s="99">
        <f>C104+C44</f>
        <v>16</v>
      </c>
      <c r="D163" s="99">
        <f aca="true" t="shared" si="80" ref="D163:AD163">D104+D44</f>
        <v>13</v>
      </c>
      <c r="E163" s="99">
        <v>0</v>
      </c>
      <c r="F163" s="99">
        <v>0</v>
      </c>
      <c r="G163" s="99">
        <f t="shared" si="80"/>
        <v>11</v>
      </c>
      <c r="H163" s="99">
        <f t="shared" si="80"/>
        <v>11</v>
      </c>
      <c r="I163" s="99">
        <f t="shared" si="80"/>
        <v>10</v>
      </c>
      <c r="J163" s="99">
        <f t="shared" si="80"/>
        <v>15</v>
      </c>
      <c r="K163" s="99">
        <f t="shared" si="80"/>
        <v>32</v>
      </c>
      <c r="L163" s="99">
        <f t="shared" si="80"/>
        <v>42</v>
      </c>
      <c r="M163" s="99">
        <f t="shared" si="80"/>
        <v>134</v>
      </c>
      <c r="N163" s="99">
        <f t="shared" si="80"/>
        <v>340</v>
      </c>
      <c r="O163" s="99">
        <f t="shared" si="80"/>
        <v>55</v>
      </c>
      <c r="P163" s="99">
        <f t="shared" si="80"/>
        <v>159</v>
      </c>
      <c r="Q163" s="99">
        <f t="shared" si="80"/>
        <v>1</v>
      </c>
      <c r="R163" s="99">
        <f t="shared" si="80"/>
        <v>0</v>
      </c>
      <c r="S163" s="99">
        <f t="shared" si="80"/>
        <v>26</v>
      </c>
      <c r="T163" s="99">
        <f t="shared" si="80"/>
        <v>26</v>
      </c>
      <c r="U163" s="99">
        <f t="shared" si="80"/>
        <v>9</v>
      </c>
      <c r="V163" s="99">
        <f t="shared" si="80"/>
        <v>7</v>
      </c>
      <c r="W163" s="99">
        <f t="shared" si="80"/>
        <v>1</v>
      </c>
      <c r="X163" s="99">
        <f t="shared" si="80"/>
        <v>0</v>
      </c>
      <c r="Y163" s="99">
        <f t="shared" si="80"/>
        <v>3</v>
      </c>
      <c r="Z163" s="99">
        <f t="shared" si="80"/>
        <v>4</v>
      </c>
      <c r="AA163" s="99">
        <f t="shared" si="80"/>
        <v>3</v>
      </c>
      <c r="AB163" s="99">
        <f t="shared" si="80"/>
        <v>5</v>
      </c>
      <c r="AC163" s="99">
        <f t="shared" si="80"/>
        <v>1</v>
      </c>
      <c r="AD163" s="99">
        <f t="shared" si="80"/>
        <v>0</v>
      </c>
      <c r="AE163" s="116">
        <f t="shared" si="56"/>
        <v>302</v>
      </c>
      <c r="AF163" s="116">
        <f t="shared" si="53"/>
        <v>622</v>
      </c>
      <c r="AG163" s="116">
        <f t="shared" si="54"/>
        <v>924</v>
      </c>
    </row>
    <row r="164" spans="1:33" ht="34.5" customHeight="1">
      <c r="A164" s="170"/>
      <c r="B164" s="43" t="s">
        <v>42</v>
      </c>
      <c r="C164" s="101">
        <f>SUM(C158:C163)</f>
        <v>98</v>
      </c>
      <c r="D164" s="101">
        <f aca="true" t="shared" si="81" ref="D164:Q164">SUM(D158:D163)</f>
        <v>43</v>
      </c>
      <c r="E164" s="101">
        <f t="shared" si="81"/>
        <v>0</v>
      </c>
      <c r="F164" s="101">
        <f t="shared" si="81"/>
        <v>0</v>
      </c>
      <c r="G164" s="101">
        <f t="shared" si="81"/>
        <v>171</v>
      </c>
      <c r="H164" s="101">
        <f t="shared" si="81"/>
        <v>27</v>
      </c>
      <c r="I164" s="101">
        <f t="shared" si="81"/>
        <v>51</v>
      </c>
      <c r="J164" s="101">
        <f t="shared" si="81"/>
        <v>30</v>
      </c>
      <c r="K164" s="101">
        <f t="shared" si="81"/>
        <v>143</v>
      </c>
      <c r="L164" s="101">
        <f t="shared" si="81"/>
        <v>104</v>
      </c>
      <c r="M164" s="101">
        <f t="shared" si="81"/>
        <v>971</v>
      </c>
      <c r="N164" s="101">
        <f t="shared" si="81"/>
        <v>1129</v>
      </c>
      <c r="O164" s="101">
        <f t="shared" si="81"/>
        <v>483</v>
      </c>
      <c r="P164" s="101">
        <f t="shared" si="81"/>
        <v>570</v>
      </c>
      <c r="Q164" s="101">
        <f t="shared" si="81"/>
        <v>24</v>
      </c>
      <c r="R164" s="101">
        <f>SUM(R158:R163)</f>
        <v>6</v>
      </c>
      <c r="S164" s="101">
        <f aca="true" t="shared" si="82" ref="S164:AD164">SUM(S158:S163)</f>
        <v>171</v>
      </c>
      <c r="T164" s="101">
        <f t="shared" si="82"/>
        <v>82</v>
      </c>
      <c r="U164" s="101">
        <f t="shared" si="82"/>
        <v>89</v>
      </c>
      <c r="V164" s="101">
        <f t="shared" si="82"/>
        <v>37</v>
      </c>
      <c r="W164" s="101">
        <f t="shared" si="82"/>
        <v>15</v>
      </c>
      <c r="X164" s="101">
        <f t="shared" si="82"/>
        <v>3</v>
      </c>
      <c r="Y164" s="101">
        <f t="shared" si="82"/>
        <v>42</v>
      </c>
      <c r="Z164" s="101">
        <f t="shared" si="82"/>
        <v>16</v>
      </c>
      <c r="AA164" s="101">
        <f t="shared" si="82"/>
        <v>63</v>
      </c>
      <c r="AB164" s="101">
        <f t="shared" si="82"/>
        <v>14</v>
      </c>
      <c r="AC164" s="101">
        <f t="shared" si="82"/>
        <v>3</v>
      </c>
      <c r="AD164" s="101">
        <f t="shared" si="82"/>
        <v>0</v>
      </c>
      <c r="AE164" s="115">
        <f t="shared" si="56"/>
        <v>2324</v>
      </c>
      <c r="AF164" s="115">
        <f t="shared" si="53"/>
        <v>2061</v>
      </c>
      <c r="AG164" s="116">
        <f t="shared" si="54"/>
        <v>4385</v>
      </c>
    </row>
    <row r="165" spans="1:33" ht="34.5" customHeight="1">
      <c r="A165" s="113" t="s">
        <v>146</v>
      </c>
      <c r="B165" s="43" t="s">
        <v>42</v>
      </c>
      <c r="C165" s="101">
        <f>C106+C46</f>
        <v>2</v>
      </c>
      <c r="D165" s="101">
        <f aca="true" t="shared" si="83" ref="D165:AD165">D106+D46</f>
        <v>0</v>
      </c>
      <c r="E165" s="101">
        <f t="shared" si="83"/>
        <v>0</v>
      </c>
      <c r="F165" s="101">
        <f t="shared" si="83"/>
        <v>0</v>
      </c>
      <c r="G165" s="101">
        <f t="shared" si="83"/>
        <v>0</v>
      </c>
      <c r="H165" s="101">
        <f t="shared" si="83"/>
        <v>0</v>
      </c>
      <c r="I165" s="101">
        <f t="shared" si="83"/>
        <v>4</v>
      </c>
      <c r="J165" s="101">
        <f t="shared" si="83"/>
        <v>0</v>
      </c>
      <c r="K165" s="101">
        <f t="shared" si="83"/>
        <v>8</v>
      </c>
      <c r="L165" s="101">
        <f t="shared" si="83"/>
        <v>0</v>
      </c>
      <c r="M165" s="101">
        <f t="shared" si="83"/>
        <v>0</v>
      </c>
      <c r="N165" s="101">
        <f t="shared" si="83"/>
        <v>0</v>
      </c>
      <c r="O165" s="101">
        <f t="shared" si="83"/>
        <v>50</v>
      </c>
      <c r="P165" s="101">
        <f t="shared" si="83"/>
        <v>59</v>
      </c>
      <c r="Q165" s="101">
        <f t="shared" si="83"/>
        <v>0</v>
      </c>
      <c r="R165" s="101">
        <f t="shared" si="83"/>
        <v>0</v>
      </c>
      <c r="S165" s="101">
        <f t="shared" si="83"/>
        <v>0</v>
      </c>
      <c r="T165" s="101">
        <f t="shared" si="83"/>
        <v>0</v>
      </c>
      <c r="U165" s="101">
        <f t="shared" si="83"/>
        <v>0</v>
      </c>
      <c r="V165" s="101">
        <f t="shared" si="83"/>
        <v>0</v>
      </c>
      <c r="W165" s="101">
        <f t="shared" si="83"/>
        <v>0</v>
      </c>
      <c r="X165" s="101">
        <f t="shared" si="83"/>
        <v>0</v>
      </c>
      <c r="Y165" s="101">
        <f t="shared" si="83"/>
        <v>1</v>
      </c>
      <c r="Z165" s="101">
        <f t="shared" si="83"/>
        <v>0</v>
      </c>
      <c r="AA165" s="101">
        <f t="shared" si="83"/>
        <v>0</v>
      </c>
      <c r="AB165" s="101">
        <f t="shared" si="83"/>
        <v>0</v>
      </c>
      <c r="AC165" s="101">
        <f t="shared" si="83"/>
        <v>0</v>
      </c>
      <c r="AD165" s="101">
        <f t="shared" si="83"/>
        <v>0</v>
      </c>
      <c r="AE165" s="115">
        <f t="shared" si="56"/>
        <v>65</v>
      </c>
      <c r="AF165" s="115">
        <f t="shared" si="53"/>
        <v>59</v>
      </c>
      <c r="AG165" s="116">
        <f t="shared" si="54"/>
        <v>124</v>
      </c>
    </row>
    <row r="166" spans="1:33" ht="34.5" customHeight="1">
      <c r="A166" s="174" t="s">
        <v>65</v>
      </c>
      <c r="B166" s="174"/>
      <c r="C166" s="99">
        <f>C107+C47</f>
        <v>23</v>
      </c>
      <c r="D166" s="99">
        <f>D107+D47</f>
        <v>7</v>
      </c>
      <c r="E166" s="99">
        <f aca="true" t="shared" si="84" ref="C166:F170">E107+E47</f>
        <v>0</v>
      </c>
      <c r="F166" s="99">
        <f t="shared" si="84"/>
        <v>0</v>
      </c>
      <c r="G166" s="99">
        <f aca="true" t="shared" si="85" ref="G166:AD166">G107+G47</f>
        <v>11</v>
      </c>
      <c r="H166" s="99">
        <f t="shared" si="85"/>
        <v>0</v>
      </c>
      <c r="I166" s="99">
        <f>I107+I47</f>
        <v>19</v>
      </c>
      <c r="J166" s="99">
        <f t="shared" si="85"/>
        <v>4</v>
      </c>
      <c r="K166" s="99">
        <f t="shared" si="85"/>
        <v>43</v>
      </c>
      <c r="L166" s="99">
        <f t="shared" si="85"/>
        <v>9</v>
      </c>
      <c r="M166" s="99">
        <f t="shared" si="85"/>
        <v>794</v>
      </c>
      <c r="N166" s="99">
        <f t="shared" si="85"/>
        <v>378</v>
      </c>
      <c r="O166" s="99">
        <f t="shared" si="85"/>
        <v>382</v>
      </c>
      <c r="P166" s="99">
        <f t="shared" si="85"/>
        <v>144</v>
      </c>
      <c r="Q166" s="99">
        <f t="shared" si="85"/>
        <v>0</v>
      </c>
      <c r="R166" s="99">
        <f t="shared" si="85"/>
        <v>0</v>
      </c>
      <c r="S166" s="99">
        <f t="shared" si="85"/>
        <v>19</v>
      </c>
      <c r="T166" s="99">
        <f t="shared" si="85"/>
        <v>2</v>
      </c>
      <c r="U166" s="99">
        <f t="shared" si="85"/>
        <v>4</v>
      </c>
      <c r="V166" s="99">
        <f t="shared" si="85"/>
        <v>2</v>
      </c>
      <c r="W166" s="99">
        <f t="shared" si="85"/>
        <v>18</v>
      </c>
      <c r="X166" s="99">
        <f t="shared" si="85"/>
        <v>1</v>
      </c>
      <c r="Y166" s="99">
        <f t="shared" si="85"/>
        <v>7</v>
      </c>
      <c r="Z166" s="99">
        <f t="shared" si="85"/>
        <v>0</v>
      </c>
      <c r="AA166" s="99">
        <f t="shared" si="85"/>
        <v>7</v>
      </c>
      <c r="AB166" s="99">
        <f t="shared" si="85"/>
        <v>1</v>
      </c>
      <c r="AC166" s="99">
        <f t="shared" si="85"/>
        <v>0</v>
      </c>
      <c r="AD166" s="99">
        <f t="shared" si="85"/>
        <v>0</v>
      </c>
      <c r="AE166" s="115">
        <f>AC166+AA166+Y166+W166+U166+S166+Q166+O166+M166+K166+I166+G166+C166</f>
        <v>1327</v>
      </c>
      <c r="AF166" s="115">
        <f>AD166+AB166+Z166+X166+V166+T166+R166+P166+N166+L166+J166+H166+D166</f>
        <v>548</v>
      </c>
      <c r="AG166" s="116">
        <f>SUM(AE166:AF166)</f>
        <v>1875</v>
      </c>
    </row>
    <row r="167" spans="1:33" ht="59.25" customHeight="1">
      <c r="A167" s="170" t="s">
        <v>66</v>
      </c>
      <c r="B167" s="97" t="s">
        <v>104</v>
      </c>
      <c r="C167" s="99">
        <f t="shared" si="84"/>
        <v>0</v>
      </c>
      <c r="D167" s="99">
        <f t="shared" si="84"/>
        <v>1</v>
      </c>
      <c r="E167" s="99">
        <v>0</v>
      </c>
      <c r="F167" s="99">
        <v>0</v>
      </c>
      <c r="G167" s="99">
        <f aca="true" t="shared" si="86" ref="G167:AD167">G108+G48</f>
        <v>3</v>
      </c>
      <c r="H167" s="99">
        <f t="shared" si="86"/>
        <v>3</v>
      </c>
      <c r="I167" s="99">
        <f>I108+I48</f>
        <v>0</v>
      </c>
      <c r="J167" s="99">
        <f t="shared" si="86"/>
        <v>7</v>
      </c>
      <c r="K167" s="99">
        <f>K108+K48</f>
        <v>21</v>
      </c>
      <c r="L167" s="99">
        <f t="shared" si="86"/>
        <v>34</v>
      </c>
      <c r="M167" s="99">
        <f t="shared" si="86"/>
        <v>170</v>
      </c>
      <c r="N167" s="99">
        <f t="shared" si="86"/>
        <v>916</v>
      </c>
      <c r="O167" s="99">
        <f t="shared" si="86"/>
        <v>51</v>
      </c>
      <c r="P167" s="99">
        <f t="shared" si="86"/>
        <v>279</v>
      </c>
      <c r="Q167" s="99">
        <f t="shared" si="86"/>
        <v>4</v>
      </c>
      <c r="R167" s="99">
        <f t="shared" si="86"/>
        <v>0</v>
      </c>
      <c r="S167" s="99">
        <f t="shared" si="86"/>
        <v>23</v>
      </c>
      <c r="T167" s="99">
        <f t="shared" si="86"/>
        <v>11</v>
      </c>
      <c r="U167" s="99">
        <f t="shared" si="86"/>
        <v>23</v>
      </c>
      <c r="V167" s="99">
        <f t="shared" si="86"/>
        <v>18</v>
      </c>
      <c r="W167" s="99">
        <f t="shared" si="86"/>
        <v>8</v>
      </c>
      <c r="X167" s="99">
        <f t="shared" si="86"/>
        <v>1</v>
      </c>
      <c r="Y167" s="99">
        <f t="shared" si="86"/>
        <v>0</v>
      </c>
      <c r="Z167" s="99">
        <f t="shared" si="86"/>
        <v>0</v>
      </c>
      <c r="AA167" s="99">
        <f t="shared" si="86"/>
        <v>0</v>
      </c>
      <c r="AB167" s="99">
        <f t="shared" si="86"/>
        <v>1</v>
      </c>
      <c r="AC167" s="99">
        <f t="shared" si="86"/>
        <v>0</v>
      </c>
      <c r="AD167" s="99">
        <f t="shared" si="86"/>
        <v>0</v>
      </c>
      <c r="AE167" s="116">
        <f aca="true" t="shared" si="87" ref="AE167:AE176">AC167+AA167+Y167+W167+U167+S167+Q167+O167+M167+K167+I167+G167+C167</f>
        <v>303</v>
      </c>
      <c r="AF167" s="116">
        <f aca="true" t="shared" si="88" ref="AF167:AF176">AD167+AB167+Z167+X167+V167+T167+R167+P167+N167+L167+J167+H167+D167</f>
        <v>1271</v>
      </c>
      <c r="AG167" s="116">
        <f aca="true" t="shared" si="89" ref="AG167:AG177">SUM(AE167:AF167)</f>
        <v>1574</v>
      </c>
    </row>
    <row r="168" spans="1:33" ht="34.5" customHeight="1">
      <c r="A168" s="170"/>
      <c r="B168" s="97" t="s">
        <v>105</v>
      </c>
      <c r="C168" s="99">
        <f t="shared" si="84"/>
        <v>0</v>
      </c>
      <c r="D168" s="99">
        <f t="shared" si="84"/>
        <v>4</v>
      </c>
      <c r="E168" s="99">
        <v>0</v>
      </c>
      <c r="F168" s="99">
        <v>0</v>
      </c>
      <c r="G168" s="99">
        <f aca="true" t="shared" si="90" ref="G168:AD168">G109+G49</f>
        <v>0</v>
      </c>
      <c r="H168" s="99">
        <f t="shared" si="90"/>
        <v>0</v>
      </c>
      <c r="I168" s="99">
        <f t="shared" si="90"/>
        <v>4</v>
      </c>
      <c r="J168" s="99">
        <f t="shared" si="90"/>
        <v>8</v>
      </c>
      <c r="K168" s="99">
        <f t="shared" si="90"/>
        <v>1</v>
      </c>
      <c r="L168" s="99">
        <f t="shared" si="90"/>
        <v>15</v>
      </c>
      <c r="M168" s="99">
        <f t="shared" si="90"/>
        <v>10</v>
      </c>
      <c r="N168" s="99">
        <f t="shared" si="90"/>
        <v>92</v>
      </c>
      <c r="O168" s="99">
        <f t="shared" si="90"/>
        <v>0</v>
      </c>
      <c r="P168" s="99">
        <f t="shared" si="90"/>
        <v>73</v>
      </c>
      <c r="Q168" s="99">
        <f t="shared" si="90"/>
        <v>0</v>
      </c>
      <c r="R168" s="99">
        <f t="shared" si="90"/>
        <v>2</v>
      </c>
      <c r="S168" s="99">
        <f t="shared" si="90"/>
        <v>1</v>
      </c>
      <c r="T168" s="99">
        <f t="shared" si="90"/>
        <v>5</v>
      </c>
      <c r="U168" s="99">
        <f t="shared" si="90"/>
        <v>3</v>
      </c>
      <c r="V168" s="99">
        <f t="shared" si="90"/>
        <v>39</v>
      </c>
      <c r="W168" s="99">
        <f t="shared" si="90"/>
        <v>0</v>
      </c>
      <c r="X168" s="99">
        <f t="shared" si="90"/>
        <v>1</v>
      </c>
      <c r="Y168" s="99">
        <f t="shared" si="90"/>
        <v>0</v>
      </c>
      <c r="Z168" s="99">
        <f t="shared" si="90"/>
        <v>1</v>
      </c>
      <c r="AA168" s="99">
        <f t="shared" si="90"/>
        <v>0</v>
      </c>
      <c r="AB168" s="99">
        <f t="shared" si="90"/>
        <v>2</v>
      </c>
      <c r="AC168" s="99">
        <f t="shared" si="90"/>
        <v>0</v>
      </c>
      <c r="AD168" s="99">
        <f t="shared" si="90"/>
        <v>0</v>
      </c>
      <c r="AE168" s="116">
        <f t="shared" si="87"/>
        <v>19</v>
      </c>
      <c r="AF168" s="116">
        <f t="shared" si="88"/>
        <v>242</v>
      </c>
      <c r="AG168" s="116">
        <f t="shared" si="89"/>
        <v>261</v>
      </c>
    </row>
    <row r="169" spans="1:33" ht="34.5" customHeight="1">
      <c r="A169" s="170"/>
      <c r="B169" s="97" t="s">
        <v>67</v>
      </c>
      <c r="C169" s="99">
        <f t="shared" si="84"/>
        <v>1</v>
      </c>
      <c r="D169" s="99">
        <f t="shared" si="84"/>
        <v>4</v>
      </c>
      <c r="E169" s="99">
        <v>0</v>
      </c>
      <c r="F169" s="99">
        <v>0</v>
      </c>
      <c r="G169" s="99">
        <f aca="true" t="shared" si="91" ref="G169:AD169">G110+G50</f>
        <v>1</v>
      </c>
      <c r="H169" s="99">
        <f t="shared" si="91"/>
        <v>0</v>
      </c>
      <c r="I169" s="99">
        <f t="shared" si="91"/>
        <v>3</v>
      </c>
      <c r="J169" s="99">
        <f t="shared" si="91"/>
        <v>1</v>
      </c>
      <c r="K169" s="99">
        <f t="shared" si="91"/>
        <v>9</v>
      </c>
      <c r="L169" s="99">
        <f t="shared" si="91"/>
        <v>37</v>
      </c>
      <c r="M169" s="99">
        <f t="shared" si="91"/>
        <v>35</v>
      </c>
      <c r="N169" s="99">
        <f t="shared" si="91"/>
        <v>420</v>
      </c>
      <c r="O169" s="99">
        <f t="shared" si="91"/>
        <v>19</v>
      </c>
      <c r="P169" s="99">
        <f t="shared" si="91"/>
        <v>196</v>
      </c>
      <c r="Q169" s="99">
        <f t="shared" si="91"/>
        <v>3</v>
      </c>
      <c r="R169" s="99">
        <f t="shared" si="91"/>
        <v>0</v>
      </c>
      <c r="S169" s="99">
        <f t="shared" si="91"/>
        <v>12</v>
      </c>
      <c r="T169" s="99">
        <f t="shared" si="91"/>
        <v>11</v>
      </c>
      <c r="U169" s="99">
        <f t="shared" si="91"/>
        <v>9</v>
      </c>
      <c r="V169" s="99">
        <f t="shared" si="91"/>
        <v>8</v>
      </c>
      <c r="W169" s="99">
        <f t="shared" si="91"/>
        <v>2</v>
      </c>
      <c r="X169" s="99">
        <f t="shared" si="91"/>
        <v>4</v>
      </c>
      <c r="Y169" s="99">
        <f t="shared" si="91"/>
        <v>0</v>
      </c>
      <c r="Z169" s="99">
        <f t="shared" si="91"/>
        <v>0</v>
      </c>
      <c r="AA169" s="99">
        <f t="shared" si="91"/>
        <v>1</v>
      </c>
      <c r="AB169" s="99">
        <f t="shared" si="91"/>
        <v>1</v>
      </c>
      <c r="AC169" s="99">
        <f t="shared" si="91"/>
        <v>0</v>
      </c>
      <c r="AD169" s="99">
        <f t="shared" si="91"/>
        <v>0</v>
      </c>
      <c r="AE169" s="116">
        <f t="shared" si="87"/>
        <v>95</v>
      </c>
      <c r="AF169" s="116">
        <f t="shared" si="88"/>
        <v>682</v>
      </c>
      <c r="AG169" s="116">
        <f t="shared" si="89"/>
        <v>777</v>
      </c>
    </row>
    <row r="170" spans="1:33" ht="34.5" customHeight="1">
      <c r="A170" s="170"/>
      <c r="B170" s="97" t="s">
        <v>68</v>
      </c>
      <c r="C170" s="99">
        <f t="shared" si="84"/>
        <v>2</v>
      </c>
      <c r="D170" s="99">
        <f t="shared" si="84"/>
        <v>7</v>
      </c>
      <c r="E170" s="99">
        <v>0</v>
      </c>
      <c r="F170" s="99">
        <v>0</v>
      </c>
      <c r="G170" s="99">
        <f aca="true" t="shared" si="92" ref="G170:AD170">G111+G51</f>
        <v>1</v>
      </c>
      <c r="H170" s="99">
        <f t="shared" si="92"/>
        <v>0</v>
      </c>
      <c r="I170" s="99">
        <f t="shared" si="92"/>
        <v>3</v>
      </c>
      <c r="J170" s="99">
        <f t="shared" si="92"/>
        <v>22</v>
      </c>
      <c r="K170" s="99">
        <f t="shared" si="92"/>
        <v>22</v>
      </c>
      <c r="L170" s="99">
        <f t="shared" si="92"/>
        <v>106</v>
      </c>
      <c r="M170" s="99">
        <f t="shared" si="92"/>
        <v>175</v>
      </c>
      <c r="N170" s="99">
        <f t="shared" si="92"/>
        <v>1824</v>
      </c>
      <c r="O170" s="99">
        <f t="shared" si="92"/>
        <v>86</v>
      </c>
      <c r="P170" s="99">
        <f t="shared" si="92"/>
        <v>660</v>
      </c>
      <c r="Q170" s="99">
        <f t="shared" si="92"/>
        <v>0</v>
      </c>
      <c r="R170" s="99">
        <f t="shared" si="92"/>
        <v>1</v>
      </c>
      <c r="S170" s="99">
        <f t="shared" si="92"/>
        <v>24</v>
      </c>
      <c r="T170" s="99">
        <f t="shared" si="92"/>
        <v>22</v>
      </c>
      <c r="U170" s="99">
        <f t="shared" si="92"/>
        <v>3</v>
      </c>
      <c r="V170" s="99">
        <f t="shared" si="92"/>
        <v>6</v>
      </c>
      <c r="W170" s="99">
        <f t="shared" si="92"/>
        <v>0</v>
      </c>
      <c r="X170" s="99">
        <f t="shared" si="92"/>
        <v>0</v>
      </c>
      <c r="Y170" s="99">
        <f t="shared" si="92"/>
        <v>0</v>
      </c>
      <c r="Z170" s="99">
        <f t="shared" si="92"/>
        <v>0</v>
      </c>
      <c r="AA170" s="99">
        <f t="shared" si="92"/>
        <v>0</v>
      </c>
      <c r="AB170" s="99">
        <f t="shared" si="92"/>
        <v>2</v>
      </c>
      <c r="AC170" s="99">
        <f t="shared" si="92"/>
        <v>0</v>
      </c>
      <c r="AD170" s="99">
        <f t="shared" si="92"/>
        <v>0</v>
      </c>
      <c r="AE170" s="116">
        <f t="shared" si="87"/>
        <v>316</v>
      </c>
      <c r="AF170" s="116">
        <f t="shared" si="88"/>
        <v>2650</v>
      </c>
      <c r="AG170" s="116">
        <f t="shared" si="89"/>
        <v>2966</v>
      </c>
    </row>
    <row r="171" spans="1:33" ht="34.5" customHeight="1">
      <c r="A171" s="170"/>
      <c r="B171" s="43" t="s">
        <v>69</v>
      </c>
      <c r="C171" s="101">
        <f aca="true" t="shared" si="93" ref="C171:AD171">SUM(C167:C170)</f>
        <v>3</v>
      </c>
      <c r="D171" s="101">
        <f t="shared" si="93"/>
        <v>16</v>
      </c>
      <c r="E171" s="101">
        <f t="shared" si="93"/>
        <v>0</v>
      </c>
      <c r="F171" s="101">
        <f t="shared" si="93"/>
        <v>0</v>
      </c>
      <c r="G171" s="101">
        <f t="shared" si="93"/>
        <v>5</v>
      </c>
      <c r="H171" s="101">
        <f t="shared" si="93"/>
        <v>3</v>
      </c>
      <c r="I171" s="101">
        <f t="shared" si="93"/>
        <v>10</v>
      </c>
      <c r="J171" s="101">
        <f t="shared" si="93"/>
        <v>38</v>
      </c>
      <c r="K171" s="101">
        <f t="shared" si="93"/>
        <v>53</v>
      </c>
      <c r="L171" s="101">
        <f t="shared" si="93"/>
        <v>192</v>
      </c>
      <c r="M171" s="101">
        <f t="shared" si="93"/>
        <v>390</v>
      </c>
      <c r="N171" s="101">
        <f t="shared" si="93"/>
        <v>3252</v>
      </c>
      <c r="O171" s="101">
        <f t="shared" si="93"/>
        <v>156</v>
      </c>
      <c r="P171" s="101">
        <f t="shared" si="93"/>
        <v>1208</v>
      </c>
      <c r="Q171" s="101">
        <f t="shared" si="93"/>
        <v>7</v>
      </c>
      <c r="R171" s="101">
        <f t="shared" si="93"/>
        <v>3</v>
      </c>
      <c r="S171" s="101">
        <f t="shared" si="93"/>
        <v>60</v>
      </c>
      <c r="T171" s="101">
        <f t="shared" si="93"/>
        <v>49</v>
      </c>
      <c r="U171" s="101">
        <f t="shared" si="93"/>
        <v>38</v>
      </c>
      <c r="V171" s="101">
        <f t="shared" si="93"/>
        <v>71</v>
      </c>
      <c r="W171" s="101">
        <f t="shared" si="93"/>
        <v>10</v>
      </c>
      <c r="X171" s="101">
        <f t="shared" si="93"/>
        <v>6</v>
      </c>
      <c r="Y171" s="101">
        <f t="shared" si="93"/>
        <v>0</v>
      </c>
      <c r="Z171" s="101">
        <f t="shared" si="93"/>
        <v>1</v>
      </c>
      <c r="AA171" s="101">
        <f t="shared" si="93"/>
        <v>1</v>
      </c>
      <c r="AB171" s="101">
        <f t="shared" si="93"/>
        <v>6</v>
      </c>
      <c r="AC171" s="101">
        <f t="shared" si="93"/>
        <v>0</v>
      </c>
      <c r="AD171" s="101">
        <f t="shared" si="93"/>
        <v>0</v>
      </c>
      <c r="AE171" s="115">
        <f t="shared" si="87"/>
        <v>733</v>
      </c>
      <c r="AF171" s="115">
        <f t="shared" si="88"/>
        <v>4845</v>
      </c>
      <c r="AG171" s="116">
        <f t="shared" si="89"/>
        <v>5578</v>
      </c>
    </row>
    <row r="172" spans="1:33" ht="34.5" customHeight="1">
      <c r="A172" s="174" t="s">
        <v>108</v>
      </c>
      <c r="B172" s="174"/>
      <c r="C172" s="99">
        <f aca="true" t="shared" si="94" ref="C172:D174">C113+C53</f>
        <v>0</v>
      </c>
      <c r="D172" s="99">
        <f t="shared" si="94"/>
        <v>0</v>
      </c>
      <c r="E172" s="99">
        <v>0</v>
      </c>
      <c r="F172" s="99">
        <v>0</v>
      </c>
      <c r="G172" s="99">
        <f aca="true" t="shared" si="95" ref="G172:AD172">G113+G53</f>
        <v>0</v>
      </c>
      <c r="H172" s="99">
        <f t="shared" si="95"/>
        <v>1</v>
      </c>
      <c r="I172" s="99">
        <f t="shared" si="95"/>
        <v>9</v>
      </c>
      <c r="J172" s="99">
        <f t="shared" si="95"/>
        <v>36</v>
      </c>
      <c r="K172" s="99">
        <f t="shared" si="95"/>
        <v>5</v>
      </c>
      <c r="L172" s="99">
        <f t="shared" si="95"/>
        <v>19</v>
      </c>
      <c r="M172" s="99">
        <f t="shared" si="95"/>
        <v>3</v>
      </c>
      <c r="N172" s="99">
        <f t="shared" si="95"/>
        <v>22</v>
      </c>
      <c r="O172" s="99">
        <f t="shared" si="95"/>
        <v>88</v>
      </c>
      <c r="P172" s="99">
        <f t="shared" si="95"/>
        <v>1141</v>
      </c>
      <c r="Q172" s="99">
        <f t="shared" si="95"/>
        <v>0</v>
      </c>
      <c r="R172" s="99">
        <f t="shared" si="95"/>
        <v>0</v>
      </c>
      <c r="S172" s="99">
        <f t="shared" si="95"/>
        <v>1</v>
      </c>
      <c r="T172" s="99">
        <f t="shared" si="95"/>
        <v>2</v>
      </c>
      <c r="U172" s="99">
        <f t="shared" si="95"/>
        <v>2</v>
      </c>
      <c r="V172" s="99">
        <f t="shared" si="95"/>
        <v>2</v>
      </c>
      <c r="W172" s="99">
        <f t="shared" si="95"/>
        <v>0</v>
      </c>
      <c r="X172" s="99">
        <f t="shared" si="95"/>
        <v>0</v>
      </c>
      <c r="Y172" s="99">
        <f t="shared" si="95"/>
        <v>0</v>
      </c>
      <c r="Z172" s="99">
        <f t="shared" si="95"/>
        <v>0</v>
      </c>
      <c r="AA172" s="99">
        <f t="shared" si="95"/>
        <v>2</v>
      </c>
      <c r="AB172" s="99">
        <f t="shared" si="95"/>
        <v>1</v>
      </c>
      <c r="AC172" s="99">
        <f t="shared" si="95"/>
        <v>0</v>
      </c>
      <c r="AD172" s="99">
        <f t="shared" si="95"/>
        <v>0</v>
      </c>
      <c r="AE172" s="115">
        <f t="shared" si="87"/>
        <v>110</v>
      </c>
      <c r="AF172" s="115">
        <f t="shared" si="88"/>
        <v>1224</v>
      </c>
      <c r="AG172" s="116">
        <f t="shared" si="89"/>
        <v>1334</v>
      </c>
    </row>
    <row r="173" spans="1:33" ht="34.5" customHeight="1">
      <c r="A173" s="174" t="s">
        <v>95</v>
      </c>
      <c r="B173" s="174"/>
      <c r="C173" s="99">
        <f t="shared" si="94"/>
        <v>16</v>
      </c>
      <c r="D173" s="99">
        <f t="shared" si="94"/>
        <v>14</v>
      </c>
      <c r="E173" s="99">
        <v>0</v>
      </c>
      <c r="F173" s="99">
        <v>0</v>
      </c>
      <c r="G173" s="99">
        <f aca="true" t="shared" si="96" ref="G173:AD173">G114+G54</f>
        <v>3</v>
      </c>
      <c r="H173" s="99">
        <f t="shared" si="96"/>
        <v>0</v>
      </c>
      <c r="I173" s="99">
        <f t="shared" si="96"/>
        <v>25</v>
      </c>
      <c r="J173" s="99">
        <f t="shared" si="96"/>
        <v>15</v>
      </c>
      <c r="K173" s="99">
        <f t="shared" si="96"/>
        <v>32</v>
      </c>
      <c r="L173" s="99">
        <f t="shared" si="96"/>
        <v>23</v>
      </c>
      <c r="M173" s="99">
        <f t="shared" si="96"/>
        <v>37</v>
      </c>
      <c r="N173" s="99">
        <f t="shared" si="96"/>
        <v>73</v>
      </c>
      <c r="O173" s="99">
        <f t="shared" si="96"/>
        <v>32</v>
      </c>
      <c r="P173" s="99">
        <f t="shared" si="96"/>
        <v>69</v>
      </c>
      <c r="Q173" s="99">
        <f t="shared" si="96"/>
        <v>5</v>
      </c>
      <c r="R173" s="99">
        <f t="shared" si="96"/>
        <v>0</v>
      </c>
      <c r="S173" s="99">
        <f t="shared" si="96"/>
        <v>35</v>
      </c>
      <c r="T173" s="99">
        <f t="shared" si="96"/>
        <v>7</v>
      </c>
      <c r="U173" s="99">
        <f t="shared" si="96"/>
        <v>3</v>
      </c>
      <c r="V173" s="99">
        <f t="shared" si="96"/>
        <v>0</v>
      </c>
      <c r="W173" s="99">
        <f t="shared" si="96"/>
        <v>6</v>
      </c>
      <c r="X173" s="99">
        <f t="shared" si="96"/>
        <v>0</v>
      </c>
      <c r="Y173" s="99">
        <f t="shared" si="96"/>
        <v>22</v>
      </c>
      <c r="Z173" s="99">
        <f t="shared" si="96"/>
        <v>4</v>
      </c>
      <c r="AA173" s="99">
        <f t="shared" si="96"/>
        <v>56</v>
      </c>
      <c r="AB173" s="99">
        <f t="shared" si="96"/>
        <v>0</v>
      </c>
      <c r="AC173" s="99">
        <f t="shared" si="96"/>
        <v>0</v>
      </c>
      <c r="AD173" s="99">
        <f t="shared" si="96"/>
        <v>0</v>
      </c>
      <c r="AE173" s="115">
        <f t="shared" si="87"/>
        <v>272</v>
      </c>
      <c r="AF173" s="115">
        <f t="shared" si="88"/>
        <v>205</v>
      </c>
      <c r="AG173" s="116">
        <f t="shared" si="89"/>
        <v>477</v>
      </c>
    </row>
    <row r="174" spans="1:33" ht="34.5" customHeight="1">
      <c r="A174" s="174" t="s">
        <v>106</v>
      </c>
      <c r="B174" s="174"/>
      <c r="C174" s="99">
        <f t="shared" si="94"/>
        <v>28</v>
      </c>
      <c r="D174" s="99">
        <f t="shared" si="94"/>
        <v>8</v>
      </c>
      <c r="E174" s="99">
        <v>0</v>
      </c>
      <c r="F174" s="99">
        <v>0</v>
      </c>
      <c r="G174" s="99">
        <f aca="true" t="shared" si="97" ref="G174:AD174">G115+G55</f>
        <v>20</v>
      </c>
      <c r="H174" s="99">
        <f t="shared" si="97"/>
        <v>25</v>
      </c>
      <c r="I174" s="99">
        <f t="shared" si="97"/>
        <v>14</v>
      </c>
      <c r="J174" s="99">
        <f t="shared" si="97"/>
        <v>13</v>
      </c>
      <c r="K174" s="99">
        <f t="shared" si="97"/>
        <v>43</v>
      </c>
      <c r="L174" s="99">
        <f t="shared" si="97"/>
        <v>23</v>
      </c>
      <c r="M174" s="99">
        <f t="shared" si="97"/>
        <v>169</v>
      </c>
      <c r="N174" s="99">
        <f t="shared" si="97"/>
        <v>94</v>
      </c>
      <c r="O174" s="99">
        <f t="shared" si="97"/>
        <v>44</v>
      </c>
      <c r="P174" s="99">
        <f t="shared" si="97"/>
        <v>25</v>
      </c>
      <c r="Q174" s="99">
        <f t="shared" si="97"/>
        <v>30</v>
      </c>
      <c r="R174" s="99">
        <f t="shared" si="97"/>
        <v>6</v>
      </c>
      <c r="S174" s="99">
        <f t="shared" si="97"/>
        <v>21</v>
      </c>
      <c r="T174" s="99">
        <f t="shared" si="97"/>
        <v>10</v>
      </c>
      <c r="U174" s="99">
        <f t="shared" si="97"/>
        <v>15</v>
      </c>
      <c r="V174" s="99">
        <f t="shared" si="97"/>
        <v>6</v>
      </c>
      <c r="W174" s="99">
        <f t="shared" si="97"/>
        <v>17</v>
      </c>
      <c r="X174" s="99">
        <f t="shared" si="97"/>
        <v>2</v>
      </c>
      <c r="Y174" s="99">
        <f t="shared" si="97"/>
        <v>14</v>
      </c>
      <c r="Z174" s="99">
        <f t="shared" si="97"/>
        <v>18</v>
      </c>
      <c r="AA174" s="99">
        <f t="shared" si="97"/>
        <v>11</v>
      </c>
      <c r="AB174" s="99">
        <f t="shared" si="97"/>
        <v>3</v>
      </c>
      <c r="AC174" s="99">
        <f t="shared" si="97"/>
        <v>3</v>
      </c>
      <c r="AD174" s="99">
        <f t="shared" si="97"/>
        <v>0</v>
      </c>
      <c r="AE174" s="115">
        <f t="shared" si="87"/>
        <v>429</v>
      </c>
      <c r="AF174" s="115">
        <f t="shared" si="88"/>
        <v>233</v>
      </c>
      <c r="AG174" s="116">
        <f t="shared" si="89"/>
        <v>662</v>
      </c>
    </row>
    <row r="175" spans="1:33" ht="34.5" customHeight="1">
      <c r="A175" s="170" t="s">
        <v>0</v>
      </c>
      <c r="B175" s="43" t="s">
        <v>88</v>
      </c>
      <c r="C175" s="11">
        <f>C174+C173+C171+C166+C164+C152+C142+C139+C138+C137+C129+C128+C127+C126+C125</f>
        <v>893</v>
      </c>
      <c r="D175" s="11">
        <f>D174+D173+D171+D166+D164+D152+D142+D139+D138+D137+D129+D128+D127+D126+D125</f>
        <v>419</v>
      </c>
      <c r="E175" s="11">
        <f>E174+E173+E171+E166+E164+E152+E142+E139+E138+E137+E129+E128+E127+E126+E125</f>
        <v>0</v>
      </c>
      <c r="F175" s="11">
        <f>F174+F173+F171+F166+F164+F152+F142+F139+F138+F137+F129+F128+F127+F126+F125</f>
        <v>0</v>
      </c>
      <c r="G175" s="11">
        <f aca="true" t="shared" si="98" ref="G175:AD175">G174+G173+G171+G166+G164+G152+G142+G139+G138+G137+G129+G128+G127+G126+G125</f>
        <v>1018</v>
      </c>
      <c r="H175" s="11">
        <f t="shared" si="98"/>
        <v>280</v>
      </c>
      <c r="I175" s="11">
        <f t="shared" si="98"/>
        <v>613</v>
      </c>
      <c r="J175" s="11">
        <f t="shared" si="98"/>
        <v>382</v>
      </c>
      <c r="K175" s="11">
        <f t="shared" si="98"/>
        <v>1403</v>
      </c>
      <c r="L175" s="11">
        <f t="shared" si="98"/>
        <v>1251</v>
      </c>
      <c r="M175" s="11">
        <f t="shared" si="98"/>
        <v>9390</v>
      </c>
      <c r="N175" s="11">
        <f t="shared" si="98"/>
        <v>14816</v>
      </c>
      <c r="O175" s="11">
        <f t="shared" si="98"/>
        <v>4387</v>
      </c>
      <c r="P175" s="11">
        <f t="shared" si="98"/>
        <v>6474</v>
      </c>
      <c r="Q175" s="11">
        <f t="shared" si="98"/>
        <v>353</v>
      </c>
      <c r="R175" s="11">
        <f t="shared" si="98"/>
        <v>88</v>
      </c>
      <c r="S175" s="11">
        <f t="shared" si="98"/>
        <v>1503</v>
      </c>
      <c r="T175" s="11">
        <f t="shared" si="98"/>
        <v>658</v>
      </c>
      <c r="U175" s="11">
        <f t="shared" si="98"/>
        <v>944</v>
      </c>
      <c r="V175" s="11">
        <f t="shared" si="98"/>
        <v>577</v>
      </c>
      <c r="W175" s="11">
        <f t="shared" si="98"/>
        <v>718</v>
      </c>
      <c r="X175" s="11">
        <f t="shared" si="98"/>
        <v>169</v>
      </c>
      <c r="Y175" s="11">
        <f t="shared" si="98"/>
        <v>364</v>
      </c>
      <c r="Z175" s="11">
        <f t="shared" si="98"/>
        <v>193</v>
      </c>
      <c r="AA175" s="11">
        <f t="shared" si="98"/>
        <v>496</v>
      </c>
      <c r="AB175" s="11">
        <f t="shared" si="98"/>
        <v>147</v>
      </c>
      <c r="AC175" s="11">
        <f t="shared" si="98"/>
        <v>83</v>
      </c>
      <c r="AD175" s="11">
        <f t="shared" si="98"/>
        <v>17</v>
      </c>
      <c r="AE175" s="115">
        <f t="shared" si="87"/>
        <v>22165</v>
      </c>
      <c r="AF175" s="115">
        <f t="shared" si="88"/>
        <v>25471</v>
      </c>
      <c r="AG175" s="116">
        <f t="shared" si="89"/>
        <v>47636</v>
      </c>
    </row>
    <row r="176" spans="1:33" ht="34.5" customHeight="1">
      <c r="A176" s="170"/>
      <c r="B176" s="43" t="s">
        <v>20</v>
      </c>
      <c r="C176" s="101">
        <f>C172+C157+C143+C141+C140+C165</f>
        <v>83</v>
      </c>
      <c r="D176" s="101">
        <f>D172+D157+D143+D141+D140</f>
        <v>29</v>
      </c>
      <c r="E176" s="101">
        <f>E172+E157+E143+E141+E140+E165</f>
        <v>0</v>
      </c>
      <c r="F176" s="101">
        <f>F172+F157+F143+F141+F140+F165</f>
        <v>0</v>
      </c>
      <c r="G176" s="101">
        <f aca="true" t="shared" si="99" ref="G176:N176">G172+G157+G143+G141+G140</f>
        <v>186</v>
      </c>
      <c r="H176" s="101">
        <f t="shared" si="99"/>
        <v>22</v>
      </c>
      <c r="I176" s="101">
        <f>I172+I157+I143+I141+I140+I165</f>
        <v>168</v>
      </c>
      <c r="J176" s="101">
        <f>J172+J157+J143+J141+J140+J165</f>
        <v>131</v>
      </c>
      <c r="K176" s="101">
        <f>K172+K157+K143+K141+K140+K165</f>
        <v>183</v>
      </c>
      <c r="L176" s="101">
        <f>L172+L157+L143+L141+L140+L165</f>
        <v>138</v>
      </c>
      <c r="M176" s="101">
        <f t="shared" si="99"/>
        <v>110</v>
      </c>
      <c r="N176" s="101">
        <f t="shared" si="99"/>
        <v>91</v>
      </c>
      <c r="O176" s="101">
        <f>O172+O157+O143+O141+O140+O165</f>
        <v>1538</v>
      </c>
      <c r="P176" s="101">
        <f aca="true" t="shared" si="100" ref="P176:AD176">P172+P157+P143+P141+P140+P165</f>
        <v>4447</v>
      </c>
      <c r="Q176" s="101">
        <f t="shared" si="100"/>
        <v>55</v>
      </c>
      <c r="R176" s="101">
        <f t="shared" si="100"/>
        <v>9</v>
      </c>
      <c r="S176" s="101">
        <f t="shared" si="100"/>
        <v>97</v>
      </c>
      <c r="T176" s="101">
        <f t="shared" si="100"/>
        <v>22</v>
      </c>
      <c r="U176" s="101">
        <f t="shared" si="100"/>
        <v>127</v>
      </c>
      <c r="V176" s="101">
        <f t="shared" si="100"/>
        <v>51</v>
      </c>
      <c r="W176" s="101">
        <f t="shared" si="100"/>
        <v>62</v>
      </c>
      <c r="X176" s="101">
        <f t="shared" si="100"/>
        <v>7</v>
      </c>
      <c r="Y176" s="101">
        <f t="shared" si="100"/>
        <v>37</v>
      </c>
      <c r="Z176" s="101">
        <f t="shared" si="100"/>
        <v>7</v>
      </c>
      <c r="AA176" s="101">
        <f t="shared" si="100"/>
        <v>49</v>
      </c>
      <c r="AB176" s="101">
        <f t="shared" si="100"/>
        <v>7</v>
      </c>
      <c r="AC176" s="101">
        <f t="shared" si="100"/>
        <v>4</v>
      </c>
      <c r="AD176" s="101">
        <f t="shared" si="100"/>
        <v>2</v>
      </c>
      <c r="AE176" s="116">
        <f t="shared" si="87"/>
        <v>2699</v>
      </c>
      <c r="AF176" s="116">
        <f t="shared" si="88"/>
        <v>4963</v>
      </c>
      <c r="AG176" s="116">
        <f t="shared" si="89"/>
        <v>7662</v>
      </c>
    </row>
    <row r="177" spans="1:33" ht="34.5" customHeight="1">
      <c r="A177" s="172" t="s">
        <v>0</v>
      </c>
      <c r="B177" s="172"/>
      <c r="C177" s="115">
        <f>SUM(C175:C176)</f>
        <v>976</v>
      </c>
      <c r="D177" s="115">
        <f aca="true" t="shared" si="101" ref="D177:AD177">SUM(D175:D176)</f>
        <v>448</v>
      </c>
      <c r="E177" s="115">
        <f t="shared" si="101"/>
        <v>0</v>
      </c>
      <c r="F177" s="115">
        <f t="shared" si="101"/>
        <v>0</v>
      </c>
      <c r="G177" s="115">
        <f t="shared" si="101"/>
        <v>1204</v>
      </c>
      <c r="H177" s="115">
        <f t="shared" si="101"/>
        <v>302</v>
      </c>
      <c r="I177" s="115">
        <f>SUM(I175:I176)</f>
        <v>781</v>
      </c>
      <c r="J177" s="115">
        <f t="shared" si="101"/>
        <v>513</v>
      </c>
      <c r="K177" s="115">
        <f t="shared" si="101"/>
        <v>1586</v>
      </c>
      <c r="L177" s="115">
        <f t="shared" si="101"/>
        <v>1389</v>
      </c>
      <c r="M177" s="115">
        <f t="shared" si="101"/>
        <v>9500</v>
      </c>
      <c r="N177" s="115">
        <f t="shared" si="101"/>
        <v>14907</v>
      </c>
      <c r="O177" s="115">
        <f t="shared" si="101"/>
        <v>5925</v>
      </c>
      <c r="P177" s="115">
        <f t="shared" si="101"/>
        <v>10921</v>
      </c>
      <c r="Q177" s="115">
        <f t="shared" si="101"/>
        <v>408</v>
      </c>
      <c r="R177" s="115">
        <f t="shared" si="101"/>
        <v>97</v>
      </c>
      <c r="S177" s="115">
        <f t="shared" si="101"/>
        <v>1600</v>
      </c>
      <c r="T177" s="115">
        <f t="shared" si="101"/>
        <v>680</v>
      </c>
      <c r="U177" s="115">
        <f t="shared" si="101"/>
        <v>1071</v>
      </c>
      <c r="V177" s="115">
        <f t="shared" si="101"/>
        <v>628</v>
      </c>
      <c r="W177" s="115">
        <f t="shared" si="101"/>
        <v>780</v>
      </c>
      <c r="X177" s="115">
        <f t="shared" si="101"/>
        <v>176</v>
      </c>
      <c r="Y177" s="115">
        <f t="shared" si="101"/>
        <v>401</v>
      </c>
      <c r="Z177" s="115">
        <f t="shared" si="101"/>
        <v>200</v>
      </c>
      <c r="AA177" s="115">
        <f t="shared" si="101"/>
        <v>545</v>
      </c>
      <c r="AB177" s="115">
        <f t="shared" si="101"/>
        <v>154</v>
      </c>
      <c r="AC177" s="115">
        <f t="shared" si="101"/>
        <v>87</v>
      </c>
      <c r="AD177" s="115">
        <f t="shared" si="101"/>
        <v>19</v>
      </c>
      <c r="AE177" s="115">
        <f>AC177+AA177+Y177+W177+U177+S177+Q177+O177+M177+K177+I177+G177+C177+E177</f>
        <v>24864</v>
      </c>
      <c r="AF177" s="115">
        <f>AD177+AB177+Z177+X177+V177+T177+R177+P177+N177+L177+J177+H177+D177+F177</f>
        <v>30434</v>
      </c>
      <c r="AG177" s="116">
        <f t="shared" si="89"/>
        <v>55298</v>
      </c>
    </row>
  </sheetData>
  <sheetProtection/>
  <mergeCells count="117">
    <mergeCell ref="E4:F4"/>
    <mergeCell ref="E123:F123"/>
    <mergeCell ref="E64:F64"/>
    <mergeCell ref="A166:B166"/>
    <mergeCell ref="W123:X123"/>
    <mergeCell ref="Y123:Z123"/>
    <mergeCell ref="AA123:AB123"/>
    <mergeCell ref="AC123:AD123"/>
    <mergeCell ref="AE123:AG123"/>
    <mergeCell ref="A130:A137"/>
    <mergeCell ref="A138:B138"/>
    <mergeCell ref="A139:B139"/>
    <mergeCell ref="A140:B140"/>
    <mergeCell ref="A125:B125"/>
    <mergeCell ref="A126:B126"/>
    <mergeCell ref="A127:B127"/>
    <mergeCell ref="A128:B128"/>
    <mergeCell ref="A129:B129"/>
    <mergeCell ref="C123:D123"/>
    <mergeCell ref="G123:H123"/>
    <mergeCell ref="I123:J123"/>
    <mergeCell ref="K123:L123"/>
    <mergeCell ref="M123:N123"/>
    <mergeCell ref="O123:P123"/>
    <mergeCell ref="Q123:R123"/>
    <mergeCell ref="S123:T123"/>
    <mergeCell ref="U123:V123"/>
    <mergeCell ref="A122:AG122"/>
    <mergeCell ref="A69:B69"/>
    <mergeCell ref="A70:B70"/>
    <mergeCell ref="A71:A78"/>
    <mergeCell ref="A79:B79"/>
    <mergeCell ref="A80:B80"/>
    <mergeCell ref="A81:B81"/>
    <mergeCell ref="A82:B82"/>
    <mergeCell ref="A85:A93"/>
    <mergeCell ref="S64:T64"/>
    <mergeCell ref="U64:V64"/>
    <mergeCell ref="W64:X64"/>
    <mergeCell ref="Y64:Z64"/>
    <mergeCell ref="AA64:AB64"/>
    <mergeCell ref="AC64:AD64"/>
    <mergeCell ref="AE64:AG64"/>
    <mergeCell ref="A68:B68"/>
    <mergeCell ref="Q64:R64"/>
    <mergeCell ref="A3:AG3"/>
    <mergeCell ref="A39:A45"/>
    <mergeCell ref="A34:A38"/>
    <mergeCell ref="A25:A33"/>
    <mergeCell ref="M4:N4"/>
    <mergeCell ref="O4:P4"/>
    <mergeCell ref="A11:A18"/>
    <mergeCell ref="A10:B10"/>
    <mergeCell ref="A9:B9"/>
    <mergeCell ref="A8:B8"/>
    <mergeCell ref="A7:B7"/>
    <mergeCell ref="A6:B6"/>
    <mergeCell ref="A20:B20"/>
    <mergeCell ref="A19:B19"/>
    <mergeCell ref="A22:B22"/>
    <mergeCell ref="AE4:AG4"/>
    <mergeCell ref="U4:V4"/>
    <mergeCell ref="W4:X4"/>
    <mergeCell ref="Y4:Z4"/>
    <mergeCell ref="AA4:AB4"/>
    <mergeCell ref="AC4:AD4"/>
    <mergeCell ref="Q4:R4"/>
    <mergeCell ref="S4:T4"/>
    <mergeCell ref="A21:B21"/>
    <mergeCell ref="A153:A157"/>
    <mergeCell ref="K4:L4"/>
    <mergeCell ref="A4:B5"/>
    <mergeCell ref="C4:D4"/>
    <mergeCell ref="G4:H4"/>
    <mergeCell ref="A47:B47"/>
    <mergeCell ref="A53:B53"/>
    <mergeCell ref="A66:B66"/>
    <mergeCell ref="A67:B67"/>
    <mergeCell ref="A48:A52"/>
    <mergeCell ref="A55:B55"/>
    <mergeCell ref="A54:B54"/>
    <mergeCell ref="A64:B65"/>
    <mergeCell ref="A23:B23"/>
    <mergeCell ref="A24:B24"/>
    <mergeCell ref="A56:A57"/>
    <mergeCell ref="A58:B58"/>
    <mergeCell ref="A62:AG62"/>
    <mergeCell ref="C64:D64"/>
    <mergeCell ref="G64:H64"/>
    <mergeCell ref="I64:J64"/>
    <mergeCell ref="K64:L64"/>
    <mergeCell ref="M64:N64"/>
    <mergeCell ref="O64:P64"/>
    <mergeCell ref="A158:A164"/>
    <mergeCell ref="I4:J4"/>
    <mergeCell ref="A116:A117"/>
    <mergeCell ref="A118:B118"/>
    <mergeCell ref="A175:A176"/>
    <mergeCell ref="A177:B177"/>
    <mergeCell ref="A83:B83"/>
    <mergeCell ref="A84:B84"/>
    <mergeCell ref="A142:B142"/>
    <mergeCell ref="A143:B143"/>
    <mergeCell ref="A94:A98"/>
    <mergeCell ref="A114:B114"/>
    <mergeCell ref="A115:B115"/>
    <mergeCell ref="A113:B113"/>
    <mergeCell ref="A99:A105"/>
    <mergeCell ref="A107:B107"/>
    <mergeCell ref="A108:A112"/>
    <mergeCell ref="A123:B124"/>
    <mergeCell ref="A141:B141"/>
    <mergeCell ref="A167:A171"/>
    <mergeCell ref="A172:B172"/>
    <mergeCell ref="A173:B173"/>
    <mergeCell ref="A174:B174"/>
    <mergeCell ref="A144:A152"/>
  </mergeCells>
  <printOptions horizontalCentered="1" verticalCentered="1"/>
  <pageMargins left="0" right="0.3937007874015748" top="0.5118110236220472" bottom="0.2755905511811024" header="0.31496062992125984" footer="0.31496062992125984"/>
  <pageSetup horizontalDpi="600" verticalDpi="600" orientation="landscape" scale="53" r:id="rId1"/>
  <rowBreaks count="9" manualBreakCount="9">
    <brk id="24" max="255" man="1"/>
    <brk id="58" max="255" man="1"/>
    <brk id="61" max="255" man="1"/>
    <brk id="79" max="255" man="1"/>
    <brk id="98" max="255" man="1"/>
    <brk id="118" max="255" man="1"/>
    <brk id="121" max="255" man="1"/>
    <brk id="138" max="30" man="1"/>
    <brk id="157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Q149"/>
  <sheetViews>
    <sheetView rightToLeft="1" tabSelected="1" view="pageBreakPreview" zoomScale="60" zoomScaleNormal="85" zoomScalePageLayoutView="0" workbookViewId="0" topLeftCell="A126">
      <selection activeCell="F151" sqref="F151"/>
    </sheetView>
  </sheetViews>
  <sheetFormatPr defaultColWidth="9.140625" defaultRowHeight="15"/>
  <cols>
    <col min="1" max="1" width="7.57421875" style="12" customWidth="1"/>
    <col min="2" max="2" width="13.421875" style="12" customWidth="1"/>
    <col min="3" max="3" width="9.00390625" style="12" customWidth="1"/>
    <col min="4" max="7" width="7.140625" style="12" customWidth="1"/>
    <col min="8" max="8" width="8.421875" style="12" customWidth="1"/>
    <col min="9" max="9" width="8.140625" style="12" customWidth="1"/>
    <col min="10" max="10" width="7.57421875" style="12" bestFit="1" customWidth="1"/>
    <col min="11" max="13" width="7.140625" style="12" customWidth="1"/>
    <col min="14" max="14" width="7.8515625" style="12" bestFit="1" customWidth="1"/>
    <col min="15" max="15" width="7.140625" style="12" customWidth="1"/>
    <col min="16" max="16" width="7.7109375" style="12" bestFit="1" customWidth="1"/>
    <col min="17" max="16384" width="9.00390625" style="12" customWidth="1"/>
  </cols>
  <sheetData>
    <row r="1" spans="1:17" ht="29.25" customHeight="1">
      <c r="A1" s="175" t="s">
        <v>173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9"/>
    </row>
    <row r="2" spans="1:17" ht="29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9"/>
    </row>
    <row r="3" spans="1:17" ht="29.25" customHeight="1">
      <c r="A3" s="172" t="s">
        <v>5</v>
      </c>
      <c r="B3" s="189"/>
      <c r="C3" s="172" t="s">
        <v>14</v>
      </c>
      <c r="D3" s="172" t="s">
        <v>8</v>
      </c>
      <c r="E3" s="172"/>
      <c r="F3" s="172" t="s">
        <v>9</v>
      </c>
      <c r="G3" s="172"/>
      <c r="H3" s="172" t="s">
        <v>10</v>
      </c>
      <c r="I3" s="172"/>
      <c r="J3" s="172" t="s">
        <v>11</v>
      </c>
      <c r="K3" s="172"/>
      <c r="L3" s="172" t="s">
        <v>12</v>
      </c>
      <c r="M3" s="172"/>
      <c r="N3" s="172" t="s">
        <v>0</v>
      </c>
      <c r="O3" s="189"/>
      <c r="P3" s="189"/>
      <c r="Q3" s="9"/>
    </row>
    <row r="4" spans="1:17" ht="29.25" customHeight="1">
      <c r="A4" s="189"/>
      <c r="B4" s="189"/>
      <c r="C4" s="189"/>
      <c r="D4" s="118" t="s">
        <v>13</v>
      </c>
      <c r="E4" s="118" t="s">
        <v>4</v>
      </c>
      <c r="F4" s="118" t="s">
        <v>13</v>
      </c>
      <c r="G4" s="118" t="s">
        <v>4</v>
      </c>
      <c r="H4" s="118" t="s">
        <v>13</v>
      </c>
      <c r="I4" s="118" t="s">
        <v>4</v>
      </c>
      <c r="J4" s="118" t="s">
        <v>13</v>
      </c>
      <c r="K4" s="118" t="s">
        <v>4</v>
      </c>
      <c r="L4" s="118" t="s">
        <v>13</v>
      </c>
      <c r="M4" s="118" t="s">
        <v>4</v>
      </c>
      <c r="N4" s="118" t="s">
        <v>13</v>
      </c>
      <c r="O4" s="118" t="s">
        <v>4</v>
      </c>
      <c r="P4" s="118" t="s">
        <v>0</v>
      </c>
      <c r="Q4" s="9"/>
    </row>
    <row r="5" spans="1:17" ht="29.25" customHeight="1">
      <c r="A5" s="173" t="s">
        <v>37</v>
      </c>
      <c r="B5" s="190"/>
      <c r="C5" s="97" t="s">
        <v>33</v>
      </c>
      <c r="D5" s="97">
        <v>145</v>
      </c>
      <c r="E5" s="97">
        <v>114</v>
      </c>
      <c r="F5" s="97">
        <v>0</v>
      </c>
      <c r="G5" s="97">
        <v>0</v>
      </c>
      <c r="H5" s="97">
        <v>0</v>
      </c>
      <c r="I5" s="97">
        <v>0</v>
      </c>
      <c r="J5" s="97">
        <v>0</v>
      </c>
      <c r="K5" s="97">
        <v>0</v>
      </c>
      <c r="L5" s="97">
        <v>0</v>
      </c>
      <c r="M5" s="97">
        <v>0</v>
      </c>
      <c r="N5" s="116">
        <f>L5+J5+H5+F5+D5</f>
        <v>145</v>
      </c>
      <c r="O5" s="126">
        <f>M5+K5+I5+G5+E5</f>
        <v>114</v>
      </c>
      <c r="P5" s="116">
        <f>SUM(N5:O5)</f>
        <v>259</v>
      </c>
      <c r="Q5" s="9"/>
    </row>
    <row r="6" spans="1:17" ht="29.25" customHeight="1">
      <c r="A6" s="190"/>
      <c r="B6" s="190"/>
      <c r="C6" s="97" t="s">
        <v>109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126">
        <f aca="true" t="shared" si="0" ref="N6:N32">L6+J6+H6+F6+D6</f>
        <v>0</v>
      </c>
      <c r="O6" s="126">
        <f aca="true" t="shared" si="1" ref="O6:O32">M6+K6+I6+G6+E6</f>
        <v>0</v>
      </c>
      <c r="P6" s="126">
        <f aca="true" t="shared" si="2" ref="P6:P32">SUM(N6:O6)</f>
        <v>0</v>
      </c>
      <c r="Q6" s="9"/>
    </row>
    <row r="7" spans="1:17" ht="29.25" customHeight="1">
      <c r="A7" s="186" t="s">
        <v>38</v>
      </c>
      <c r="B7" s="186"/>
      <c r="C7" s="97" t="s">
        <v>33</v>
      </c>
      <c r="D7" s="99">
        <v>20</v>
      </c>
      <c r="E7" s="99">
        <v>20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126">
        <f t="shared" si="0"/>
        <v>20</v>
      </c>
      <c r="O7" s="126">
        <f t="shared" si="1"/>
        <v>20</v>
      </c>
      <c r="P7" s="126">
        <f t="shared" si="2"/>
        <v>40</v>
      </c>
      <c r="Q7" s="9"/>
    </row>
    <row r="8" spans="1:17" ht="29.25" customHeight="1">
      <c r="A8" s="186"/>
      <c r="B8" s="186"/>
      <c r="C8" s="97" t="s">
        <v>109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126">
        <f t="shared" si="0"/>
        <v>0</v>
      </c>
      <c r="O8" s="126">
        <f t="shared" si="1"/>
        <v>0</v>
      </c>
      <c r="P8" s="126">
        <f t="shared" si="2"/>
        <v>0</v>
      </c>
      <c r="Q8" s="9"/>
    </row>
    <row r="9" spans="1:17" ht="29.25" customHeight="1">
      <c r="A9" s="186" t="s">
        <v>39</v>
      </c>
      <c r="B9" s="186"/>
      <c r="C9" s="97" t="s">
        <v>33</v>
      </c>
      <c r="D9" s="99">
        <v>3</v>
      </c>
      <c r="E9" s="99">
        <v>20</v>
      </c>
      <c r="F9" s="99">
        <v>0</v>
      </c>
      <c r="G9" s="99">
        <v>0</v>
      </c>
      <c r="H9" s="99">
        <v>0</v>
      </c>
      <c r="I9" s="99">
        <v>0</v>
      </c>
      <c r="J9" s="99">
        <v>1</v>
      </c>
      <c r="K9" s="99">
        <v>0</v>
      </c>
      <c r="L9" s="99">
        <v>0</v>
      </c>
      <c r="M9" s="99">
        <v>0</v>
      </c>
      <c r="N9" s="126">
        <f t="shared" si="0"/>
        <v>4</v>
      </c>
      <c r="O9" s="126">
        <f t="shared" si="1"/>
        <v>20</v>
      </c>
      <c r="P9" s="126">
        <f t="shared" si="2"/>
        <v>24</v>
      </c>
      <c r="Q9" s="9"/>
    </row>
    <row r="10" spans="1:17" ht="29.25" customHeight="1">
      <c r="A10" s="186"/>
      <c r="B10" s="186"/>
      <c r="C10" s="97" t="s">
        <v>109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126">
        <f t="shared" si="0"/>
        <v>0</v>
      </c>
      <c r="O10" s="126">
        <f t="shared" si="1"/>
        <v>0</v>
      </c>
      <c r="P10" s="126">
        <f t="shared" si="2"/>
        <v>0</v>
      </c>
      <c r="Q10" s="9"/>
    </row>
    <row r="11" spans="1:17" ht="29.25" customHeight="1">
      <c r="A11" s="186" t="s">
        <v>40</v>
      </c>
      <c r="B11" s="186"/>
      <c r="C11" s="97" t="s">
        <v>33</v>
      </c>
      <c r="D11" s="99">
        <v>47</v>
      </c>
      <c r="E11" s="99">
        <v>51</v>
      </c>
      <c r="F11" s="99">
        <v>0</v>
      </c>
      <c r="G11" s="99">
        <v>1</v>
      </c>
      <c r="H11" s="99">
        <v>0</v>
      </c>
      <c r="I11" s="99">
        <v>0</v>
      </c>
      <c r="J11" s="99">
        <v>1</v>
      </c>
      <c r="K11" s="99">
        <v>0</v>
      </c>
      <c r="L11" s="99">
        <v>0</v>
      </c>
      <c r="M11" s="99">
        <v>0</v>
      </c>
      <c r="N11" s="126">
        <f t="shared" si="0"/>
        <v>48</v>
      </c>
      <c r="O11" s="126">
        <f t="shared" si="1"/>
        <v>52</v>
      </c>
      <c r="P11" s="126">
        <f t="shared" si="2"/>
        <v>100</v>
      </c>
      <c r="Q11" s="9"/>
    </row>
    <row r="12" spans="1:17" ht="29.25" customHeight="1">
      <c r="A12" s="186"/>
      <c r="B12" s="186"/>
      <c r="C12" s="97" t="s">
        <v>109</v>
      </c>
      <c r="D12" s="99">
        <v>0</v>
      </c>
      <c r="E12" s="99">
        <v>1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126">
        <f t="shared" si="0"/>
        <v>0</v>
      </c>
      <c r="O12" s="126">
        <f t="shared" si="1"/>
        <v>1</v>
      </c>
      <c r="P12" s="126">
        <f t="shared" si="2"/>
        <v>1</v>
      </c>
      <c r="Q12" s="9"/>
    </row>
    <row r="13" spans="1:17" ht="29.25" customHeight="1">
      <c r="A13" s="186" t="s">
        <v>41</v>
      </c>
      <c r="B13" s="186"/>
      <c r="C13" s="97" t="s">
        <v>33</v>
      </c>
      <c r="D13" s="99">
        <v>11</v>
      </c>
      <c r="E13" s="99">
        <v>25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126">
        <f t="shared" si="0"/>
        <v>11</v>
      </c>
      <c r="O13" s="126">
        <f t="shared" si="1"/>
        <v>25</v>
      </c>
      <c r="P13" s="126">
        <f t="shared" si="2"/>
        <v>36</v>
      </c>
      <c r="Q13" s="9"/>
    </row>
    <row r="14" spans="1:17" ht="29.25" customHeight="1">
      <c r="A14" s="186"/>
      <c r="B14" s="186"/>
      <c r="C14" s="97" t="s">
        <v>109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126">
        <f t="shared" si="0"/>
        <v>0</v>
      </c>
      <c r="O14" s="126">
        <f t="shared" si="1"/>
        <v>0</v>
      </c>
      <c r="P14" s="126">
        <f t="shared" si="2"/>
        <v>0</v>
      </c>
      <c r="Q14" s="9"/>
    </row>
    <row r="15" spans="1:17" ht="29.25" customHeight="1">
      <c r="A15" s="186" t="s">
        <v>85</v>
      </c>
      <c r="B15" s="186"/>
      <c r="C15" s="97" t="s">
        <v>33</v>
      </c>
      <c r="D15" s="99">
        <v>155</v>
      </c>
      <c r="E15" s="99">
        <v>110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126">
        <f t="shared" si="0"/>
        <v>155</v>
      </c>
      <c r="O15" s="126">
        <f t="shared" si="1"/>
        <v>110</v>
      </c>
      <c r="P15" s="126">
        <f t="shared" si="2"/>
        <v>265</v>
      </c>
      <c r="Q15" s="9"/>
    </row>
    <row r="16" spans="1:17" ht="29.25" customHeight="1">
      <c r="A16" s="186"/>
      <c r="B16" s="186"/>
      <c r="C16" s="97" t="s">
        <v>109</v>
      </c>
      <c r="D16" s="99">
        <v>5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126">
        <f t="shared" si="0"/>
        <v>5</v>
      </c>
      <c r="O16" s="126">
        <f t="shared" si="1"/>
        <v>0</v>
      </c>
      <c r="P16" s="126">
        <f t="shared" si="2"/>
        <v>5</v>
      </c>
      <c r="Q16" s="9"/>
    </row>
    <row r="17" spans="1:17" ht="29.25" customHeight="1">
      <c r="A17" s="186" t="s">
        <v>43</v>
      </c>
      <c r="B17" s="186"/>
      <c r="C17" s="97" t="s">
        <v>33</v>
      </c>
      <c r="D17" s="99">
        <v>6</v>
      </c>
      <c r="E17" s="99">
        <v>11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126">
        <f t="shared" si="0"/>
        <v>6</v>
      </c>
      <c r="O17" s="126">
        <f t="shared" si="1"/>
        <v>11</v>
      </c>
      <c r="P17" s="126">
        <f t="shared" si="2"/>
        <v>17</v>
      </c>
      <c r="Q17" s="9"/>
    </row>
    <row r="18" spans="1:17" ht="29.25" customHeight="1">
      <c r="A18" s="186"/>
      <c r="B18" s="186"/>
      <c r="C18" s="97" t="s">
        <v>109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126">
        <f t="shared" si="0"/>
        <v>0</v>
      </c>
      <c r="O18" s="126">
        <f t="shared" si="1"/>
        <v>0</v>
      </c>
      <c r="P18" s="126">
        <f t="shared" si="2"/>
        <v>0</v>
      </c>
      <c r="Q18" s="9"/>
    </row>
    <row r="19" spans="1:17" ht="29.25" customHeight="1">
      <c r="A19" s="186" t="s">
        <v>45</v>
      </c>
      <c r="B19" s="186"/>
      <c r="C19" s="97" t="s">
        <v>33</v>
      </c>
      <c r="D19" s="99">
        <v>56</v>
      </c>
      <c r="E19" s="99">
        <v>101</v>
      </c>
      <c r="F19" s="99">
        <v>1</v>
      </c>
      <c r="G19" s="99">
        <v>0</v>
      </c>
      <c r="H19" s="99">
        <v>0</v>
      </c>
      <c r="I19" s="99">
        <v>0</v>
      </c>
      <c r="J19" s="99">
        <v>0</v>
      </c>
      <c r="K19" s="99">
        <v>1</v>
      </c>
      <c r="L19" s="99">
        <v>0</v>
      </c>
      <c r="M19" s="99">
        <v>0</v>
      </c>
      <c r="N19" s="126">
        <f t="shared" si="0"/>
        <v>57</v>
      </c>
      <c r="O19" s="126">
        <f t="shared" si="1"/>
        <v>102</v>
      </c>
      <c r="P19" s="126">
        <f t="shared" si="2"/>
        <v>159</v>
      </c>
      <c r="Q19" s="9"/>
    </row>
    <row r="20" spans="1:17" ht="29.25" customHeight="1">
      <c r="A20" s="186"/>
      <c r="B20" s="186"/>
      <c r="C20" s="97" t="s">
        <v>109</v>
      </c>
      <c r="D20" s="99">
        <v>3</v>
      </c>
      <c r="E20" s="99">
        <v>4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126">
        <f t="shared" si="0"/>
        <v>3</v>
      </c>
      <c r="O20" s="126">
        <f t="shared" si="1"/>
        <v>4</v>
      </c>
      <c r="P20" s="126">
        <f t="shared" si="2"/>
        <v>7</v>
      </c>
      <c r="Q20" s="9"/>
    </row>
    <row r="21" spans="1:17" ht="29.25" customHeight="1">
      <c r="A21" s="184" t="s">
        <v>103</v>
      </c>
      <c r="B21" s="184"/>
      <c r="C21" s="97" t="s">
        <v>33</v>
      </c>
      <c r="D21" s="99">
        <v>16</v>
      </c>
      <c r="E21" s="99">
        <v>12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126">
        <f t="shared" si="0"/>
        <v>16</v>
      </c>
      <c r="O21" s="126">
        <f t="shared" si="1"/>
        <v>12</v>
      </c>
      <c r="P21" s="126">
        <f t="shared" si="2"/>
        <v>28</v>
      </c>
      <c r="Q21" s="9"/>
    </row>
    <row r="22" spans="1:17" ht="29.25" customHeight="1">
      <c r="A22" s="184"/>
      <c r="B22" s="184"/>
      <c r="C22" s="97" t="s">
        <v>109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126">
        <f t="shared" si="0"/>
        <v>0</v>
      </c>
      <c r="O22" s="126">
        <f t="shared" si="1"/>
        <v>0</v>
      </c>
      <c r="P22" s="126">
        <f t="shared" si="2"/>
        <v>0</v>
      </c>
      <c r="Q22" s="9"/>
    </row>
    <row r="23" spans="1:17" ht="29.25" customHeight="1">
      <c r="A23" s="186" t="s">
        <v>46</v>
      </c>
      <c r="B23" s="186" t="s">
        <v>88</v>
      </c>
      <c r="C23" s="97" t="s">
        <v>33</v>
      </c>
      <c r="D23" s="99">
        <v>53</v>
      </c>
      <c r="E23" s="99">
        <v>47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126">
        <f t="shared" si="0"/>
        <v>53</v>
      </c>
      <c r="O23" s="126">
        <f t="shared" si="1"/>
        <v>47</v>
      </c>
      <c r="P23" s="126">
        <f t="shared" si="2"/>
        <v>100</v>
      </c>
      <c r="Q23" s="9"/>
    </row>
    <row r="24" spans="1:17" ht="29.25" customHeight="1">
      <c r="A24" s="186"/>
      <c r="B24" s="186"/>
      <c r="C24" s="97" t="s">
        <v>109</v>
      </c>
      <c r="D24" s="99">
        <v>18</v>
      </c>
      <c r="E24" s="99">
        <v>10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126">
        <f t="shared" si="0"/>
        <v>18</v>
      </c>
      <c r="O24" s="126">
        <f t="shared" si="1"/>
        <v>10</v>
      </c>
      <c r="P24" s="126">
        <f t="shared" si="2"/>
        <v>28</v>
      </c>
      <c r="Q24" s="9"/>
    </row>
    <row r="25" spans="1:17" ht="29.25" customHeight="1">
      <c r="A25" s="186"/>
      <c r="B25" s="186" t="s">
        <v>20</v>
      </c>
      <c r="C25" s="97" t="s">
        <v>33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126">
        <f t="shared" si="0"/>
        <v>0</v>
      </c>
      <c r="O25" s="126">
        <f t="shared" si="1"/>
        <v>0</v>
      </c>
      <c r="P25" s="126">
        <f t="shared" si="2"/>
        <v>0</v>
      </c>
      <c r="Q25" s="9"/>
    </row>
    <row r="26" spans="1:17" ht="29.25" customHeight="1">
      <c r="A26" s="186"/>
      <c r="B26" s="186"/>
      <c r="C26" s="97" t="s">
        <v>109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126">
        <f t="shared" si="0"/>
        <v>0</v>
      </c>
      <c r="O26" s="126">
        <f t="shared" si="1"/>
        <v>0</v>
      </c>
      <c r="P26" s="126">
        <f t="shared" si="2"/>
        <v>0</v>
      </c>
      <c r="Q26" s="9"/>
    </row>
    <row r="27" spans="1:17" ht="29.25" customHeight="1">
      <c r="A27" s="187" t="s">
        <v>47</v>
      </c>
      <c r="B27" s="188" t="s">
        <v>48</v>
      </c>
      <c r="C27" s="98" t="s">
        <v>33</v>
      </c>
      <c r="D27" s="100">
        <v>92</v>
      </c>
      <c r="E27" s="100">
        <v>64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26">
        <f t="shared" si="0"/>
        <v>92</v>
      </c>
      <c r="O27" s="126">
        <f t="shared" si="1"/>
        <v>64</v>
      </c>
      <c r="P27" s="126">
        <f t="shared" si="2"/>
        <v>156</v>
      </c>
      <c r="Q27" s="9"/>
    </row>
    <row r="28" spans="1:17" ht="29.25" customHeight="1">
      <c r="A28" s="187"/>
      <c r="B28" s="188"/>
      <c r="C28" s="98" t="s">
        <v>109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26">
        <f t="shared" si="0"/>
        <v>0</v>
      </c>
      <c r="O28" s="126">
        <f t="shared" si="1"/>
        <v>0</v>
      </c>
      <c r="P28" s="126">
        <f t="shared" si="2"/>
        <v>0</v>
      </c>
      <c r="Q28" s="9"/>
    </row>
    <row r="29" spans="1:17" ht="29.25" customHeight="1">
      <c r="A29" s="187"/>
      <c r="B29" s="188" t="s">
        <v>49</v>
      </c>
      <c r="C29" s="98" t="s">
        <v>33</v>
      </c>
      <c r="D29" s="100">
        <v>19</v>
      </c>
      <c r="E29" s="100">
        <v>47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26">
        <f t="shared" si="0"/>
        <v>19</v>
      </c>
      <c r="O29" s="126">
        <f t="shared" si="1"/>
        <v>47</v>
      </c>
      <c r="P29" s="126">
        <f t="shared" si="2"/>
        <v>66</v>
      </c>
      <c r="Q29" s="9"/>
    </row>
    <row r="30" spans="1:17" ht="29.25" customHeight="1">
      <c r="A30" s="187"/>
      <c r="B30" s="188"/>
      <c r="C30" s="98" t="s">
        <v>109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26">
        <f t="shared" si="0"/>
        <v>0</v>
      </c>
      <c r="O30" s="126">
        <f t="shared" si="1"/>
        <v>0</v>
      </c>
      <c r="P30" s="126">
        <f t="shared" si="2"/>
        <v>0</v>
      </c>
      <c r="Q30" s="9"/>
    </row>
    <row r="31" spans="1:17" ht="29.25" customHeight="1">
      <c r="A31" s="187"/>
      <c r="B31" s="188" t="s">
        <v>50</v>
      </c>
      <c r="C31" s="98" t="s">
        <v>33</v>
      </c>
      <c r="D31" s="100">
        <v>13</v>
      </c>
      <c r="E31" s="100">
        <v>15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26">
        <f t="shared" si="0"/>
        <v>13</v>
      </c>
      <c r="O31" s="126">
        <f t="shared" si="1"/>
        <v>15</v>
      </c>
      <c r="P31" s="126">
        <f t="shared" si="2"/>
        <v>28</v>
      </c>
      <c r="Q31" s="9"/>
    </row>
    <row r="32" spans="1:17" ht="29.25" customHeight="1">
      <c r="A32" s="187"/>
      <c r="B32" s="188"/>
      <c r="C32" s="98" t="s">
        <v>109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26">
        <f t="shared" si="0"/>
        <v>0</v>
      </c>
      <c r="O32" s="126">
        <f t="shared" si="1"/>
        <v>0</v>
      </c>
      <c r="P32" s="126">
        <f t="shared" si="2"/>
        <v>0</v>
      </c>
      <c r="Q32" s="9"/>
    </row>
    <row r="33" spans="1:17" ht="29.25" customHeight="1">
      <c r="A33" s="187"/>
      <c r="B33" s="185" t="s">
        <v>56</v>
      </c>
      <c r="C33" s="43" t="s">
        <v>33</v>
      </c>
      <c r="D33" s="101">
        <f>D31+D29+D27</f>
        <v>124</v>
      </c>
      <c r="E33" s="101">
        <f aca="true" t="shared" si="3" ref="E33:M33">E31+E29+E27</f>
        <v>126</v>
      </c>
      <c r="F33" s="101">
        <f t="shared" si="3"/>
        <v>0</v>
      </c>
      <c r="G33" s="101">
        <f t="shared" si="3"/>
        <v>0</v>
      </c>
      <c r="H33" s="101">
        <f t="shared" si="3"/>
        <v>0</v>
      </c>
      <c r="I33" s="101">
        <f t="shared" si="3"/>
        <v>0</v>
      </c>
      <c r="J33" s="101">
        <f t="shared" si="3"/>
        <v>0</v>
      </c>
      <c r="K33" s="101">
        <f t="shared" si="3"/>
        <v>0</v>
      </c>
      <c r="L33" s="101">
        <f t="shared" si="3"/>
        <v>0</v>
      </c>
      <c r="M33" s="101">
        <f t="shared" si="3"/>
        <v>0</v>
      </c>
      <c r="N33" s="116">
        <f aca="true" t="shared" si="4" ref="N33:O38">L33+J33+H33+F33+D33</f>
        <v>124</v>
      </c>
      <c r="O33" s="116">
        <f t="shared" si="4"/>
        <v>126</v>
      </c>
      <c r="P33" s="116">
        <f>SUM(N33:O33)</f>
        <v>250</v>
      </c>
      <c r="Q33" s="9"/>
    </row>
    <row r="34" spans="1:17" ht="29.25" customHeight="1">
      <c r="A34" s="187"/>
      <c r="B34" s="185"/>
      <c r="C34" s="43" t="s">
        <v>109</v>
      </c>
      <c r="D34" s="101">
        <v>12</v>
      </c>
      <c r="E34" s="101">
        <v>9</v>
      </c>
      <c r="F34" s="101">
        <f aca="true" t="shared" si="5" ref="F34:M34">F32+F30+F28</f>
        <v>0</v>
      </c>
      <c r="G34" s="101">
        <f t="shared" si="5"/>
        <v>0</v>
      </c>
      <c r="H34" s="101">
        <f t="shared" si="5"/>
        <v>0</v>
      </c>
      <c r="I34" s="101">
        <f t="shared" si="5"/>
        <v>0</v>
      </c>
      <c r="J34" s="101">
        <f t="shared" si="5"/>
        <v>0</v>
      </c>
      <c r="K34" s="101">
        <f t="shared" si="5"/>
        <v>0</v>
      </c>
      <c r="L34" s="101">
        <f t="shared" si="5"/>
        <v>0</v>
      </c>
      <c r="M34" s="101">
        <f t="shared" si="5"/>
        <v>0</v>
      </c>
      <c r="N34" s="116">
        <f t="shared" si="4"/>
        <v>12</v>
      </c>
      <c r="O34" s="116">
        <f t="shared" si="4"/>
        <v>9</v>
      </c>
      <c r="P34" s="116">
        <f>SUM(N34:O34)</f>
        <v>21</v>
      </c>
      <c r="Q34" s="9"/>
    </row>
    <row r="35" spans="1:17" ht="29.25" customHeight="1">
      <c r="A35" s="184" t="s">
        <v>59</v>
      </c>
      <c r="B35" s="184"/>
      <c r="C35" s="97" t="s">
        <v>33</v>
      </c>
      <c r="D35" s="99">
        <v>70</v>
      </c>
      <c r="E35" s="99">
        <v>83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1</v>
      </c>
      <c r="L35" s="99">
        <v>0</v>
      </c>
      <c r="M35" s="99">
        <v>0</v>
      </c>
      <c r="N35" s="126">
        <f t="shared" si="4"/>
        <v>70</v>
      </c>
      <c r="O35" s="126">
        <f t="shared" si="4"/>
        <v>84</v>
      </c>
      <c r="P35" s="126">
        <f aca="true" t="shared" si="6" ref="P35:P40">SUM(N35:O35)</f>
        <v>154</v>
      </c>
      <c r="Q35" s="9"/>
    </row>
    <row r="36" spans="1:17" ht="29.25" customHeight="1">
      <c r="A36" s="184"/>
      <c r="B36" s="184"/>
      <c r="C36" s="97" t="s">
        <v>109</v>
      </c>
      <c r="D36" s="99">
        <v>6</v>
      </c>
      <c r="E36" s="99">
        <v>7</v>
      </c>
      <c r="F36" s="99">
        <v>0</v>
      </c>
      <c r="G36" s="99">
        <v>0</v>
      </c>
      <c r="H36" s="99">
        <v>0</v>
      </c>
      <c r="I36" s="99">
        <v>0</v>
      </c>
      <c r="J36" s="99">
        <v>2</v>
      </c>
      <c r="K36" s="99">
        <v>0</v>
      </c>
      <c r="L36" s="99">
        <v>0</v>
      </c>
      <c r="M36" s="99">
        <v>0</v>
      </c>
      <c r="N36" s="126">
        <f t="shared" si="4"/>
        <v>8</v>
      </c>
      <c r="O36" s="126">
        <f t="shared" si="4"/>
        <v>7</v>
      </c>
      <c r="P36" s="126">
        <f t="shared" si="6"/>
        <v>15</v>
      </c>
      <c r="Q36" s="9"/>
    </row>
    <row r="37" spans="1:17" ht="29.25" customHeight="1">
      <c r="A37" s="184" t="s">
        <v>69</v>
      </c>
      <c r="B37" s="184"/>
      <c r="C37" s="97" t="s">
        <v>33</v>
      </c>
      <c r="D37" s="99">
        <v>0</v>
      </c>
      <c r="E37" s="99">
        <v>16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126">
        <f t="shared" si="4"/>
        <v>0</v>
      </c>
      <c r="O37" s="126">
        <f t="shared" si="4"/>
        <v>16</v>
      </c>
      <c r="P37" s="126">
        <f t="shared" si="6"/>
        <v>16</v>
      </c>
      <c r="Q37" s="9"/>
    </row>
    <row r="38" spans="1:17" ht="29.25" customHeight="1">
      <c r="A38" s="184"/>
      <c r="B38" s="184"/>
      <c r="C38" s="97" t="s">
        <v>109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126">
        <f t="shared" si="4"/>
        <v>0</v>
      </c>
      <c r="O38" s="126">
        <f t="shared" si="4"/>
        <v>0</v>
      </c>
      <c r="P38" s="126">
        <f t="shared" si="6"/>
        <v>0</v>
      </c>
      <c r="Q38" s="9"/>
    </row>
    <row r="39" spans="1:17" ht="30.75" customHeight="1">
      <c r="A39" s="184" t="s">
        <v>154</v>
      </c>
      <c r="B39" s="184"/>
      <c r="C39" s="122" t="s">
        <v>33</v>
      </c>
      <c r="D39" s="99">
        <v>13</v>
      </c>
      <c r="E39" s="99">
        <v>8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126">
        <f>L39+J39+H39+F39+D39</f>
        <v>13</v>
      </c>
      <c r="O39" s="126">
        <f>M39+K39+I39+G39+E39</f>
        <v>8</v>
      </c>
      <c r="P39" s="126">
        <f t="shared" si="6"/>
        <v>21</v>
      </c>
      <c r="Q39" s="9"/>
    </row>
    <row r="40" spans="1:17" ht="30.75" customHeight="1">
      <c r="A40" s="184"/>
      <c r="B40" s="184"/>
      <c r="C40" s="122" t="s">
        <v>109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126">
        <f>L40+J40+H40+F40+D40</f>
        <v>0</v>
      </c>
      <c r="O40" s="126">
        <f>M40+K40+I40+G40+E40</f>
        <v>0</v>
      </c>
      <c r="P40" s="126">
        <f t="shared" si="6"/>
        <v>0</v>
      </c>
      <c r="Q40" s="9"/>
    </row>
    <row r="41" spans="1:17" ht="24.75" customHeight="1">
      <c r="A41" s="185" t="s">
        <v>0</v>
      </c>
      <c r="B41" s="185"/>
      <c r="C41" s="43" t="s">
        <v>33</v>
      </c>
      <c r="D41" s="101">
        <f>D39+D37+D35+D33+D25+D23+D21+D19+D17+D15+D13+D11+D9+D7+D5</f>
        <v>719</v>
      </c>
      <c r="E41" s="101">
        <f aca="true" t="shared" si="7" ref="E41:P41">E39+E37+E35+E33+E25+E23+E21+E19+E17+E15+E13+E11+E9+E7+E5</f>
        <v>744</v>
      </c>
      <c r="F41" s="101">
        <f t="shared" si="7"/>
        <v>1</v>
      </c>
      <c r="G41" s="101">
        <f t="shared" si="7"/>
        <v>1</v>
      </c>
      <c r="H41" s="101">
        <f t="shared" si="7"/>
        <v>0</v>
      </c>
      <c r="I41" s="101">
        <f t="shared" si="7"/>
        <v>0</v>
      </c>
      <c r="J41" s="101">
        <f t="shared" si="7"/>
        <v>2</v>
      </c>
      <c r="K41" s="101">
        <f t="shared" si="7"/>
        <v>2</v>
      </c>
      <c r="L41" s="101">
        <f t="shared" si="7"/>
        <v>0</v>
      </c>
      <c r="M41" s="101">
        <f t="shared" si="7"/>
        <v>0</v>
      </c>
      <c r="N41" s="116">
        <f t="shared" si="7"/>
        <v>722</v>
      </c>
      <c r="O41" s="116">
        <f t="shared" si="7"/>
        <v>747</v>
      </c>
      <c r="P41" s="116">
        <f t="shared" si="7"/>
        <v>1469</v>
      </c>
      <c r="Q41" s="9"/>
    </row>
    <row r="42" spans="1:17" ht="27.75">
      <c r="A42" s="185"/>
      <c r="B42" s="185"/>
      <c r="C42" s="43" t="s">
        <v>109</v>
      </c>
      <c r="D42" s="101">
        <f>D40+D38+D36+D34+D26+D24+D22+D20+D18+D16+D14+D12+D10+D8+D6</f>
        <v>44</v>
      </c>
      <c r="E42" s="101">
        <f aca="true" t="shared" si="8" ref="E42:P42">E40+E38+E36+E34+E26+E24+E22+E20+E18+E16+E14+E12+E10+E8+E6</f>
        <v>31</v>
      </c>
      <c r="F42" s="101">
        <f t="shared" si="8"/>
        <v>0</v>
      </c>
      <c r="G42" s="101">
        <f t="shared" si="8"/>
        <v>0</v>
      </c>
      <c r="H42" s="101">
        <f t="shared" si="8"/>
        <v>0</v>
      </c>
      <c r="I42" s="101">
        <f t="shared" si="8"/>
        <v>0</v>
      </c>
      <c r="J42" s="101">
        <f t="shared" si="8"/>
        <v>2</v>
      </c>
      <c r="K42" s="101">
        <f t="shared" si="8"/>
        <v>0</v>
      </c>
      <c r="L42" s="101">
        <f t="shared" si="8"/>
        <v>0</v>
      </c>
      <c r="M42" s="101">
        <f t="shared" si="8"/>
        <v>0</v>
      </c>
      <c r="N42" s="116">
        <f t="shared" si="8"/>
        <v>46</v>
      </c>
      <c r="O42" s="116">
        <f t="shared" si="8"/>
        <v>31</v>
      </c>
      <c r="P42" s="116">
        <f t="shared" si="8"/>
        <v>77</v>
      </c>
      <c r="Q42" s="9"/>
    </row>
    <row r="43" spans="1:17" ht="27.75">
      <c r="A43" s="182" t="s">
        <v>221</v>
      </c>
      <c r="B43" s="183"/>
      <c r="C43" s="105" t="s">
        <v>222</v>
      </c>
      <c r="D43" s="107">
        <v>246</v>
      </c>
      <c r="E43" s="107">
        <v>395</v>
      </c>
      <c r="F43" s="107"/>
      <c r="G43" s="107"/>
      <c r="H43" s="107"/>
      <c r="I43" s="107"/>
      <c r="J43" s="107"/>
      <c r="K43" s="107"/>
      <c r="L43" s="107"/>
      <c r="M43" s="107"/>
      <c r="N43" s="117">
        <f>L43+J43+H43+F43+D43</f>
        <v>246</v>
      </c>
      <c r="O43" s="117">
        <f>M43+K43+I43+G43+E43</f>
        <v>395</v>
      </c>
      <c r="P43" s="117">
        <f>SUM(N43:O43)</f>
        <v>641</v>
      </c>
      <c r="Q43" s="9"/>
    </row>
    <row r="44" spans="1:17" ht="27.75">
      <c r="A44" s="182" t="s">
        <v>223</v>
      </c>
      <c r="B44" s="183"/>
      <c r="C44" s="122" t="s">
        <v>33</v>
      </c>
      <c r="D44" s="107">
        <v>19</v>
      </c>
      <c r="E44" s="107">
        <v>19</v>
      </c>
      <c r="F44" s="107"/>
      <c r="G44" s="107"/>
      <c r="H44" s="107"/>
      <c r="I44" s="107"/>
      <c r="J44" s="107"/>
      <c r="K44" s="107"/>
      <c r="L44" s="107"/>
      <c r="M44" s="107"/>
      <c r="N44" s="117">
        <f>L44+J44+H44+F44+D44</f>
        <v>19</v>
      </c>
      <c r="O44" s="117">
        <f>M44+K44+I44+G44+E44</f>
        <v>19</v>
      </c>
      <c r="P44" s="117">
        <f>SUM(N44:O44)</f>
        <v>38</v>
      </c>
      <c r="Q44" s="9"/>
    </row>
    <row r="45" spans="1:17" ht="27.75">
      <c r="A45" s="182" t="s">
        <v>224</v>
      </c>
      <c r="B45" s="183"/>
      <c r="C45" s="122" t="s">
        <v>33</v>
      </c>
      <c r="D45" s="107">
        <v>2</v>
      </c>
      <c r="E45" s="107">
        <v>3</v>
      </c>
      <c r="F45" s="107"/>
      <c r="G45" s="107"/>
      <c r="H45" s="107"/>
      <c r="I45" s="107"/>
      <c r="J45" s="107"/>
      <c r="K45" s="107"/>
      <c r="L45" s="107"/>
      <c r="M45" s="107"/>
      <c r="N45" s="117">
        <f>L45+J45+H45+F45+D45</f>
        <v>2</v>
      </c>
      <c r="O45" s="117">
        <f>M45+K45+I45+G45+E45</f>
        <v>3</v>
      </c>
      <c r="P45" s="117">
        <f>SUM(N45:O45)</f>
        <v>5</v>
      </c>
      <c r="Q45" s="9"/>
    </row>
    <row r="46" spans="1:17" ht="27.75">
      <c r="A46" s="176" t="s">
        <v>0</v>
      </c>
      <c r="B46" s="177"/>
      <c r="C46" s="121" t="s">
        <v>222</v>
      </c>
      <c r="D46" s="126">
        <f>D43</f>
        <v>246</v>
      </c>
      <c r="E46" s="126">
        <f aca="true" t="shared" si="9" ref="E46:P46">E43</f>
        <v>395</v>
      </c>
      <c r="F46" s="126">
        <f t="shared" si="9"/>
        <v>0</v>
      </c>
      <c r="G46" s="126">
        <f t="shared" si="9"/>
        <v>0</v>
      </c>
      <c r="H46" s="126">
        <f t="shared" si="9"/>
        <v>0</v>
      </c>
      <c r="I46" s="126">
        <f t="shared" si="9"/>
        <v>0</v>
      </c>
      <c r="J46" s="126">
        <f t="shared" si="9"/>
        <v>0</v>
      </c>
      <c r="K46" s="126">
        <f t="shared" si="9"/>
        <v>0</v>
      </c>
      <c r="L46" s="126">
        <f t="shared" si="9"/>
        <v>0</v>
      </c>
      <c r="M46" s="126">
        <f t="shared" si="9"/>
        <v>0</v>
      </c>
      <c r="N46" s="126">
        <f t="shared" si="9"/>
        <v>246</v>
      </c>
      <c r="O46" s="126">
        <f t="shared" si="9"/>
        <v>395</v>
      </c>
      <c r="P46" s="126">
        <f t="shared" si="9"/>
        <v>641</v>
      </c>
      <c r="Q46" s="9"/>
    </row>
    <row r="47" spans="1:17" ht="30.75" customHeight="1">
      <c r="A47" s="178"/>
      <c r="B47" s="179"/>
      <c r="C47" s="118" t="s">
        <v>33</v>
      </c>
      <c r="D47" s="116">
        <f>D45+D44+D41</f>
        <v>740</v>
      </c>
      <c r="E47" s="126">
        <f aca="true" t="shared" si="10" ref="E47:P47">E45+E44+E41</f>
        <v>766</v>
      </c>
      <c r="F47" s="126">
        <f t="shared" si="10"/>
        <v>1</v>
      </c>
      <c r="G47" s="126">
        <f t="shared" si="10"/>
        <v>1</v>
      </c>
      <c r="H47" s="126">
        <f t="shared" si="10"/>
        <v>0</v>
      </c>
      <c r="I47" s="126">
        <f t="shared" si="10"/>
        <v>0</v>
      </c>
      <c r="J47" s="126">
        <f t="shared" si="10"/>
        <v>2</v>
      </c>
      <c r="K47" s="126">
        <f t="shared" si="10"/>
        <v>2</v>
      </c>
      <c r="L47" s="126">
        <f t="shared" si="10"/>
        <v>0</v>
      </c>
      <c r="M47" s="126">
        <f t="shared" si="10"/>
        <v>0</v>
      </c>
      <c r="N47" s="126">
        <f t="shared" si="10"/>
        <v>743</v>
      </c>
      <c r="O47" s="126">
        <f t="shared" si="10"/>
        <v>769</v>
      </c>
      <c r="P47" s="126">
        <f t="shared" si="10"/>
        <v>1512</v>
      </c>
      <c r="Q47" s="9"/>
    </row>
    <row r="48" spans="1:17" ht="30.75" customHeight="1">
      <c r="A48" s="178"/>
      <c r="B48" s="179"/>
      <c r="C48" s="118" t="s">
        <v>109</v>
      </c>
      <c r="D48" s="118">
        <f>D42</f>
        <v>44</v>
      </c>
      <c r="E48" s="121">
        <f aca="true" t="shared" si="11" ref="E48:P48">E42</f>
        <v>31</v>
      </c>
      <c r="F48" s="121">
        <f t="shared" si="11"/>
        <v>0</v>
      </c>
      <c r="G48" s="121">
        <f t="shared" si="11"/>
        <v>0</v>
      </c>
      <c r="H48" s="121">
        <f t="shared" si="11"/>
        <v>0</v>
      </c>
      <c r="I48" s="121">
        <f t="shared" si="11"/>
        <v>0</v>
      </c>
      <c r="J48" s="121">
        <f t="shared" si="11"/>
        <v>2</v>
      </c>
      <c r="K48" s="121">
        <f t="shared" si="11"/>
        <v>0</v>
      </c>
      <c r="L48" s="121">
        <f t="shared" si="11"/>
        <v>0</v>
      </c>
      <c r="M48" s="121">
        <f t="shared" si="11"/>
        <v>0</v>
      </c>
      <c r="N48" s="121">
        <f t="shared" si="11"/>
        <v>46</v>
      </c>
      <c r="O48" s="121">
        <f t="shared" si="11"/>
        <v>31</v>
      </c>
      <c r="P48" s="121">
        <f t="shared" si="11"/>
        <v>77</v>
      </c>
      <c r="Q48" s="9"/>
    </row>
    <row r="49" spans="1:17" ht="30.75" customHeight="1">
      <c r="A49" s="180"/>
      <c r="B49" s="181"/>
      <c r="C49" s="118" t="s">
        <v>0</v>
      </c>
      <c r="D49" s="118">
        <f>SUM(D46:D48)</f>
        <v>1030</v>
      </c>
      <c r="E49" s="121">
        <f aca="true" t="shared" si="12" ref="E49:P49">SUM(E46:E48)</f>
        <v>1192</v>
      </c>
      <c r="F49" s="121">
        <f t="shared" si="12"/>
        <v>1</v>
      </c>
      <c r="G49" s="121">
        <f t="shared" si="12"/>
        <v>1</v>
      </c>
      <c r="H49" s="121">
        <f t="shared" si="12"/>
        <v>0</v>
      </c>
      <c r="I49" s="121">
        <f t="shared" si="12"/>
        <v>0</v>
      </c>
      <c r="J49" s="121">
        <f t="shared" si="12"/>
        <v>4</v>
      </c>
      <c r="K49" s="121">
        <f t="shared" si="12"/>
        <v>2</v>
      </c>
      <c r="L49" s="121">
        <f t="shared" si="12"/>
        <v>0</v>
      </c>
      <c r="M49" s="121">
        <f t="shared" si="12"/>
        <v>0</v>
      </c>
      <c r="N49" s="121">
        <f t="shared" si="12"/>
        <v>1035</v>
      </c>
      <c r="O49" s="121">
        <f t="shared" si="12"/>
        <v>1195</v>
      </c>
      <c r="P49" s="121">
        <f t="shared" si="12"/>
        <v>2230</v>
      </c>
      <c r="Q49" s="9"/>
    </row>
    <row r="50" spans="1:17" ht="30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30.75" customHeight="1">
      <c r="A51" s="9"/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39.75" customHeight="1">
      <c r="A52" s="175" t="s">
        <v>131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9"/>
    </row>
    <row r="53" spans="1:17" ht="27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9"/>
    </row>
    <row r="54" spans="1:17" ht="48.75" customHeight="1">
      <c r="A54" s="172" t="s">
        <v>5</v>
      </c>
      <c r="B54" s="189"/>
      <c r="C54" s="191" t="s">
        <v>14</v>
      </c>
      <c r="D54" s="193" t="s">
        <v>8</v>
      </c>
      <c r="E54" s="194"/>
      <c r="F54" s="193" t="s">
        <v>9</v>
      </c>
      <c r="G54" s="194"/>
      <c r="H54" s="193" t="s">
        <v>10</v>
      </c>
      <c r="I54" s="194"/>
      <c r="J54" s="193" t="s">
        <v>11</v>
      </c>
      <c r="K54" s="194"/>
      <c r="L54" s="193" t="s">
        <v>12</v>
      </c>
      <c r="M54" s="194"/>
      <c r="N54" s="193" t="s">
        <v>0</v>
      </c>
      <c r="O54" s="195"/>
      <c r="P54" s="196"/>
      <c r="Q54" s="9"/>
    </row>
    <row r="55" spans="1:17" ht="39" customHeight="1">
      <c r="A55" s="189"/>
      <c r="B55" s="189"/>
      <c r="C55" s="192"/>
      <c r="D55" s="121" t="s">
        <v>13</v>
      </c>
      <c r="E55" s="121" t="s">
        <v>4</v>
      </c>
      <c r="F55" s="121" t="s">
        <v>13</v>
      </c>
      <c r="G55" s="121" t="s">
        <v>4</v>
      </c>
      <c r="H55" s="121" t="s">
        <v>13</v>
      </c>
      <c r="I55" s="121" t="s">
        <v>4</v>
      </c>
      <c r="J55" s="121" t="s">
        <v>13</v>
      </c>
      <c r="K55" s="121" t="s">
        <v>4</v>
      </c>
      <c r="L55" s="121" t="s">
        <v>13</v>
      </c>
      <c r="M55" s="121" t="s">
        <v>4</v>
      </c>
      <c r="N55" s="121" t="s">
        <v>13</v>
      </c>
      <c r="O55" s="121" t="s">
        <v>4</v>
      </c>
      <c r="P55" s="121" t="s">
        <v>0</v>
      </c>
      <c r="Q55" s="9"/>
    </row>
    <row r="56" spans="1:16" ht="30" customHeight="1">
      <c r="A56" s="173" t="s">
        <v>37</v>
      </c>
      <c r="B56" s="190"/>
      <c r="C56" s="97" t="s">
        <v>33</v>
      </c>
      <c r="D56" s="97">
        <v>4</v>
      </c>
      <c r="E56" s="97">
        <v>4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42</v>
      </c>
      <c r="M56" s="97">
        <v>13</v>
      </c>
      <c r="N56" s="126">
        <f aca="true" t="shared" si="13" ref="N56:N83">L56+J56+H56+F56+D56</f>
        <v>46</v>
      </c>
      <c r="O56" s="126">
        <f aca="true" t="shared" si="14" ref="O56:O83">M56+K56+I56+G56+E56</f>
        <v>17</v>
      </c>
      <c r="P56" s="126">
        <f aca="true" t="shared" si="15" ref="P56:P83">SUM(N56:O56)</f>
        <v>63</v>
      </c>
    </row>
    <row r="57" spans="1:16" ht="30" customHeight="1">
      <c r="A57" s="190"/>
      <c r="B57" s="190"/>
      <c r="C57" s="97" t="s">
        <v>109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126">
        <f t="shared" si="13"/>
        <v>0</v>
      </c>
      <c r="O57" s="126">
        <f t="shared" si="14"/>
        <v>0</v>
      </c>
      <c r="P57" s="126">
        <f t="shared" si="15"/>
        <v>0</v>
      </c>
    </row>
    <row r="58" spans="1:16" ht="30" customHeight="1">
      <c r="A58" s="186" t="s">
        <v>38</v>
      </c>
      <c r="B58" s="186"/>
      <c r="C58" s="97" t="s">
        <v>33</v>
      </c>
      <c r="D58" s="99">
        <v>9</v>
      </c>
      <c r="E58" s="99">
        <v>1</v>
      </c>
      <c r="F58" s="99">
        <v>0</v>
      </c>
      <c r="G58" s="99">
        <v>0</v>
      </c>
      <c r="H58" s="99">
        <v>0</v>
      </c>
      <c r="I58" s="99">
        <v>0</v>
      </c>
      <c r="J58" s="99">
        <v>1</v>
      </c>
      <c r="K58" s="99">
        <v>0</v>
      </c>
      <c r="L58" s="99">
        <v>0</v>
      </c>
      <c r="M58" s="99">
        <v>0</v>
      </c>
      <c r="N58" s="126">
        <f t="shared" si="13"/>
        <v>10</v>
      </c>
      <c r="O58" s="126">
        <f t="shared" si="14"/>
        <v>1</v>
      </c>
      <c r="P58" s="126">
        <f t="shared" si="15"/>
        <v>11</v>
      </c>
    </row>
    <row r="59" spans="1:16" ht="30" customHeight="1">
      <c r="A59" s="186"/>
      <c r="B59" s="186"/>
      <c r="C59" s="97" t="s">
        <v>109</v>
      </c>
      <c r="D59" s="99">
        <v>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126">
        <f t="shared" si="13"/>
        <v>0</v>
      </c>
      <c r="O59" s="126">
        <f t="shared" si="14"/>
        <v>0</v>
      </c>
      <c r="P59" s="126">
        <f t="shared" si="15"/>
        <v>0</v>
      </c>
    </row>
    <row r="60" spans="1:16" ht="30" customHeight="1">
      <c r="A60" s="186" t="s">
        <v>39</v>
      </c>
      <c r="B60" s="186"/>
      <c r="C60" s="97" t="s">
        <v>33</v>
      </c>
      <c r="D60" s="99">
        <v>2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126">
        <f t="shared" si="13"/>
        <v>2</v>
      </c>
      <c r="O60" s="126">
        <f t="shared" si="14"/>
        <v>0</v>
      </c>
      <c r="P60" s="126">
        <f t="shared" si="15"/>
        <v>2</v>
      </c>
    </row>
    <row r="61" spans="1:16" ht="30" customHeight="1">
      <c r="A61" s="186"/>
      <c r="B61" s="186"/>
      <c r="C61" s="97" t="s">
        <v>109</v>
      </c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126">
        <f t="shared" si="13"/>
        <v>0</v>
      </c>
      <c r="O61" s="126">
        <f t="shared" si="14"/>
        <v>0</v>
      </c>
      <c r="P61" s="126">
        <f t="shared" si="15"/>
        <v>0</v>
      </c>
    </row>
    <row r="62" spans="1:16" ht="30" customHeight="1">
      <c r="A62" s="186" t="s">
        <v>40</v>
      </c>
      <c r="B62" s="186"/>
      <c r="C62" s="97" t="s">
        <v>33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126">
        <f t="shared" si="13"/>
        <v>0</v>
      </c>
      <c r="O62" s="126">
        <f t="shared" si="14"/>
        <v>0</v>
      </c>
      <c r="P62" s="126">
        <f t="shared" si="15"/>
        <v>0</v>
      </c>
    </row>
    <row r="63" spans="1:16" ht="30" customHeight="1">
      <c r="A63" s="186"/>
      <c r="B63" s="186"/>
      <c r="C63" s="97" t="s">
        <v>109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126">
        <f t="shared" si="13"/>
        <v>0</v>
      </c>
      <c r="O63" s="126">
        <f t="shared" si="14"/>
        <v>0</v>
      </c>
      <c r="P63" s="126">
        <f t="shared" si="15"/>
        <v>0</v>
      </c>
    </row>
    <row r="64" spans="1:16" ht="30" customHeight="1">
      <c r="A64" s="186" t="s">
        <v>41</v>
      </c>
      <c r="B64" s="186"/>
      <c r="C64" s="97" t="s">
        <v>33</v>
      </c>
      <c r="D64" s="99">
        <v>0</v>
      </c>
      <c r="E64" s="99">
        <v>1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126">
        <f t="shared" si="13"/>
        <v>0</v>
      </c>
      <c r="O64" s="126">
        <f t="shared" si="14"/>
        <v>1</v>
      </c>
      <c r="P64" s="126">
        <f t="shared" si="15"/>
        <v>1</v>
      </c>
    </row>
    <row r="65" spans="1:16" ht="30" customHeight="1">
      <c r="A65" s="186"/>
      <c r="B65" s="186"/>
      <c r="C65" s="97" t="s">
        <v>109</v>
      </c>
      <c r="D65" s="99">
        <v>0</v>
      </c>
      <c r="E65" s="99">
        <v>0</v>
      </c>
      <c r="F65" s="99">
        <v>0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126">
        <f t="shared" si="13"/>
        <v>0</v>
      </c>
      <c r="O65" s="126">
        <f t="shared" si="14"/>
        <v>0</v>
      </c>
      <c r="P65" s="126">
        <f t="shared" si="15"/>
        <v>0</v>
      </c>
    </row>
    <row r="66" spans="1:16" ht="27.75" customHeight="1">
      <c r="A66" s="186" t="s">
        <v>85</v>
      </c>
      <c r="B66" s="186"/>
      <c r="C66" s="97" t="s">
        <v>33</v>
      </c>
      <c r="D66" s="99">
        <v>6</v>
      </c>
      <c r="E66" s="99">
        <v>2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126">
        <f t="shared" si="13"/>
        <v>6</v>
      </c>
      <c r="O66" s="126">
        <f t="shared" si="14"/>
        <v>2</v>
      </c>
      <c r="P66" s="126">
        <f t="shared" si="15"/>
        <v>8</v>
      </c>
    </row>
    <row r="67" spans="1:16" ht="27.75" customHeight="1">
      <c r="A67" s="186"/>
      <c r="B67" s="186"/>
      <c r="C67" s="97" t="s">
        <v>109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126">
        <f t="shared" si="13"/>
        <v>0</v>
      </c>
      <c r="O67" s="126">
        <f t="shared" si="14"/>
        <v>0</v>
      </c>
      <c r="P67" s="126">
        <f t="shared" si="15"/>
        <v>0</v>
      </c>
    </row>
    <row r="68" spans="1:16" ht="26.25" customHeight="1">
      <c r="A68" s="186" t="s">
        <v>43</v>
      </c>
      <c r="B68" s="186"/>
      <c r="C68" s="97" t="s">
        <v>33</v>
      </c>
      <c r="D68" s="99">
        <v>4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126">
        <f t="shared" si="13"/>
        <v>4</v>
      </c>
      <c r="O68" s="126">
        <f t="shared" si="14"/>
        <v>0</v>
      </c>
      <c r="P68" s="126">
        <f t="shared" si="15"/>
        <v>4</v>
      </c>
    </row>
    <row r="69" spans="1:16" ht="27.75">
      <c r="A69" s="186"/>
      <c r="B69" s="186"/>
      <c r="C69" s="97" t="s">
        <v>109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126">
        <f t="shared" si="13"/>
        <v>0</v>
      </c>
      <c r="O69" s="126">
        <f t="shared" si="14"/>
        <v>0</v>
      </c>
      <c r="P69" s="126">
        <f t="shared" si="15"/>
        <v>0</v>
      </c>
    </row>
    <row r="70" spans="1:16" ht="26.25" customHeight="1">
      <c r="A70" s="186" t="s">
        <v>45</v>
      </c>
      <c r="B70" s="186"/>
      <c r="C70" s="97" t="s">
        <v>33</v>
      </c>
      <c r="D70" s="99">
        <v>1</v>
      </c>
      <c r="E70" s="99">
        <v>2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126">
        <f t="shared" si="13"/>
        <v>1</v>
      </c>
      <c r="O70" s="126">
        <f t="shared" si="14"/>
        <v>2</v>
      </c>
      <c r="P70" s="126">
        <f t="shared" si="15"/>
        <v>3</v>
      </c>
    </row>
    <row r="71" spans="1:16" ht="27.75">
      <c r="A71" s="186"/>
      <c r="B71" s="186"/>
      <c r="C71" s="97" t="s">
        <v>109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126">
        <f t="shared" si="13"/>
        <v>0</v>
      </c>
      <c r="O71" s="126">
        <f t="shared" si="14"/>
        <v>0</v>
      </c>
      <c r="P71" s="126">
        <f t="shared" si="15"/>
        <v>0</v>
      </c>
    </row>
    <row r="72" spans="1:16" ht="26.25" customHeight="1">
      <c r="A72" s="184" t="s">
        <v>103</v>
      </c>
      <c r="B72" s="184"/>
      <c r="C72" s="97" t="s">
        <v>33</v>
      </c>
      <c r="D72" s="99">
        <v>3</v>
      </c>
      <c r="E72" s="99">
        <v>0</v>
      </c>
      <c r="F72" s="99">
        <v>0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126">
        <f t="shared" si="13"/>
        <v>3</v>
      </c>
      <c r="O72" s="126">
        <f t="shared" si="14"/>
        <v>0</v>
      </c>
      <c r="P72" s="126">
        <f t="shared" si="15"/>
        <v>3</v>
      </c>
    </row>
    <row r="73" spans="1:16" ht="27.75">
      <c r="A73" s="184"/>
      <c r="B73" s="184"/>
      <c r="C73" s="97" t="s">
        <v>109</v>
      </c>
      <c r="D73" s="99">
        <v>0</v>
      </c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126">
        <f t="shared" si="13"/>
        <v>0</v>
      </c>
      <c r="O73" s="126">
        <f t="shared" si="14"/>
        <v>0</v>
      </c>
      <c r="P73" s="126">
        <f t="shared" si="15"/>
        <v>0</v>
      </c>
    </row>
    <row r="74" spans="1:16" ht="27.75">
      <c r="A74" s="186" t="s">
        <v>46</v>
      </c>
      <c r="B74" s="186" t="s">
        <v>88</v>
      </c>
      <c r="C74" s="97" t="s">
        <v>33</v>
      </c>
      <c r="D74" s="99">
        <v>14</v>
      </c>
      <c r="E74" s="99">
        <v>7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126">
        <f t="shared" si="13"/>
        <v>14</v>
      </c>
      <c r="O74" s="126">
        <f t="shared" si="14"/>
        <v>7</v>
      </c>
      <c r="P74" s="126">
        <f t="shared" si="15"/>
        <v>21</v>
      </c>
    </row>
    <row r="75" spans="1:16" ht="27.75">
      <c r="A75" s="186"/>
      <c r="B75" s="186"/>
      <c r="C75" s="97" t="s">
        <v>109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126">
        <f t="shared" si="13"/>
        <v>0</v>
      </c>
      <c r="O75" s="126">
        <f t="shared" si="14"/>
        <v>0</v>
      </c>
      <c r="P75" s="126">
        <f t="shared" si="15"/>
        <v>0</v>
      </c>
    </row>
    <row r="76" spans="1:16" ht="27.75">
      <c r="A76" s="186"/>
      <c r="B76" s="186" t="s">
        <v>20</v>
      </c>
      <c r="C76" s="97" t="s">
        <v>33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126">
        <f t="shared" si="13"/>
        <v>0</v>
      </c>
      <c r="O76" s="126">
        <f t="shared" si="14"/>
        <v>0</v>
      </c>
      <c r="P76" s="126">
        <f t="shared" si="15"/>
        <v>0</v>
      </c>
    </row>
    <row r="77" spans="1:16" ht="27.75">
      <c r="A77" s="186"/>
      <c r="B77" s="186"/>
      <c r="C77" s="97" t="s">
        <v>109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126">
        <f t="shared" si="13"/>
        <v>0</v>
      </c>
      <c r="O77" s="126">
        <f t="shared" si="14"/>
        <v>0</v>
      </c>
      <c r="P77" s="126">
        <f t="shared" si="15"/>
        <v>0</v>
      </c>
    </row>
    <row r="78" spans="1:16" ht="33" customHeight="1">
      <c r="A78" s="187" t="s">
        <v>47</v>
      </c>
      <c r="B78" s="188" t="s">
        <v>48</v>
      </c>
      <c r="C78" s="98" t="s">
        <v>33</v>
      </c>
      <c r="D78" s="100">
        <v>3</v>
      </c>
      <c r="E78" s="100">
        <v>2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26">
        <f t="shared" si="13"/>
        <v>3</v>
      </c>
      <c r="O78" s="126">
        <f t="shared" si="14"/>
        <v>2</v>
      </c>
      <c r="P78" s="126">
        <f t="shared" si="15"/>
        <v>5</v>
      </c>
    </row>
    <row r="79" spans="1:16" ht="33.75" customHeight="1">
      <c r="A79" s="187"/>
      <c r="B79" s="188"/>
      <c r="C79" s="98" t="s">
        <v>109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26">
        <f t="shared" si="13"/>
        <v>0</v>
      </c>
      <c r="O79" s="126">
        <f t="shared" si="14"/>
        <v>0</v>
      </c>
      <c r="P79" s="126">
        <f t="shared" si="15"/>
        <v>0</v>
      </c>
    </row>
    <row r="80" spans="1:16" ht="26.25" customHeight="1">
      <c r="A80" s="187"/>
      <c r="B80" s="188" t="s">
        <v>49</v>
      </c>
      <c r="C80" s="98" t="s">
        <v>33</v>
      </c>
      <c r="D80" s="100">
        <v>1</v>
      </c>
      <c r="E80" s="100">
        <v>3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26">
        <f t="shared" si="13"/>
        <v>1</v>
      </c>
      <c r="O80" s="126">
        <f t="shared" si="14"/>
        <v>3</v>
      </c>
      <c r="P80" s="126">
        <f t="shared" si="15"/>
        <v>4</v>
      </c>
    </row>
    <row r="81" spans="1:16" ht="27.75">
      <c r="A81" s="187"/>
      <c r="B81" s="188"/>
      <c r="C81" s="98" t="s">
        <v>109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26">
        <f t="shared" si="13"/>
        <v>0</v>
      </c>
      <c r="O81" s="126">
        <f t="shared" si="14"/>
        <v>0</v>
      </c>
      <c r="P81" s="126">
        <f t="shared" si="15"/>
        <v>0</v>
      </c>
    </row>
    <row r="82" spans="1:16" ht="27.75">
      <c r="A82" s="187"/>
      <c r="B82" s="188" t="s">
        <v>50</v>
      </c>
      <c r="C82" s="98" t="s">
        <v>33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26">
        <f t="shared" si="13"/>
        <v>0</v>
      </c>
      <c r="O82" s="126">
        <f t="shared" si="14"/>
        <v>0</v>
      </c>
      <c r="P82" s="126">
        <f t="shared" si="15"/>
        <v>0</v>
      </c>
    </row>
    <row r="83" spans="1:16" ht="27.75">
      <c r="A83" s="187"/>
      <c r="B83" s="188"/>
      <c r="C83" s="98" t="s">
        <v>109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26">
        <f t="shared" si="13"/>
        <v>0</v>
      </c>
      <c r="O83" s="126">
        <f t="shared" si="14"/>
        <v>0</v>
      </c>
      <c r="P83" s="126">
        <f t="shared" si="15"/>
        <v>0</v>
      </c>
    </row>
    <row r="84" spans="1:16" ht="27.75">
      <c r="A84" s="187"/>
      <c r="B84" s="185" t="s">
        <v>56</v>
      </c>
      <c r="C84" s="43" t="s">
        <v>33</v>
      </c>
      <c r="D84" s="101">
        <f>D82+D80+D78</f>
        <v>4</v>
      </c>
      <c r="E84" s="101">
        <f aca="true" t="shared" si="16" ref="E84:M84">E82+E80+E78</f>
        <v>5</v>
      </c>
      <c r="F84" s="101">
        <f t="shared" si="16"/>
        <v>0</v>
      </c>
      <c r="G84" s="101">
        <f t="shared" si="16"/>
        <v>0</v>
      </c>
      <c r="H84" s="101">
        <f t="shared" si="16"/>
        <v>0</v>
      </c>
      <c r="I84" s="101">
        <f t="shared" si="16"/>
        <v>0</v>
      </c>
      <c r="J84" s="101">
        <f t="shared" si="16"/>
        <v>0</v>
      </c>
      <c r="K84" s="101">
        <f t="shared" si="16"/>
        <v>0</v>
      </c>
      <c r="L84" s="101">
        <f t="shared" si="16"/>
        <v>0</v>
      </c>
      <c r="M84" s="101">
        <f t="shared" si="16"/>
        <v>0</v>
      </c>
      <c r="N84" s="116">
        <f aca="true" t="shared" si="17" ref="N84:N91">L84+J84+H84+F84+D84</f>
        <v>4</v>
      </c>
      <c r="O84" s="116">
        <f aca="true" t="shared" si="18" ref="O84:O91">M84+K84+I84+G84+E84</f>
        <v>5</v>
      </c>
      <c r="P84" s="116">
        <f>SUM(N84:O84)</f>
        <v>9</v>
      </c>
    </row>
    <row r="85" spans="1:16" ht="27.75">
      <c r="A85" s="187"/>
      <c r="B85" s="185"/>
      <c r="C85" s="43" t="s">
        <v>109</v>
      </c>
      <c r="D85" s="125">
        <f>D83+D81+D79</f>
        <v>0</v>
      </c>
      <c r="E85" s="101">
        <f aca="true" t="shared" si="19" ref="E85:M85">E83+E81+E79</f>
        <v>0</v>
      </c>
      <c r="F85" s="101">
        <f t="shared" si="19"/>
        <v>0</v>
      </c>
      <c r="G85" s="101">
        <f t="shared" si="19"/>
        <v>0</v>
      </c>
      <c r="H85" s="101">
        <f t="shared" si="19"/>
        <v>0</v>
      </c>
      <c r="I85" s="101">
        <f t="shared" si="19"/>
        <v>0</v>
      </c>
      <c r="J85" s="101">
        <f t="shared" si="19"/>
        <v>0</v>
      </c>
      <c r="K85" s="101">
        <f t="shared" si="19"/>
        <v>0</v>
      </c>
      <c r="L85" s="101">
        <f t="shared" si="19"/>
        <v>0</v>
      </c>
      <c r="M85" s="101">
        <f t="shared" si="19"/>
        <v>0</v>
      </c>
      <c r="N85" s="116">
        <f t="shared" si="17"/>
        <v>0</v>
      </c>
      <c r="O85" s="116">
        <f t="shared" si="18"/>
        <v>0</v>
      </c>
      <c r="P85" s="116">
        <f>SUM(N85:O85)</f>
        <v>0</v>
      </c>
    </row>
    <row r="86" spans="1:16" ht="58.5" customHeight="1">
      <c r="A86" s="184" t="s">
        <v>59</v>
      </c>
      <c r="B86" s="184"/>
      <c r="C86" s="97" t="s">
        <v>33</v>
      </c>
      <c r="D86" s="99">
        <v>6</v>
      </c>
      <c r="E86" s="99">
        <v>4</v>
      </c>
      <c r="F86" s="99">
        <v>0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126">
        <f t="shared" si="17"/>
        <v>6</v>
      </c>
      <c r="O86" s="126">
        <f t="shared" si="18"/>
        <v>4</v>
      </c>
      <c r="P86" s="126">
        <f aca="true" t="shared" si="20" ref="P86:P91">SUM(N86:O86)</f>
        <v>10</v>
      </c>
    </row>
    <row r="87" spans="1:16" ht="26.25" customHeight="1">
      <c r="A87" s="184"/>
      <c r="B87" s="184"/>
      <c r="C87" s="97" t="s">
        <v>109</v>
      </c>
      <c r="D87" s="99">
        <v>0</v>
      </c>
      <c r="E87" s="99">
        <v>0</v>
      </c>
      <c r="F87" s="99">
        <v>0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99">
        <v>0</v>
      </c>
      <c r="N87" s="126">
        <f t="shared" si="17"/>
        <v>0</v>
      </c>
      <c r="O87" s="126">
        <f t="shared" si="18"/>
        <v>0</v>
      </c>
      <c r="P87" s="126">
        <f t="shared" si="20"/>
        <v>0</v>
      </c>
    </row>
    <row r="88" spans="1:16" ht="26.25" customHeight="1">
      <c r="A88" s="184" t="s">
        <v>69</v>
      </c>
      <c r="B88" s="184"/>
      <c r="C88" s="97" t="s">
        <v>33</v>
      </c>
      <c r="D88" s="99">
        <v>0</v>
      </c>
      <c r="E88" s="99">
        <v>0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126">
        <f t="shared" si="17"/>
        <v>0</v>
      </c>
      <c r="O88" s="126">
        <f t="shared" si="18"/>
        <v>0</v>
      </c>
      <c r="P88" s="126">
        <f t="shared" si="20"/>
        <v>0</v>
      </c>
    </row>
    <row r="89" spans="1:16" ht="27.75">
      <c r="A89" s="184"/>
      <c r="B89" s="184"/>
      <c r="C89" s="97" t="s">
        <v>109</v>
      </c>
      <c r="D89" s="99">
        <v>0</v>
      </c>
      <c r="E89" s="99">
        <v>0</v>
      </c>
      <c r="F89" s="99">
        <v>0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126">
        <f t="shared" si="17"/>
        <v>0</v>
      </c>
      <c r="O89" s="126">
        <f t="shared" si="18"/>
        <v>0</v>
      </c>
      <c r="P89" s="126">
        <f t="shared" si="20"/>
        <v>0</v>
      </c>
    </row>
    <row r="90" spans="1:17" ht="30.75" customHeight="1">
      <c r="A90" s="184" t="s">
        <v>154</v>
      </c>
      <c r="B90" s="184"/>
      <c r="C90" s="97" t="s">
        <v>33</v>
      </c>
      <c r="D90" s="99">
        <v>4</v>
      </c>
      <c r="E90" s="99">
        <v>0</v>
      </c>
      <c r="F90" s="99">
        <v>0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126">
        <f t="shared" si="17"/>
        <v>4</v>
      </c>
      <c r="O90" s="126">
        <f t="shared" si="18"/>
        <v>0</v>
      </c>
      <c r="P90" s="126">
        <f t="shared" si="20"/>
        <v>4</v>
      </c>
      <c r="Q90" s="9"/>
    </row>
    <row r="91" spans="1:17" ht="30.75" customHeight="1">
      <c r="A91" s="184"/>
      <c r="B91" s="184"/>
      <c r="C91" s="97" t="s">
        <v>109</v>
      </c>
      <c r="D91" s="99">
        <v>0</v>
      </c>
      <c r="E91" s="99">
        <v>0</v>
      </c>
      <c r="F91" s="99">
        <v>0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126">
        <f t="shared" si="17"/>
        <v>0</v>
      </c>
      <c r="O91" s="126">
        <f t="shared" si="18"/>
        <v>0</v>
      </c>
      <c r="P91" s="126">
        <f t="shared" si="20"/>
        <v>0</v>
      </c>
      <c r="Q91" s="9"/>
    </row>
    <row r="92" spans="1:16" ht="27" customHeight="1">
      <c r="A92" s="185" t="s">
        <v>0</v>
      </c>
      <c r="B92" s="185"/>
      <c r="C92" s="43" t="s">
        <v>33</v>
      </c>
      <c r="D92" s="101">
        <f>D90+D88+D86+D84+D76+D74+D72+D70+D68+D66+D64+D62+D60+D58+D56</f>
        <v>57</v>
      </c>
      <c r="E92" s="125">
        <f aca="true" t="shared" si="21" ref="E92:P92">E90+E88+E86+E84+E76+E74+E72+E70+E68+E66+E64+E62+E60+E58+E56</f>
        <v>26</v>
      </c>
      <c r="F92" s="125">
        <f t="shared" si="21"/>
        <v>0</v>
      </c>
      <c r="G92" s="125">
        <f t="shared" si="21"/>
        <v>0</v>
      </c>
      <c r="H92" s="125">
        <f t="shared" si="21"/>
        <v>0</v>
      </c>
      <c r="I92" s="125">
        <f t="shared" si="21"/>
        <v>0</v>
      </c>
      <c r="J92" s="125">
        <f t="shared" si="21"/>
        <v>1</v>
      </c>
      <c r="K92" s="125">
        <f t="shared" si="21"/>
        <v>0</v>
      </c>
      <c r="L92" s="125">
        <f t="shared" si="21"/>
        <v>42</v>
      </c>
      <c r="M92" s="125">
        <f t="shared" si="21"/>
        <v>13</v>
      </c>
      <c r="N92" s="126">
        <f t="shared" si="21"/>
        <v>100</v>
      </c>
      <c r="O92" s="126">
        <f t="shared" si="21"/>
        <v>39</v>
      </c>
      <c r="P92" s="126">
        <f t="shared" si="21"/>
        <v>139</v>
      </c>
    </row>
    <row r="93" spans="1:16" ht="27.75">
      <c r="A93" s="185"/>
      <c r="B93" s="185"/>
      <c r="C93" s="43" t="s">
        <v>109</v>
      </c>
      <c r="D93" s="101">
        <f aca="true" t="shared" si="22" ref="D93:M93">D89+D87+D85+D77+D75+D73+D71+D69+D67+D65+D63+D61+D59+D57</f>
        <v>0</v>
      </c>
      <c r="E93" s="101">
        <f t="shared" si="22"/>
        <v>0</v>
      </c>
      <c r="F93" s="101">
        <f t="shared" si="22"/>
        <v>0</v>
      </c>
      <c r="G93" s="101">
        <f t="shared" si="22"/>
        <v>0</v>
      </c>
      <c r="H93" s="101">
        <f t="shared" si="22"/>
        <v>0</v>
      </c>
      <c r="I93" s="101">
        <f t="shared" si="22"/>
        <v>0</v>
      </c>
      <c r="J93" s="101">
        <f t="shared" si="22"/>
        <v>0</v>
      </c>
      <c r="K93" s="101">
        <f t="shared" si="22"/>
        <v>0</v>
      </c>
      <c r="L93" s="101">
        <f t="shared" si="22"/>
        <v>0</v>
      </c>
      <c r="M93" s="101">
        <f t="shared" si="22"/>
        <v>0</v>
      </c>
      <c r="N93" s="116">
        <f aca="true" t="shared" si="23" ref="N93:O96">L93+J93+H93+F93+D93</f>
        <v>0</v>
      </c>
      <c r="O93" s="116">
        <f t="shared" si="23"/>
        <v>0</v>
      </c>
      <c r="P93" s="116">
        <f>SUM(N93:O93)</f>
        <v>0</v>
      </c>
    </row>
    <row r="94" spans="1:16" ht="27.75">
      <c r="A94" s="182" t="s">
        <v>221</v>
      </c>
      <c r="B94" s="183"/>
      <c r="C94" s="105" t="s">
        <v>222</v>
      </c>
      <c r="D94" s="107">
        <v>43</v>
      </c>
      <c r="E94" s="107">
        <v>56</v>
      </c>
      <c r="F94" s="107"/>
      <c r="G94" s="107"/>
      <c r="H94" s="107"/>
      <c r="I94" s="107"/>
      <c r="J94" s="107"/>
      <c r="K94" s="107"/>
      <c r="L94" s="107"/>
      <c r="M94" s="107"/>
      <c r="N94" s="126">
        <f t="shared" si="23"/>
        <v>43</v>
      </c>
      <c r="O94" s="126">
        <f t="shared" si="23"/>
        <v>56</v>
      </c>
      <c r="P94" s="126">
        <f>SUM(N94:O94)</f>
        <v>99</v>
      </c>
    </row>
    <row r="95" spans="1:16" ht="27.75">
      <c r="A95" s="182" t="s">
        <v>223</v>
      </c>
      <c r="B95" s="183"/>
      <c r="C95" s="122" t="s">
        <v>33</v>
      </c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26">
        <f t="shared" si="23"/>
        <v>0</v>
      </c>
      <c r="O95" s="126">
        <f t="shared" si="23"/>
        <v>0</v>
      </c>
      <c r="P95" s="126">
        <f>SUM(N95:O95)</f>
        <v>0</v>
      </c>
    </row>
    <row r="96" spans="1:16" ht="27.75">
      <c r="A96" s="182" t="s">
        <v>224</v>
      </c>
      <c r="B96" s="183"/>
      <c r="C96" s="122" t="s">
        <v>33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26">
        <f t="shared" si="23"/>
        <v>0</v>
      </c>
      <c r="O96" s="126">
        <f t="shared" si="23"/>
        <v>0</v>
      </c>
      <c r="P96" s="126">
        <f>SUM(N96:O96)</f>
        <v>0</v>
      </c>
    </row>
    <row r="97" spans="1:17" ht="34.5" customHeight="1">
      <c r="A97" s="176" t="s">
        <v>0</v>
      </c>
      <c r="B97" s="177"/>
      <c r="C97" s="121" t="s">
        <v>222</v>
      </c>
      <c r="D97" s="126">
        <f>D94</f>
        <v>43</v>
      </c>
      <c r="E97" s="126">
        <f aca="true" t="shared" si="24" ref="E97:P97">E94</f>
        <v>56</v>
      </c>
      <c r="F97" s="126">
        <f t="shared" si="24"/>
        <v>0</v>
      </c>
      <c r="G97" s="126">
        <f t="shared" si="24"/>
        <v>0</v>
      </c>
      <c r="H97" s="126">
        <f t="shared" si="24"/>
        <v>0</v>
      </c>
      <c r="I97" s="126">
        <f t="shared" si="24"/>
        <v>0</v>
      </c>
      <c r="J97" s="126">
        <f t="shared" si="24"/>
        <v>0</v>
      </c>
      <c r="K97" s="126">
        <f t="shared" si="24"/>
        <v>0</v>
      </c>
      <c r="L97" s="126">
        <f t="shared" si="24"/>
        <v>0</v>
      </c>
      <c r="M97" s="126">
        <f t="shared" si="24"/>
        <v>0</v>
      </c>
      <c r="N97" s="126">
        <f t="shared" si="24"/>
        <v>43</v>
      </c>
      <c r="O97" s="126">
        <f t="shared" si="24"/>
        <v>56</v>
      </c>
      <c r="P97" s="126">
        <f t="shared" si="24"/>
        <v>99</v>
      </c>
      <c r="Q97" s="9"/>
    </row>
    <row r="98" spans="1:17" ht="34.5" customHeight="1">
      <c r="A98" s="178"/>
      <c r="B98" s="179"/>
      <c r="C98" s="121" t="s">
        <v>33</v>
      </c>
      <c r="D98" s="126">
        <f>D96+D95+D92</f>
        <v>57</v>
      </c>
      <c r="E98" s="126">
        <f aca="true" t="shared" si="25" ref="E98:P98">E96+E95+E92</f>
        <v>26</v>
      </c>
      <c r="F98" s="126">
        <f t="shared" si="25"/>
        <v>0</v>
      </c>
      <c r="G98" s="126">
        <f t="shared" si="25"/>
        <v>0</v>
      </c>
      <c r="H98" s="126">
        <f t="shared" si="25"/>
        <v>0</v>
      </c>
      <c r="I98" s="126">
        <f t="shared" si="25"/>
        <v>0</v>
      </c>
      <c r="J98" s="126">
        <f t="shared" si="25"/>
        <v>1</v>
      </c>
      <c r="K98" s="126">
        <f t="shared" si="25"/>
        <v>0</v>
      </c>
      <c r="L98" s="126">
        <f t="shared" si="25"/>
        <v>42</v>
      </c>
      <c r="M98" s="126">
        <f t="shared" si="25"/>
        <v>13</v>
      </c>
      <c r="N98" s="126">
        <f t="shared" si="25"/>
        <v>100</v>
      </c>
      <c r="O98" s="126">
        <f t="shared" si="25"/>
        <v>39</v>
      </c>
      <c r="P98" s="126">
        <f t="shared" si="25"/>
        <v>139</v>
      </c>
      <c r="Q98" s="9"/>
    </row>
    <row r="99" spans="1:17" ht="34.5" customHeight="1">
      <c r="A99" s="178"/>
      <c r="B99" s="179"/>
      <c r="C99" s="121" t="s">
        <v>109</v>
      </c>
      <c r="D99" s="121">
        <f>D93</f>
        <v>0</v>
      </c>
      <c r="E99" s="121">
        <f aca="true" t="shared" si="26" ref="E99:P99">E93</f>
        <v>0</v>
      </c>
      <c r="F99" s="121">
        <f t="shared" si="26"/>
        <v>0</v>
      </c>
      <c r="G99" s="121">
        <f t="shared" si="26"/>
        <v>0</v>
      </c>
      <c r="H99" s="121">
        <f t="shared" si="26"/>
        <v>0</v>
      </c>
      <c r="I99" s="121">
        <f t="shared" si="26"/>
        <v>0</v>
      </c>
      <c r="J99" s="121">
        <f t="shared" si="26"/>
        <v>0</v>
      </c>
      <c r="K99" s="121">
        <f t="shared" si="26"/>
        <v>0</v>
      </c>
      <c r="L99" s="121">
        <f t="shared" si="26"/>
        <v>0</v>
      </c>
      <c r="M99" s="121">
        <f t="shared" si="26"/>
        <v>0</v>
      </c>
      <c r="N99" s="121">
        <f t="shared" si="26"/>
        <v>0</v>
      </c>
      <c r="O99" s="121">
        <f t="shared" si="26"/>
        <v>0</v>
      </c>
      <c r="P99" s="121">
        <f t="shared" si="26"/>
        <v>0</v>
      </c>
      <c r="Q99" s="9"/>
    </row>
    <row r="100" spans="1:16" ht="29.25" customHeight="1">
      <c r="A100" s="180"/>
      <c r="B100" s="181"/>
      <c r="C100" s="121" t="s">
        <v>0</v>
      </c>
      <c r="D100" s="121">
        <f>SUM(D97:D99)</f>
        <v>100</v>
      </c>
      <c r="E100" s="121">
        <f>SUM(E97:E99)</f>
        <v>82</v>
      </c>
      <c r="F100" s="121">
        <f>SUM(F97:F99)</f>
        <v>0</v>
      </c>
      <c r="G100" s="121">
        <f>SUM(G97:G99)</f>
        <v>0</v>
      </c>
      <c r="H100" s="121">
        <f>SUM(H97:H99)</f>
        <v>0</v>
      </c>
      <c r="I100" s="121">
        <f>SUM(I97:I99)</f>
        <v>0</v>
      </c>
      <c r="J100" s="121">
        <f>SUM(J97:J99)</f>
        <v>1</v>
      </c>
      <c r="K100" s="121">
        <f>SUM(K97:K99)</f>
        <v>0</v>
      </c>
      <c r="L100" s="121">
        <f>SUM(L97:L99)</f>
        <v>42</v>
      </c>
      <c r="M100" s="121">
        <f>SUM(M97:M99)</f>
        <v>13</v>
      </c>
      <c r="N100" s="121">
        <f>SUM(N97:N99)</f>
        <v>143</v>
      </c>
      <c r="O100" s="121">
        <f>SUM(O97:O99)</f>
        <v>95</v>
      </c>
      <c r="P100" s="121">
        <f>SUM(P97:P99)</f>
        <v>238</v>
      </c>
    </row>
    <row r="101" ht="40.5" customHeight="1"/>
    <row r="102" spans="1:16" ht="38.25" customHeight="1">
      <c r="A102" s="175" t="s">
        <v>117</v>
      </c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</row>
    <row r="103" spans="1:16" ht="27" customHeight="1">
      <c r="A103" s="172" t="s">
        <v>5</v>
      </c>
      <c r="B103" s="189"/>
      <c r="C103" s="172" t="s">
        <v>14</v>
      </c>
      <c r="D103" s="172" t="s">
        <v>8</v>
      </c>
      <c r="E103" s="172"/>
      <c r="F103" s="172" t="s">
        <v>9</v>
      </c>
      <c r="G103" s="172"/>
      <c r="H103" s="172" t="s">
        <v>10</v>
      </c>
      <c r="I103" s="172"/>
      <c r="J103" s="172" t="s">
        <v>11</v>
      </c>
      <c r="K103" s="172"/>
      <c r="L103" s="172" t="s">
        <v>12</v>
      </c>
      <c r="M103" s="172"/>
      <c r="N103" s="172" t="s">
        <v>0</v>
      </c>
      <c r="O103" s="189"/>
      <c r="P103" s="189"/>
    </row>
    <row r="104" spans="1:16" ht="27.75">
      <c r="A104" s="189"/>
      <c r="B104" s="189"/>
      <c r="C104" s="189"/>
      <c r="D104" s="121" t="s">
        <v>13</v>
      </c>
      <c r="E104" s="121" t="s">
        <v>4</v>
      </c>
      <c r="F104" s="121" t="s">
        <v>13</v>
      </c>
      <c r="G104" s="121" t="s">
        <v>4</v>
      </c>
      <c r="H104" s="121" t="s">
        <v>13</v>
      </c>
      <c r="I104" s="121" t="s">
        <v>4</v>
      </c>
      <c r="J104" s="121" t="s">
        <v>13</v>
      </c>
      <c r="K104" s="121" t="s">
        <v>4</v>
      </c>
      <c r="L104" s="121" t="s">
        <v>13</v>
      </c>
      <c r="M104" s="121" t="s">
        <v>4</v>
      </c>
      <c r="N104" s="121" t="s">
        <v>13</v>
      </c>
      <c r="O104" s="121" t="s">
        <v>4</v>
      </c>
      <c r="P104" s="121" t="s">
        <v>0</v>
      </c>
    </row>
    <row r="105" spans="1:16" ht="26.25" customHeight="1">
      <c r="A105" s="173" t="s">
        <v>37</v>
      </c>
      <c r="B105" s="190"/>
      <c r="C105" s="122" t="s">
        <v>33</v>
      </c>
      <c r="D105" s="122">
        <f>D56+D5</f>
        <v>149</v>
      </c>
      <c r="E105" s="122">
        <f aca="true" t="shared" si="27" ref="E105:M105">E56+E5</f>
        <v>118</v>
      </c>
      <c r="F105" s="122">
        <f t="shared" si="27"/>
        <v>0</v>
      </c>
      <c r="G105" s="122">
        <f t="shared" si="27"/>
        <v>0</v>
      </c>
      <c r="H105" s="122">
        <f t="shared" si="27"/>
        <v>0</v>
      </c>
      <c r="I105" s="122">
        <f t="shared" si="27"/>
        <v>0</v>
      </c>
      <c r="J105" s="122">
        <f t="shared" si="27"/>
        <v>0</v>
      </c>
      <c r="K105" s="122">
        <f t="shared" si="27"/>
        <v>0</v>
      </c>
      <c r="L105" s="122">
        <f t="shared" si="27"/>
        <v>42</v>
      </c>
      <c r="M105" s="122">
        <f t="shared" si="27"/>
        <v>13</v>
      </c>
      <c r="N105" s="126">
        <f aca="true" t="shared" si="28" ref="N105:N132">L105+J105+H105+F105+D105</f>
        <v>191</v>
      </c>
      <c r="O105" s="126">
        <f aca="true" t="shared" si="29" ref="O105:O132">M105+K105+I105+G105+E105</f>
        <v>131</v>
      </c>
      <c r="P105" s="126">
        <f aca="true" t="shared" si="30" ref="P105:P132">SUM(N105:O105)</f>
        <v>322</v>
      </c>
    </row>
    <row r="106" spans="1:16" ht="27.75">
      <c r="A106" s="190"/>
      <c r="B106" s="190"/>
      <c r="C106" s="122" t="s">
        <v>109</v>
      </c>
      <c r="D106" s="122">
        <f aca="true" t="shared" si="31" ref="D106:M106">D57+D6</f>
        <v>0</v>
      </c>
      <c r="E106" s="122">
        <f t="shared" si="31"/>
        <v>0</v>
      </c>
      <c r="F106" s="122">
        <f t="shared" si="31"/>
        <v>0</v>
      </c>
      <c r="G106" s="122">
        <f t="shared" si="31"/>
        <v>0</v>
      </c>
      <c r="H106" s="122">
        <f t="shared" si="31"/>
        <v>0</v>
      </c>
      <c r="I106" s="122">
        <f t="shared" si="31"/>
        <v>0</v>
      </c>
      <c r="J106" s="122">
        <f t="shared" si="31"/>
        <v>0</v>
      </c>
      <c r="K106" s="122">
        <f t="shared" si="31"/>
        <v>0</v>
      </c>
      <c r="L106" s="122">
        <f t="shared" si="31"/>
        <v>0</v>
      </c>
      <c r="M106" s="122">
        <f t="shared" si="31"/>
        <v>0</v>
      </c>
      <c r="N106" s="126">
        <f t="shared" si="28"/>
        <v>0</v>
      </c>
      <c r="O106" s="126">
        <f t="shared" si="29"/>
        <v>0</v>
      </c>
      <c r="P106" s="126">
        <f t="shared" si="30"/>
        <v>0</v>
      </c>
    </row>
    <row r="107" spans="1:16" ht="27.75">
      <c r="A107" s="186" t="s">
        <v>38</v>
      </c>
      <c r="B107" s="186"/>
      <c r="C107" s="122" t="s">
        <v>33</v>
      </c>
      <c r="D107" s="127">
        <f aca="true" t="shared" si="32" ref="D107:M107">D58+D7</f>
        <v>29</v>
      </c>
      <c r="E107" s="127">
        <f t="shared" si="32"/>
        <v>21</v>
      </c>
      <c r="F107" s="127">
        <f t="shared" si="32"/>
        <v>0</v>
      </c>
      <c r="G107" s="127">
        <f t="shared" si="32"/>
        <v>0</v>
      </c>
      <c r="H107" s="127">
        <f t="shared" si="32"/>
        <v>0</v>
      </c>
      <c r="I107" s="127">
        <f t="shared" si="32"/>
        <v>0</v>
      </c>
      <c r="J107" s="127">
        <f t="shared" si="32"/>
        <v>1</v>
      </c>
      <c r="K107" s="127">
        <f t="shared" si="32"/>
        <v>0</v>
      </c>
      <c r="L107" s="127">
        <f t="shared" si="32"/>
        <v>0</v>
      </c>
      <c r="M107" s="127">
        <f t="shared" si="32"/>
        <v>0</v>
      </c>
      <c r="N107" s="126">
        <f t="shared" si="28"/>
        <v>30</v>
      </c>
      <c r="O107" s="126">
        <f t="shared" si="29"/>
        <v>21</v>
      </c>
      <c r="P107" s="126">
        <f t="shared" si="30"/>
        <v>51</v>
      </c>
    </row>
    <row r="108" spans="1:16" ht="27.75">
      <c r="A108" s="186"/>
      <c r="B108" s="186"/>
      <c r="C108" s="122" t="s">
        <v>109</v>
      </c>
      <c r="D108" s="127">
        <f aca="true" t="shared" si="33" ref="D108:M108">D59+D8</f>
        <v>0</v>
      </c>
      <c r="E108" s="127">
        <f t="shared" si="33"/>
        <v>0</v>
      </c>
      <c r="F108" s="127">
        <f t="shared" si="33"/>
        <v>0</v>
      </c>
      <c r="G108" s="127">
        <f t="shared" si="33"/>
        <v>0</v>
      </c>
      <c r="H108" s="127">
        <f t="shared" si="33"/>
        <v>0</v>
      </c>
      <c r="I108" s="127">
        <f t="shared" si="33"/>
        <v>0</v>
      </c>
      <c r="J108" s="127">
        <f t="shared" si="33"/>
        <v>0</v>
      </c>
      <c r="K108" s="127">
        <f t="shared" si="33"/>
        <v>0</v>
      </c>
      <c r="L108" s="127">
        <f t="shared" si="33"/>
        <v>0</v>
      </c>
      <c r="M108" s="127">
        <f t="shared" si="33"/>
        <v>0</v>
      </c>
      <c r="N108" s="126">
        <f t="shared" si="28"/>
        <v>0</v>
      </c>
      <c r="O108" s="126">
        <f t="shared" si="29"/>
        <v>0</v>
      </c>
      <c r="P108" s="126">
        <f t="shared" si="30"/>
        <v>0</v>
      </c>
    </row>
    <row r="109" spans="1:16" ht="27.75">
      <c r="A109" s="186" t="s">
        <v>39</v>
      </c>
      <c r="B109" s="186"/>
      <c r="C109" s="122" t="s">
        <v>33</v>
      </c>
      <c r="D109" s="127">
        <f aca="true" t="shared" si="34" ref="D109:M109">D60+D9</f>
        <v>5</v>
      </c>
      <c r="E109" s="127">
        <f t="shared" si="34"/>
        <v>20</v>
      </c>
      <c r="F109" s="127">
        <f t="shared" si="34"/>
        <v>0</v>
      </c>
      <c r="G109" s="127">
        <f t="shared" si="34"/>
        <v>0</v>
      </c>
      <c r="H109" s="127">
        <f t="shared" si="34"/>
        <v>0</v>
      </c>
      <c r="I109" s="127">
        <f t="shared" si="34"/>
        <v>0</v>
      </c>
      <c r="J109" s="127">
        <f t="shared" si="34"/>
        <v>1</v>
      </c>
      <c r="K109" s="127">
        <f t="shared" si="34"/>
        <v>0</v>
      </c>
      <c r="L109" s="127">
        <f t="shared" si="34"/>
        <v>0</v>
      </c>
      <c r="M109" s="127">
        <f t="shared" si="34"/>
        <v>0</v>
      </c>
      <c r="N109" s="126">
        <f t="shared" si="28"/>
        <v>6</v>
      </c>
      <c r="O109" s="126">
        <f t="shared" si="29"/>
        <v>20</v>
      </c>
      <c r="P109" s="126">
        <f t="shared" si="30"/>
        <v>26</v>
      </c>
    </row>
    <row r="110" spans="1:16" ht="27.75">
      <c r="A110" s="186"/>
      <c r="B110" s="186"/>
      <c r="C110" s="122" t="s">
        <v>109</v>
      </c>
      <c r="D110" s="127">
        <f aca="true" t="shared" si="35" ref="D110:M110">D61+D10</f>
        <v>0</v>
      </c>
      <c r="E110" s="127">
        <f t="shared" si="35"/>
        <v>0</v>
      </c>
      <c r="F110" s="127">
        <f t="shared" si="35"/>
        <v>0</v>
      </c>
      <c r="G110" s="127">
        <f t="shared" si="35"/>
        <v>0</v>
      </c>
      <c r="H110" s="127">
        <f t="shared" si="35"/>
        <v>0</v>
      </c>
      <c r="I110" s="127">
        <f t="shared" si="35"/>
        <v>0</v>
      </c>
      <c r="J110" s="127">
        <f t="shared" si="35"/>
        <v>0</v>
      </c>
      <c r="K110" s="127">
        <f t="shared" si="35"/>
        <v>0</v>
      </c>
      <c r="L110" s="127">
        <f t="shared" si="35"/>
        <v>0</v>
      </c>
      <c r="M110" s="127">
        <f t="shared" si="35"/>
        <v>0</v>
      </c>
      <c r="N110" s="126">
        <f t="shared" si="28"/>
        <v>0</v>
      </c>
      <c r="O110" s="126">
        <f t="shared" si="29"/>
        <v>0</v>
      </c>
      <c r="P110" s="126">
        <f t="shared" si="30"/>
        <v>0</v>
      </c>
    </row>
    <row r="111" spans="1:16" ht="27.75">
      <c r="A111" s="186" t="s">
        <v>40</v>
      </c>
      <c r="B111" s="186"/>
      <c r="C111" s="122" t="s">
        <v>33</v>
      </c>
      <c r="D111" s="127">
        <f aca="true" t="shared" si="36" ref="D111:M111">D62+D11</f>
        <v>47</v>
      </c>
      <c r="E111" s="127">
        <f t="shared" si="36"/>
        <v>51</v>
      </c>
      <c r="F111" s="127">
        <f t="shared" si="36"/>
        <v>0</v>
      </c>
      <c r="G111" s="127">
        <f t="shared" si="36"/>
        <v>1</v>
      </c>
      <c r="H111" s="127">
        <f t="shared" si="36"/>
        <v>0</v>
      </c>
      <c r="I111" s="127">
        <f t="shared" si="36"/>
        <v>0</v>
      </c>
      <c r="J111" s="127">
        <f t="shared" si="36"/>
        <v>1</v>
      </c>
      <c r="K111" s="127">
        <f t="shared" si="36"/>
        <v>0</v>
      </c>
      <c r="L111" s="127">
        <f t="shared" si="36"/>
        <v>0</v>
      </c>
      <c r="M111" s="127">
        <f t="shared" si="36"/>
        <v>0</v>
      </c>
      <c r="N111" s="126">
        <f t="shared" si="28"/>
        <v>48</v>
      </c>
      <c r="O111" s="126">
        <f t="shared" si="29"/>
        <v>52</v>
      </c>
      <c r="P111" s="126">
        <f t="shared" si="30"/>
        <v>100</v>
      </c>
    </row>
    <row r="112" spans="1:16" ht="27.75">
      <c r="A112" s="186"/>
      <c r="B112" s="186"/>
      <c r="C112" s="122" t="s">
        <v>109</v>
      </c>
      <c r="D112" s="127">
        <f aca="true" t="shared" si="37" ref="D112:M112">D63+D12</f>
        <v>0</v>
      </c>
      <c r="E112" s="127">
        <f t="shared" si="37"/>
        <v>1</v>
      </c>
      <c r="F112" s="127">
        <f t="shared" si="37"/>
        <v>0</v>
      </c>
      <c r="G112" s="127">
        <f t="shared" si="37"/>
        <v>0</v>
      </c>
      <c r="H112" s="127">
        <f t="shared" si="37"/>
        <v>0</v>
      </c>
      <c r="I112" s="127">
        <f t="shared" si="37"/>
        <v>0</v>
      </c>
      <c r="J112" s="127">
        <f t="shared" si="37"/>
        <v>0</v>
      </c>
      <c r="K112" s="127">
        <f t="shared" si="37"/>
        <v>0</v>
      </c>
      <c r="L112" s="127">
        <f t="shared" si="37"/>
        <v>0</v>
      </c>
      <c r="M112" s="127">
        <f t="shared" si="37"/>
        <v>0</v>
      </c>
      <c r="N112" s="126">
        <f t="shared" si="28"/>
        <v>0</v>
      </c>
      <c r="O112" s="126">
        <f t="shared" si="29"/>
        <v>1</v>
      </c>
      <c r="P112" s="126">
        <f t="shared" si="30"/>
        <v>1</v>
      </c>
    </row>
    <row r="113" spans="1:16" ht="27.75">
      <c r="A113" s="186" t="s">
        <v>41</v>
      </c>
      <c r="B113" s="186"/>
      <c r="C113" s="122" t="s">
        <v>33</v>
      </c>
      <c r="D113" s="127">
        <f aca="true" t="shared" si="38" ref="D113:M113">D64+D13</f>
        <v>11</v>
      </c>
      <c r="E113" s="127">
        <f t="shared" si="38"/>
        <v>26</v>
      </c>
      <c r="F113" s="127">
        <f t="shared" si="38"/>
        <v>0</v>
      </c>
      <c r="G113" s="127">
        <f t="shared" si="38"/>
        <v>0</v>
      </c>
      <c r="H113" s="127">
        <f t="shared" si="38"/>
        <v>0</v>
      </c>
      <c r="I113" s="127">
        <f t="shared" si="38"/>
        <v>0</v>
      </c>
      <c r="J113" s="127">
        <f t="shared" si="38"/>
        <v>0</v>
      </c>
      <c r="K113" s="127">
        <f t="shared" si="38"/>
        <v>0</v>
      </c>
      <c r="L113" s="127">
        <f t="shared" si="38"/>
        <v>0</v>
      </c>
      <c r="M113" s="127">
        <f t="shared" si="38"/>
        <v>0</v>
      </c>
      <c r="N113" s="126">
        <f t="shared" si="28"/>
        <v>11</v>
      </c>
      <c r="O113" s="126">
        <f t="shared" si="29"/>
        <v>26</v>
      </c>
      <c r="P113" s="126">
        <f t="shared" si="30"/>
        <v>37</v>
      </c>
    </row>
    <row r="114" spans="1:16" ht="27.75">
      <c r="A114" s="186"/>
      <c r="B114" s="186"/>
      <c r="C114" s="122" t="s">
        <v>109</v>
      </c>
      <c r="D114" s="127">
        <f aca="true" t="shared" si="39" ref="D114:M114">D65+D14</f>
        <v>0</v>
      </c>
      <c r="E114" s="127">
        <f t="shared" si="39"/>
        <v>0</v>
      </c>
      <c r="F114" s="127">
        <f t="shared" si="39"/>
        <v>0</v>
      </c>
      <c r="G114" s="127">
        <f t="shared" si="39"/>
        <v>0</v>
      </c>
      <c r="H114" s="127">
        <f t="shared" si="39"/>
        <v>0</v>
      </c>
      <c r="I114" s="127">
        <f t="shared" si="39"/>
        <v>0</v>
      </c>
      <c r="J114" s="127">
        <f t="shared" si="39"/>
        <v>0</v>
      </c>
      <c r="K114" s="127">
        <f t="shared" si="39"/>
        <v>0</v>
      </c>
      <c r="L114" s="127">
        <f t="shared" si="39"/>
        <v>0</v>
      </c>
      <c r="M114" s="127">
        <f t="shared" si="39"/>
        <v>0</v>
      </c>
      <c r="N114" s="126">
        <f t="shared" si="28"/>
        <v>0</v>
      </c>
      <c r="O114" s="126">
        <f t="shared" si="29"/>
        <v>0</v>
      </c>
      <c r="P114" s="126">
        <f t="shared" si="30"/>
        <v>0</v>
      </c>
    </row>
    <row r="115" spans="1:16" ht="27.75">
      <c r="A115" s="186" t="s">
        <v>85</v>
      </c>
      <c r="B115" s="186"/>
      <c r="C115" s="122" t="s">
        <v>33</v>
      </c>
      <c r="D115" s="127">
        <f aca="true" t="shared" si="40" ref="D115:M115">D66+D15</f>
        <v>161</v>
      </c>
      <c r="E115" s="127">
        <f t="shared" si="40"/>
        <v>112</v>
      </c>
      <c r="F115" s="127">
        <f t="shared" si="40"/>
        <v>0</v>
      </c>
      <c r="G115" s="127">
        <f t="shared" si="40"/>
        <v>0</v>
      </c>
      <c r="H115" s="127">
        <f t="shared" si="40"/>
        <v>0</v>
      </c>
      <c r="I115" s="127">
        <f t="shared" si="40"/>
        <v>0</v>
      </c>
      <c r="J115" s="127">
        <f t="shared" si="40"/>
        <v>0</v>
      </c>
      <c r="K115" s="127">
        <f t="shared" si="40"/>
        <v>0</v>
      </c>
      <c r="L115" s="127">
        <f t="shared" si="40"/>
        <v>0</v>
      </c>
      <c r="M115" s="127">
        <f t="shared" si="40"/>
        <v>0</v>
      </c>
      <c r="N115" s="126">
        <f t="shared" si="28"/>
        <v>161</v>
      </c>
      <c r="O115" s="126">
        <f t="shared" si="29"/>
        <v>112</v>
      </c>
      <c r="P115" s="126">
        <f t="shared" si="30"/>
        <v>273</v>
      </c>
    </row>
    <row r="116" spans="1:16" ht="27.75">
      <c r="A116" s="186"/>
      <c r="B116" s="186"/>
      <c r="C116" s="122" t="s">
        <v>109</v>
      </c>
      <c r="D116" s="127">
        <f aca="true" t="shared" si="41" ref="D116:M116">D67+D16</f>
        <v>5</v>
      </c>
      <c r="E116" s="127">
        <f t="shared" si="41"/>
        <v>0</v>
      </c>
      <c r="F116" s="127">
        <f t="shared" si="41"/>
        <v>0</v>
      </c>
      <c r="G116" s="127">
        <f t="shared" si="41"/>
        <v>0</v>
      </c>
      <c r="H116" s="127">
        <f t="shared" si="41"/>
        <v>0</v>
      </c>
      <c r="I116" s="127">
        <f t="shared" si="41"/>
        <v>0</v>
      </c>
      <c r="J116" s="127">
        <f t="shared" si="41"/>
        <v>0</v>
      </c>
      <c r="K116" s="127">
        <f t="shared" si="41"/>
        <v>0</v>
      </c>
      <c r="L116" s="127">
        <f t="shared" si="41"/>
        <v>0</v>
      </c>
      <c r="M116" s="127">
        <f t="shared" si="41"/>
        <v>0</v>
      </c>
      <c r="N116" s="126">
        <f t="shared" si="28"/>
        <v>5</v>
      </c>
      <c r="O116" s="126">
        <f t="shared" si="29"/>
        <v>0</v>
      </c>
      <c r="P116" s="126">
        <f t="shared" si="30"/>
        <v>5</v>
      </c>
    </row>
    <row r="117" spans="1:16" ht="27.75">
      <c r="A117" s="186" t="s">
        <v>43</v>
      </c>
      <c r="B117" s="186"/>
      <c r="C117" s="122" t="s">
        <v>33</v>
      </c>
      <c r="D117" s="127">
        <f aca="true" t="shared" si="42" ref="D117:M117">D68+D17</f>
        <v>10</v>
      </c>
      <c r="E117" s="127">
        <f t="shared" si="42"/>
        <v>11</v>
      </c>
      <c r="F117" s="127">
        <f t="shared" si="42"/>
        <v>0</v>
      </c>
      <c r="G117" s="127">
        <f t="shared" si="42"/>
        <v>0</v>
      </c>
      <c r="H117" s="127">
        <f t="shared" si="42"/>
        <v>0</v>
      </c>
      <c r="I117" s="127">
        <f t="shared" si="42"/>
        <v>0</v>
      </c>
      <c r="J117" s="127">
        <f t="shared" si="42"/>
        <v>0</v>
      </c>
      <c r="K117" s="127">
        <f t="shared" si="42"/>
        <v>0</v>
      </c>
      <c r="L117" s="127">
        <f t="shared" si="42"/>
        <v>0</v>
      </c>
      <c r="M117" s="127">
        <f t="shared" si="42"/>
        <v>0</v>
      </c>
      <c r="N117" s="126">
        <f t="shared" si="28"/>
        <v>10</v>
      </c>
      <c r="O117" s="126">
        <f t="shared" si="29"/>
        <v>11</v>
      </c>
      <c r="P117" s="126">
        <f t="shared" si="30"/>
        <v>21</v>
      </c>
    </row>
    <row r="118" spans="1:16" ht="27.75">
      <c r="A118" s="186"/>
      <c r="B118" s="186"/>
      <c r="C118" s="122" t="s">
        <v>109</v>
      </c>
      <c r="D118" s="127">
        <f aca="true" t="shared" si="43" ref="D118:M118">D69+D18</f>
        <v>0</v>
      </c>
      <c r="E118" s="127">
        <f t="shared" si="43"/>
        <v>0</v>
      </c>
      <c r="F118" s="127">
        <f t="shared" si="43"/>
        <v>0</v>
      </c>
      <c r="G118" s="127">
        <f t="shared" si="43"/>
        <v>0</v>
      </c>
      <c r="H118" s="127">
        <f t="shared" si="43"/>
        <v>0</v>
      </c>
      <c r="I118" s="127">
        <f t="shared" si="43"/>
        <v>0</v>
      </c>
      <c r="J118" s="127">
        <f t="shared" si="43"/>
        <v>0</v>
      </c>
      <c r="K118" s="127">
        <f t="shared" si="43"/>
        <v>0</v>
      </c>
      <c r="L118" s="127">
        <f t="shared" si="43"/>
        <v>0</v>
      </c>
      <c r="M118" s="127">
        <f t="shared" si="43"/>
        <v>0</v>
      </c>
      <c r="N118" s="126">
        <f t="shared" si="28"/>
        <v>0</v>
      </c>
      <c r="O118" s="126">
        <f t="shared" si="29"/>
        <v>0</v>
      </c>
      <c r="P118" s="126">
        <f t="shared" si="30"/>
        <v>0</v>
      </c>
    </row>
    <row r="119" spans="1:16" ht="27.75">
      <c r="A119" s="186" t="s">
        <v>45</v>
      </c>
      <c r="B119" s="186"/>
      <c r="C119" s="122" t="s">
        <v>33</v>
      </c>
      <c r="D119" s="127">
        <f aca="true" t="shared" si="44" ref="D119:M119">D70+D19</f>
        <v>57</v>
      </c>
      <c r="E119" s="127">
        <f t="shared" si="44"/>
        <v>103</v>
      </c>
      <c r="F119" s="127">
        <f t="shared" si="44"/>
        <v>1</v>
      </c>
      <c r="G119" s="127">
        <f t="shared" si="44"/>
        <v>0</v>
      </c>
      <c r="H119" s="127">
        <f t="shared" si="44"/>
        <v>0</v>
      </c>
      <c r="I119" s="127">
        <f t="shared" si="44"/>
        <v>0</v>
      </c>
      <c r="J119" s="127">
        <f t="shared" si="44"/>
        <v>0</v>
      </c>
      <c r="K119" s="127">
        <f t="shared" si="44"/>
        <v>1</v>
      </c>
      <c r="L119" s="127">
        <f t="shared" si="44"/>
        <v>0</v>
      </c>
      <c r="M119" s="127">
        <f t="shared" si="44"/>
        <v>0</v>
      </c>
      <c r="N119" s="126">
        <f t="shared" si="28"/>
        <v>58</v>
      </c>
      <c r="O119" s="126">
        <f t="shared" si="29"/>
        <v>104</v>
      </c>
      <c r="P119" s="126">
        <f t="shared" si="30"/>
        <v>162</v>
      </c>
    </row>
    <row r="120" spans="1:16" ht="27.75">
      <c r="A120" s="186"/>
      <c r="B120" s="186"/>
      <c r="C120" s="122" t="s">
        <v>109</v>
      </c>
      <c r="D120" s="127">
        <f aca="true" t="shared" si="45" ref="D120:M120">D71+D20</f>
        <v>3</v>
      </c>
      <c r="E120" s="127">
        <f t="shared" si="45"/>
        <v>4</v>
      </c>
      <c r="F120" s="127">
        <f t="shared" si="45"/>
        <v>0</v>
      </c>
      <c r="G120" s="127">
        <f t="shared" si="45"/>
        <v>0</v>
      </c>
      <c r="H120" s="127">
        <f t="shared" si="45"/>
        <v>0</v>
      </c>
      <c r="I120" s="127">
        <f t="shared" si="45"/>
        <v>0</v>
      </c>
      <c r="J120" s="127">
        <f t="shared" si="45"/>
        <v>0</v>
      </c>
      <c r="K120" s="127">
        <f t="shared" si="45"/>
        <v>0</v>
      </c>
      <c r="L120" s="127">
        <f t="shared" si="45"/>
        <v>0</v>
      </c>
      <c r="M120" s="127">
        <f t="shared" si="45"/>
        <v>0</v>
      </c>
      <c r="N120" s="126">
        <f t="shared" si="28"/>
        <v>3</v>
      </c>
      <c r="O120" s="126">
        <f t="shared" si="29"/>
        <v>4</v>
      </c>
      <c r="P120" s="126">
        <f t="shared" si="30"/>
        <v>7</v>
      </c>
    </row>
    <row r="121" spans="1:16" ht="26.25" customHeight="1">
      <c r="A121" s="184" t="s">
        <v>103</v>
      </c>
      <c r="B121" s="184"/>
      <c r="C121" s="122" t="s">
        <v>33</v>
      </c>
      <c r="D121" s="127">
        <f aca="true" t="shared" si="46" ref="D121:M121">D72+D21</f>
        <v>19</v>
      </c>
      <c r="E121" s="127">
        <f t="shared" si="46"/>
        <v>12</v>
      </c>
      <c r="F121" s="127">
        <f t="shared" si="46"/>
        <v>0</v>
      </c>
      <c r="G121" s="127">
        <f t="shared" si="46"/>
        <v>0</v>
      </c>
      <c r="H121" s="127">
        <f t="shared" si="46"/>
        <v>0</v>
      </c>
      <c r="I121" s="127">
        <f t="shared" si="46"/>
        <v>0</v>
      </c>
      <c r="J121" s="127">
        <f t="shared" si="46"/>
        <v>0</v>
      </c>
      <c r="K121" s="127">
        <f t="shared" si="46"/>
        <v>0</v>
      </c>
      <c r="L121" s="127">
        <f t="shared" si="46"/>
        <v>0</v>
      </c>
      <c r="M121" s="127">
        <f t="shared" si="46"/>
        <v>0</v>
      </c>
      <c r="N121" s="126">
        <f t="shared" si="28"/>
        <v>19</v>
      </c>
      <c r="O121" s="126">
        <f t="shared" si="29"/>
        <v>12</v>
      </c>
      <c r="P121" s="126">
        <f t="shared" si="30"/>
        <v>31</v>
      </c>
    </row>
    <row r="122" spans="1:16" ht="27.75">
      <c r="A122" s="184"/>
      <c r="B122" s="184"/>
      <c r="C122" s="122" t="s">
        <v>109</v>
      </c>
      <c r="D122" s="127">
        <f aca="true" t="shared" si="47" ref="D122:M122">D73+D22</f>
        <v>0</v>
      </c>
      <c r="E122" s="127">
        <f t="shared" si="47"/>
        <v>0</v>
      </c>
      <c r="F122" s="127">
        <f t="shared" si="47"/>
        <v>0</v>
      </c>
      <c r="G122" s="127">
        <f t="shared" si="47"/>
        <v>0</v>
      </c>
      <c r="H122" s="127">
        <f t="shared" si="47"/>
        <v>0</v>
      </c>
      <c r="I122" s="127">
        <f t="shared" si="47"/>
        <v>0</v>
      </c>
      <c r="J122" s="127">
        <f t="shared" si="47"/>
        <v>0</v>
      </c>
      <c r="K122" s="127">
        <f t="shared" si="47"/>
        <v>0</v>
      </c>
      <c r="L122" s="127">
        <f t="shared" si="47"/>
        <v>0</v>
      </c>
      <c r="M122" s="127">
        <f t="shared" si="47"/>
        <v>0</v>
      </c>
      <c r="N122" s="126">
        <f t="shared" si="28"/>
        <v>0</v>
      </c>
      <c r="O122" s="126">
        <f t="shared" si="29"/>
        <v>0</v>
      </c>
      <c r="P122" s="126">
        <f t="shared" si="30"/>
        <v>0</v>
      </c>
    </row>
    <row r="123" spans="1:16" ht="27.75">
      <c r="A123" s="186" t="s">
        <v>46</v>
      </c>
      <c r="B123" s="186" t="s">
        <v>88</v>
      </c>
      <c r="C123" s="122" t="s">
        <v>33</v>
      </c>
      <c r="D123" s="127">
        <f aca="true" t="shared" si="48" ref="D123:M123">D74+D23</f>
        <v>67</v>
      </c>
      <c r="E123" s="127">
        <f t="shared" si="48"/>
        <v>54</v>
      </c>
      <c r="F123" s="127">
        <f t="shared" si="48"/>
        <v>0</v>
      </c>
      <c r="G123" s="127">
        <f t="shared" si="48"/>
        <v>0</v>
      </c>
      <c r="H123" s="127">
        <f t="shared" si="48"/>
        <v>0</v>
      </c>
      <c r="I123" s="127">
        <f t="shared" si="48"/>
        <v>0</v>
      </c>
      <c r="J123" s="127">
        <f t="shared" si="48"/>
        <v>0</v>
      </c>
      <c r="K123" s="127">
        <f t="shared" si="48"/>
        <v>0</v>
      </c>
      <c r="L123" s="127">
        <f t="shared" si="48"/>
        <v>0</v>
      </c>
      <c r="M123" s="127">
        <f t="shared" si="48"/>
        <v>0</v>
      </c>
      <c r="N123" s="126">
        <f t="shared" si="28"/>
        <v>67</v>
      </c>
      <c r="O123" s="126">
        <f t="shared" si="29"/>
        <v>54</v>
      </c>
      <c r="P123" s="126">
        <f t="shared" si="30"/>
        <v>121</v>
      </c>
    </row>
    <row r="124" spans="1:16" ht="27.75">
      <c r="A124" s="186"/>
      <c r="B124" s="186"/>
      <c r="C124" s="122" t="s">
        <v>109</v>
      </c>
      <c r="D124" s="127">
        <f aca="true" t="shared" si="49" ref="D124:M124">D75+D24</f>
        <v>18</v>
      </c>
      <c r="E124" s="127">
        <f t="shared" si="49"/>
        <v>10</v>
      </c>
      <c r="F124" s="127">
        <f t="shared" si="49"/>
        <v>0</v>
      </c>
      <c r="G124" s="127">
        <f t="shared" si="49"/>
        <v>0</v>
      </c>
      <c r="H124" s="127">
        <f t="shared" si="49"/>
        <v>0</v>
      </c>
      <c r="I124" s="127">
        <f t="shared" si="49"/>
        <v>0</v>
      </c>
      <c r="J124" s="127">
        <f t="shared" si="49"/>
        <v>0</v>
      </c>
      <c r="K124" s="127">
        <f t="shared" si="49"/>
        <v>0</v>
      </c>
      <c r="L124" s="127">
        <f t="shared" si="49"/>
        <v>0</v>
      </c>
      <c r="M124" s="127">
        <f t="shared" si="49"/>
        <v>0</v>
      </c>
      <c r="N124" s="126">
        <f t="shared" si="28"/>
        <v>18</v>
      </c>
      <c r="O124" s="126">
        <f t="shared" si="29"/>
        <v>10</v>
      </c>
      <c r="P124" s="126">
        <f t="shared" si="30"/>
        <v>28</v>
      </c>
    </row>
    <row r="125" spans="1:16" ht="27.75">
      <c r="A125" s="186"/>
      <c r="B125" s="186" t="s">
        <v>20</v>
      </c>
      <c r="C125" s="122" t="s">
        <v>33</v>
      </c>
      <c r="D125" s="127">
        <f aca="true" t="shared" si="50" ref="D125:M125">D76+D25</f>
        <v>0</v>
      </c>
      <c r="E125" s="127">
        <f t="shared" si="50"/>
        <v>0</v>
      </c>
      <c r="F125" s="127">
        <f t="shared" si="50"/>
        <v>0</v>
      </c>
      <c r="G125" s="127">
        <f t="shared" si="50"/>
        <v>0</v>
      </c>
      <c r="H125" s="127">
        <f t="shared" si="50"/>
        <v>0</v>
      </c>
      <c r="I125" s="127">
        <f t="shared" si="50"/>
        <v>0</v>
      </c>
      <c r="J125" s="127">
        <f t="shared" si="50"/>
        <v>0</v>
      </c>
      <c r="K125" s="127">
        <f t="shared" si="50"/>
        <v>0</v>
      </c>
      <c r="L125" s="127">
        <f t="shared" si="50"/>
        <v>0</v>
      </c>
      <c r="M125" s="127">
        <f t="shared" si="50"/>
        <v>0</v>
      </c>
      <c r="N125" s="126">
        <f t="shared" si="28"/>
        <v>0</v>
      </c>
      <c r="O125" s="126">
        <f t="shared" si="29"/>
        <v>0</v>
      </c>
      <c r="P125" s="126">
        <f t="shared" si="30"/>
        <v>0</v>
      </c>
    </row>
    <row r="126" spans="1:16" ht="27.75">
      <c r="A126" s="186"/>
      <c r="B126" s="186"/>
      <c r="C126" s="122" t="s">
        <v>109</v>
      </c>
      <c r="D126" s="127">
        <f aca="true" t="shared" si="51" ref="D126:M126">D77+D26</f>
        <v>0</v>
      </c>
      <c r="E126" s="127">
        <f t="shared" si="51"/>
        <v>0</v>
      </c>
      <c r="F126" s="127">
        <f t="shared" si="51"/>
        <v>0</v>
      </c>
      <c r="G126" s="127">
        <f t="shared" si="51"/>
        <v>0</v>
      </c>
      <c r="H126" s="127">
        <f t="shared" si="51"/>
        <v>0</v>
      </c>
      <c r="I126" s="127">
        <f t="shared" si="51"/>
        <v>0</v>
      </c>
      <c r="J126" s="127">
        <f t="shared" si="51"/>
        <v>0</v>
      </c>
      <c r="K126" s="127">
        <f t="shared" si="51"/>
        <v>0</v>
      </c>
      <c r="L126" s="127">
        <f t="shared" si="51"/>
        <v>0</v>
      </c>
      <c r="M126" s="127">
        <f t="shared" si="51"/>
        <v>0</v>
      </c>
      <c r="N126" s="126">
        <f t="shared" si="28"/>
        <v>0</v>
      </c>
      <c r="O126" s="126">
        <f t="shared" si="29"/>
        <v>0</v>
      </c>
      <c r="P126" s="126">
        <f t="shared" si="30"/>
        <v>0</v>
      </c>
    </row>
    <row r="127" spans="1:16" ht="26.25" customHeight="1">
      <c r="A127" s="187" t="s">
        <v>47</v>
      </c>
      <c r="B127" s="188" t="s">
        <v>48</v>
      </c>
      <c r="C127" s="123" t="s">
        <v>33</v>
      </c>
      <c r="D127" s="124">
        <f aca="true" t="shared" si="52" ref="D127:M127">D78+D27</f>
        <v>95</v>
      </c>
      <c r="E127" s="124">
        <f t="shared" si="52"/>
        <v>66</v>
      </c>
      <c r="F127" s="124">
        <f t="shared" si="52"/>
        <v>0</v>
      </c>
      <c r="G127" s="124">
        <f t="shared" si="52"/>
        <v>0</v>
      </c>
      <c r="H127" s="124">
        <f t="shared" si="52"/>
        <v>0</v>
      </c>
      <c r="I127" s="124">
        <f t="shared" si="52"/>
        <v>0</v>
      </c>
      <c r="J127" s="124">
        <f t="shared" si="52"/>
        <v>0</v>
      </c>
      <c r="K127" s="124">
        <f t="shared" si="52"/>
        <v>0</v>
      </c>
      <c r="L127" s="124">
        <f t="shared" si="52"/>
        <v>0</v>
      </c>
      <c r="M127" s="124">
        <f t="shared" si="52"/>
        <v>0</v>
      </c>
      <c r="N127" s="126">
        <f t="shared" si="28"/>
        <v>95</v>
      </c>
      <c r="O127" s="126">
        <f t="shared" si="29"/>
        <v>66</v>
      </c>
      <c r="P127" s="126">
        <f t="shared" si="30"/>
        <v>161</v>
      </c>
    </row>
    <row r="128" spans="1:16" ht="27.75">
      <c r="A128" s="187"/>
      <c r="B128" s="188"/>
      <c r="C128" s="123" t="s">
        <v>109</v>
      </c>
      <c r="D128" s="124">
        <f aca="true" t="shared" si="53" ref="D128:M128">D79+D28</f>
        <v>0</v>
      </c>
      <c r="E128" s="124">
        <f t="shared" si="53"/>
        <v>0</v>
      </c>
      <c r="F128" s="124">
        <f t="shared" si="53"/>
        <v>0</v>
      </c>
      <c r="G128" s="124">
        <f t="shared" si="53"/>
        <v>0</v>
      </c>
      <c r="H128" s="124">
        <f t="shared" si="53"/>
        <v>0</v>
      </c>
      <c r="I128" s="124">
        <f t="shared" si="53"/>
        <v>0</v>
      </c>
      <c r="J128" s="124">
        <f t="shared" si="53"/>
        <v>0</v>
      </c>
      <c r="K128" s="124">
        <f t="shared" si="53"/>
        <v>0</v>
      </c>
      <c r="L128" s="124">
        <f t="shared" si="53"/>
        <v>0</v>
      </c>
      <c r="M128" s="124">
        <f t="shared" si="53"/>
        <v>0</v>
      </c>
      <c r="N128" s="126">
        <f t="shared" si="28"/>
        <v>0</v>
      </c>
      <c r="O128" s="126">
        <f t="shared" si="29"/>
        <v>0</v>
      </c>
      <c r="P128" s="126">
        <f t="shared" si="30"/>
        <v>0</v>
      </c>
    </row>
    <row r="129" spans="1:16" ht="27.75">
      <c r="A129" s="187"/>
      <c r="B129" s="188" t="s">
        <v>49</v>
      </c>
      <c r="C129" s="123" t="s">
        <v>33</v>
      </c>
      <c r="D129" s="124">
        <f aca="true" t="shared" si="54" ref="D129:M129">D80+D29</f>
        <v>20</v>
      </c>
      <c r="E129" s="124">
        <f t="shared" si="54"/>
        <v>50</v>
      </c>
      <c r="F129" s="124">
        <f t="shared" si="54"/>
        <v>0</v>
      </c>
      <c r="G129" s="124">
        <f t="shared" si="54"/>
        <v>0</v>
      </c>
      <c r="H129" s="124">
        <f t="shared" si="54"/>
        <v>0</v>
      </c>
      <c r="I129" s="124">
        <f t="shared" si="54"/>
        <v>0</v>
      </c>
      <c r="J129" s="124">
        <f t="shared" si="54"/>
        <v>0</v>
      </c>
      <c r="K129" s="124">
        <f t="shared" si="54"/>
        <v>0</v>
      </c>
      <c r="L129" s="124">
        <f t="shared" si="54"/>
        <v>0</v>
      </c>
      <c r="M129" s="124">
        <f t="shared" si="54"/>
        <v>0</v>
      </c>
      <c r="N129" s="126">
        <f t="shared" si="28"/>
        <v>20</v>
      </c>
      <c r="O129" s="126">
        <f t="shared" si="29"/>
        <v>50</v>
      </c>
      <c r="P129" s="126">
        <f t="shared" si="30"/>
        <v>70</v>
      </c>
    </row>
    <row r="130" spans="1:16" ht="27.75">
      <c r="A130" s="187"/>
      <c r="B130" s="188"/>
      <c r="C130" s="123" t="s">
        <v>109</v>
      </c>
      <c r="D130" s="124">
        <f aca="true" t="shared" si="55" ref="D130:M130">D81+D30</f>
        <v>0</v>
      </c>
      <c r="E130" s="124">
        <f t="shared" si="55"/>
        <v>0</v>
      </c>
      <c r="F130" s="124">
        <f t="shared" si="55"/>
        <v>0</v>
      </c>
      <c r="G130" s="124">
        <f t="shared" si="55"/>
        <v>0</v>
      </c>
      <c r="H130" s="124">
        <f t="shared" si="55"/>
        <v>0</v>
      </c>
      <c r="I130" s="124">
        <f t="shared" si="55"/>
        <v>0</v>
      </c>
      <c r="J130" s="124">
        <f t="shared" si="55"/>
        <v>0</v>
      </c>
      <c r="K130" s="124">
        <f t="shared" si="55"/>
        <v>0</v>
      </c>
      <c r="L130" s="124">
        <f t="shared" si="55"/>
        <v>0</v>
      </c>
      <c r="M130" s="124">
        <f t="shared" si="55"/>
        <v>0</v>
      </c>
      <c r="N130" s="126">
        <f t="shared" si="28"/>
        <v>0</v>
      </c>
      <c r="O130" s="126">
        <f t="shared" si="29"/>
        <v>0</v>
      </c>
      <c r="P130" s="126">
        <f t="shared" si="30"/>
        <v>0</v>
      </c>
    </row>
    <row r="131" spans="1:16" ht="27.75">
      <c r="A131" s="187"/>
      <c r="B131" s="188" t="s">
        <v>50</v>
      </c>
      <c r="C131" s="123" t="s">
        <v>33</v>
      </c>
      <c r="D131" s="124">
        <f aca="true" t="shared" si="56" ref="D131:M131">D82+D31</f>
        <v>13</v>
      </c>
      <c r="E131" s="124">
        <f t="shared" si="56"/>
        <v>15</v>
      </c>
      <c r="F131" s="124">
        <f t="shared" si="56"/>
        <v>0</v>
      </c>
      <c r="G131" s="124">
        <f t="shared" si="56"/>
        <v>0</v>
      </c>
      <c r="H131" s="124">
        <f t="shared" si="56"/>
        <v>0</v>
      </c>
      <c r="I131" s="124">
        <f t="shared" si="56"/>
        <v>0</v>
      </c>
      <c r="J131" s="124">
        <f t="shared" si="56"/>
        <v>0</v>
      </c>
      <c r="K131" s="124">
        <f t="shared" si="56"/>
        <v>0</v>
      </c>
      <c r="L131" s="124">
        <f t="shared" si="56"/>
        <v>0</v>
      </c>
      <c r="M131" s="124">
        <f t="shared" si="56"/>
        <v>0</v>
      </c>
      <c r="N131" s="126">
        <f t="shared" si="28"/>
        <v>13</v>
      </c>
      <c r="O131" s="126">
        <f t="shared" si="29"/>
        <v>15</v>
      </c>
      <c r="P131" s="126">
        <f t="shared" si="30"/>
        <v>28</v>
      </c>
    </row>
    <row r="132" spans="1:16" ht="27.75">
      <c r="A132" s="187"/>
      <c r="B132" s="188"/>
      <c r="C132" s="123" t="s">
        <v>109</v>
      </c>
      <c r="D132" s="124">
        <f aca="true" t="shared" si="57" ref="D132:M132">D83+D32</f>
        <v>0</v>
      </c>
      <c r="E132" s="124">
        <f t="shared" si="57"/>
        <v>0</v>
      </c>
      <c r="F132" s="124">
        <f t="shared" si="57"/>
        <v>0</v>
      </c>
      <c r="G132" s="124">
        <f t="shared" si="57"/>
        <v>0</v>
      </c>
      <c r="H132" s="124">
        <f t="shared" si="57"/>
        <v>0</v>
      </c>
      <c r="I132" s="124">
        <f t="shared" si="57"/>
        <v>0</v>
      </c>
      <c r="J132" s="124">
        <f t="shared" si="57"/>
        <v>0</v>
      </c>
      <c r="K132" s="124">
        <f t="shared" si="57"/>
        <v>0</v>
      </c>
      <c r="L132" s="124">
        <f t="shared" si="57"/>
        <v>0</v>
      </c>
      <c r="M132" s="124">
        <f t="shared" si="57"/>
        <v>0</v>
      </c>
      <c r="N132" s="126">
        <f t="shared" si="28"/>
        <v>0</v>
      </c>
      <c r="O132" s="126">
        <f t="shared" si="29"/>
        <v>0</v>
      </c>
      <c r="P132" s="126">
        <f t="shared" si="30"/>
        <v>0</v>
      </c>
    </row>
    <row r="133" spans="1:16" ht="27.75">
      <c r="A133" s="187"/>
      <c r="B133" s="185" t="s">
        <v>56</v>
      </c>
      <c r="C133" s="43" t="s">
        <v>33</v>
      </c>
      <c r="D133" s="125">
        <f aca="true" t="shared" si="58" ref="D133:P133">D84+D33</f>
        <v>128</v>
      </c>
      <c r="E133" s="125">
        <f t="shared" si="58"/>
        <v>131</v>
      </c>
      <c r="F133" s="125">
        <f t="shared" si="58"/>
        <v>0</v>
      </c>
      <c r="G133" s="125">
        <f t="shared" si="58"/>
        <v>0</v>
      </c>
      <c r="H133" s="125">
        <f t="shared" si="58"/>
        <v>0</v>
      </c>
      <c r="I133" s="125">
        <f t="shared" si="58"/>
        <v>0</v>
      </c>
      <c r="J133" s="125">
        <f t="shared" si="58"/>
        <v>0</v>
      </c>
      <c r="K133" s="125">
        <f t="shared" si="58"/>
        <v>0</v>
      </c>
      <c r="L133" s="125">
        <f t="shared" si="58"/>
        <v>0</v>
      </c>
      <c r="M133" s="125">
        <f t="shared" si="58"/>
        <v>0</v>
      </c>
      <c r="N133" s="126">
        <f t="shared" si="58"/>
        <v>128</v>
      </c>
      <c r="O133" s="126">
        <f t="shared" si="58"/>
        <v>131</v>
      </c>
      <c r="P133" s="126">
        <f t="shared" si="58"/>
        <v>259</v>
      </c>
    </row>
    <row r="134" spans="1:16" ht="27.75">
      <c r="A134" s="187"/>
      <c r="B134" s="185"/>
      <c r="C134" s="43" t="s">
        <v>109</v>
      </c>
      <c r="D134" s="125">
        <f aca="true" t="shared" si="59" ref="D134:P134">D85+D34</f>
        <v>12</v>
      </c>
      <c r="E134" s="125">
        <f t="shared" si="59"/>
        <v>9</v>
      </c>
      <c r="F134" s="125">
        <f t="shared" si="59"/>
        <v>0</v>
      </c>
      <c r="G134" s="125">
        <f t="shared" si="59"/>
        <v>0</v>
      </c>
      <c r="H134" s="125">
        <f t="shared" si="59"/>
        <v>0</v>
      </c>
      <c r="I134" s="125">
        <f t="shared" si="59"/>
        <v>0</v>
      </c>
      <c r="J134" s="125">
        <f t="shared" si="59"/>
        <v>0</v>
      </c>
      <c r="K134" s="125">
        <f t="shared" si="59"/>
        <v>0</v>
      </c>
      <c r="L134" s="125">
        <f t="shared" si="59"/>
        <v>0</v>
      </c>
      <c r="M134" s="125">
        <f t="shared" si="59"/>
        <v>0</v>
      </c>
      <c r="N134" s="126">
        <f t="shared" si="59"/>
        <v>12</v>
      </c>
      <c r="O134" s="126">
        <f t="shared" si="59"/>
        <v>9</v>
      </c>
      <c r="P134" s="126">
        <f t="shared" si="59"/>
        <v>21</v>
      </c>
    </row>
    <row r="135" spans="1:16" ht="26.25" customHeight="1">
      <c r="A135" s="184" t="s">
        <v>59</v>
      </c>
      <c r="B135" s="184"/>
      <c r="C135" s="122" t="s">
        <v>33</v>
      </c>
      <c r="D135" s="127">
        <f aca="true" t="shared" si="60" ref="D135:M135">D86+D35</f>
        <v>76</v>
      </c>
      <c r="E135" s="127">
        <f t="shared" si="60"/>
        <v>87</v>
      </c>
      <c r="F135" s="127">
        <f t="shared" si="60"/>
        <v>0</v>
      </c>
      <c r="G135" s="127">
        <f t="shared" si="60"/>
        <v>0</v>
      </c>
      <c r="H135" s="127">
        <f t="shared" si="60"/>
        <v>0</v>
      </c>
      <c r="I135" s="127">
        <f t="shared" si="60"/>
        <v>0</v>
      </c>
      <c r="J135" s="127">
        <f t="shared" si="60"/>
        <v>0</v>
      </c>
      <c r="K135" s="127">
        <f t="shared" si="60"/>
        <v>1</v>
      </c>
      <c r="L135" s="127">
        <f t="shared" si="60"/>
        <v>0</v>
      </c>
      <c r="M135" s="127">
        <f t="shared" si="60"/>
        <v>0</v>
      </c>
      <c r="N135" s="126">
        <f aca="true" t="shared" si="61" ref="N135:N140">L135+J135+H135+F135+D135</f>
        <v>76</v>
      </c>
      <c r="O135" s="126">
        <f aca="true" t="shared" si="62" ref="O135:O140">M135+K135+I135+G135+E135</f>
        <v>88</v>
      </c>
      <c r="P135" s="126">
        <f aca="true" t="shared" si="63" ref="P135:P140">SUM(N135:O135)</f>
        <v>164</v>
      </c>
    </row>
    <row r="136" spans="1:16" ht="27.75">
      <c r="A136" s="184"/>
      <c r="B136" s="184"/>
      <c r="C136" s="122" t="s">
        <v>109</v>
      </c>
      <c r="D136" s="127">
        <f aca="true" t="shared" si="64" ref="D136:M136">D87+D36</f>
        <v>6</v>
      </c>
      <c r="E136" s="127">
        <f t="shared" si="64"/>
        <v>7</v>
      </c>
      <c r="F136" s="127">
        <f t="shared" si="64"/>
        <v>0</v>
      </c>
      <c r="G136" s="127">
        <f t="shared" si="64"/>
        <v>0</v>
      </c>
      <c r="H136" s="127">
        <f t="shared" si="64"/>
        <v>0</v>
      </c>
      <c r="I136" s="127">
        <f t="shared" si="64"/>
        <v>0</v>
      </c>
      <c r="J136" s="127">
        <f t="shared" si="64"/>
        <v>2</v>
      </c>
      <c r="K136" s="127">
        <f t="shared" si="64"/>
        <v>0</v>
      </c>
      <c r="L136" s="127">
        <f t="shared" si="64"/>
        <v>0</v>
      </c>
      <c r="M136" s="127">
        <f t="shared" si="64"/>
        <v>0</v>
      </c>
      <c r="N136" s="126">
        <f t="shared" si="61"/>
        <v>8</v>
      </c>
      <c r="O136" s="126">
        <f t="shared" si="62"/>
        <v>7</v>
      </c>
      <c r="P136" s="126">
        <f t="shared" si="63"/>
        <v>15</v>
      </c>
    </row>
    <row r="137" spans="1:16" ht="26.25" customHeight="1">
      <c r="A137" s="184" t="s">
        <v>69</v>
      </c>
      <c r="B137" s="184"/>
      <c r="C137" s="122" t="s">
        <v>33</v>
      </c>
      <c r="D137" s="127">
        <f aca="true" t="shared" si="65" ref="D137:M137">D88+D37</f>
        <v>0</v>
      </c>
      <c r="E137" s="127">
        <f t="shared" si="65"/>
        <v>16</v>
      </c>
      <c r="F137" s="127">
        <f t="shared" si="65"/>
        <v>0</v>
      </c>
      <c r="G137" s="127">
        <f t="shared" si="65"/>
        <v>0</v>
      </c>
      <c r="H137" s="127">
        <f t="shared" si="65"/>
        <v>0</v>
      </c>
      <c r="I137" s="127">
        <f t="shared" si="65"/>
        <v>0</v>
      </c>
      <c r="J137" s="127">
        <f t="shared" si="65"/>
        <v>0</v>
      </c>
      <c r="K137" s="127">
        <f t="shared" si="65"/>
        <v>0</v>
      </c>
      <c r="L137" s="127">
        <f t="shared" si="65"/>
        <v>0</v>
      </c>
      <c r="M137" s="127">
        <f t="shared" si="65"/>
        <v>0</v>
      </c>
      <c r="N137" s="126">
        <f t="shared" si="61"/>
        <v>0</v>
      </c>
      <c r="O137" s="126">
        <f t="shared" si="62"/>
        <v>16</v>
      </c>
      <c r="P137" s="126">
        <f t="shared" si="63"/>
        <v>16</v>
      </c>
    </row>
    <row r="138" spans="1:16" ht="27.75">
      <c r="A138" s="184"/>
      <c r="B138" s="184"/>
      <c r="C138" s="122" t="s">
        <v>109</v>
      </c>
      <c r="D138" s="127">
        <f aca="true" t="shared" si="66" ref="D138:M138">D89+D38</f>
        <v>0</v>
      </c>
      <c r="E138" s="127">
        <f t="shared" si="66"/>
        <v>0</v>
      </c>
      <c r="F138" s="127">
        <f t="shared" si="66"/>
        <v>0</v>
      </c>
      <c r="G138" s="127">
        <f t="shared" si="66"/>
        <v>0</v>
      </c>
      <c r="H138" s="127">
        <f t="shared" si="66"/>
        <v>0</v>
      </c>
      <c r="I138" s="127">
        <f t="shared" si="66"/>
        <v>0</v>
      </c>
      <c r="J138" s="127">
        <f t="shared" si="66"/>
        <v>0</v>
      </c>
      <c r="K138" s="127">
        <f t="shared" si="66"/>
        <v>0</v>
      </c>
      <c r="L138" s="127">
        <f t="shared" si="66"/>
        <v>0</v>
      </c>
      <c r="M138" s="127">
        <f t="shared" si="66"/>
        <v>0</v>
      </c>
      <c r="N138" s="126">
        <f t="shared" si="61"/>
        <v>0</v>
      </c>
      <c r="O138" s="126">
        <f t="shared" si="62"/>
        <v>0</v>
      </c>
      <c r="P138" s="126">
        <f t="shared" si="63"/>
        <v>0</v>
      </c>
    </row>
    <row r="139" spans="1:16" ht="26.25" customHeight="1">
      <c r="A139" s="184" t="s">
        <v>154</v>
      </c>
      <c r="B139" s="184"/>
      <c r="C139" s="122" t="s">
        <v>33</v>
      </c>
      <c r="D139" s="127">
        <f aca="true" t="shared" si="67" ref="D139:M139">D90+D39</f>
        <v>17</v>
      </c>
      <c r="E139" s="127">
        <f t="shared" si="67"/>
        <v>8</v>
      </c>
      <c r="F139" s="127">
        <f t="shared" si="67"/>
        <v>0</v>
      </c>
      <c r="G139" s="127">
        <f t="shared" si="67"/>
        <v>0</v>
      </c>
      <c r="H139" s="127">
        <f t="shared" si="67"/>
        <v>0</v>
      </c>
      <c r="I139" s="127">
        <f t="shared" si="67"/>
        <v>0</v>
      </c>
      <c r="J139" s="127">
        <f t="shared" si="67"/>
        <v>0</v>
      </c>
      <c r="K139" s="127">
        <f t="shared" si="67"/>
        <v>0</v>
      </c>
      <c r="L139" s="127">
        <f t="shared" si="67"/>
        <v>0</v>
      </c>
      <c r="M139" s="127">
        <f t="shared" si="67"/>
        <v>0</v>
      </c>
      <c r="N139" s="126">
        <f t="shared" si="61"/>
        <v>17</v>
      </c>
      <c r="O139" s="126">
        <f t="shared" si="62"/>
        <v>8</v>
      </c>
      <c r="P139" s="126">
        <f t="shared" si="63"/>
        <v>25</v>
      </c>
    </row>
    <row r="140" spans="1:16" ht="27.75">
      <c r="A140" s="184"/>
      <c r="B140" s="184"/>
      <c r="C140" s="122" t="s">
        <v>109</v>
      </c>
      <c r="D140" s="127">
        <f aca="true" t="shared" si="68" ref="D140:M140">D91+D40</f>
        <v>0</v>
      </c>
      <c r="E140" s="127">
        <f t="shared" si="68"/>
        <v>0</v>
      </c>
      <c r="F140" s="127">
        <f t="shared" si="68"/>
        <v>0</v>
      </c>
      <c r="G140" s="127">
        <f t="shared" si="68"/>
        <v>0</v>
      </c>
      <c r="H140" s="127">
        <f t="shared" si="68"/>
        <v>0</v>
      </c>
      <c r="I140" s="127">
        <f t="shared" si="68"/>
        <v>0</v>
      </c>
      <c r="J140" s="127">
        <f t="shared" si="68"/>
        <v>0</v>
      </c>
      <c r="K140" s="127">
        <f t="shared" si="68"/>
        <v>0</v>
      </c>
      <c r="L140" s="127">
        <f t="shared" si="68"/>
        <v>0</v>
      </c>
      <c r="M140" s="127">
        <f t="shared" si="68"/>
        <v>0</v>
      </c>
      <c r="N140" s="126">
        <f t="shared" si="61"/>
        <v>0</v>
      </c>
      <c r="O140" s="126">
        <f t="shared" si="62"/>
        <v>0</v>
      </c>
      <c r="P140" s="126">
        <f t="shared" si="63"/>
        <v>0</v>
      </c>
    </row>
    <row r="141" spans="1:16" ht="27.75">
      <c r="A141" s="185" t="s">
        <v>0</v>
      </c>
      <c r="B141" s="185"/>
      <c r="C141" s="43" t="s">
        <v>33</v>
      </c>
      <c r="D141" s="125">
        <f aca="true" t="shared" si="69" ref="D141:P141">D92+D41</f>
        <v>776</v>
      </c>
      <c r="E141" s="125">
        <f t="shared" si="69"/>
        <v>770</v>
      </c>
      <c r="F141" s="125">
        <f t="shared" si="69"/>
        <v>1</v>
      </c>
      <c r="G141" s="125">
        <f t="shared" si="69"/>
        <v>1</v>
      </c>
      <c r="H141" s="125">
        <f t="shared" si="69"/>
        <v>0</v>
      </c>
      <c r="I141" s="125">
        <f t="shared" si="69"/>
        <v>0</v>
      </c>
      <c r="J141" s="125">
        <f t="shared" si="69"/>
        <v>3</v>
      </c>
      <c r="K141" s="125">
        <f t="shared" si="69"/>
        <v>2</v>
      </c>
      <c r="L141" s="125">
        <f t="shared" si="69"/>
        <v>42</v>
      </c>
      <c r="M141" s="125">
        <f t="shared" si="69"/>
        <v>13</v>
      </c>
      <c r="N141" s="126">
        <f t="shared" si="69"/>
        <v>822</v>
      </c>
      <c r="O141" s="126">
        <f t="shared" si="69"/>
        <v>786</v>
      </c>
      <c r="P141" s="126">
        <f t="shared" si="69"/>
        <v>1608</v>
      </c>
    </row>
    <row r="142" spans="1:16" ht="27.75">
      <c r="A142" s="185"/>
      <c r="B142" s="185"/>
      <c r="C142" s="43" t="s">
        <v>109</v>
      </c>
      <c r="D142" s="125">
        <f aca="true" t="shared" si="70" ref="D142:P142">D93+D42</f>
        <v>44</v>
      </c>
      <c r="E142" s="125">
        <f t="shared" si="70"/>
        <v>31</v>
      </c>
      <c r="F142" s="125">
        <f t="shared" si="70"/>
        <v>0</v>
      </c>
      <c r="G142" s="125">
        <f t="shared" si="70"/>
        <v>0</v>
      </c>
      <c r="H142" s="125">
        <f t="shared" si="70"/>
        <v>0</v>
      </c>
      <c r="I142" s="125">
        <f t="shared" si="70"/>
        <v>0</v>
      </c>
      <c r="J142" s="125">
        <f t="shared" si="70"/>
        <v>2</v>
      </c>
      <c r="K142" s="125">
        <f t="shared" si="70"/>
        <v>0</v>
      </c>
      <c r="L142" s="125">
        <f t="shared" si="70"/>
        <v>0</v>
      </c>
      <c r="M142" s="125">
        <f t="shared" si="70"/>
        <v>0</v>
      </c>
      <c r="N142" s="126">
        <f t="shared" si="70"/>
        <v>46</v>
      </c>
      <c r="O142" s="126">
        <f t="shared" si="70"/>
        <v>31</v>
      </c>
      <c r="P142" s="126">
        <f t="shared" si="70"/>
        <v>77</v>
      </c>
    </row>
    <row r="143" spans="1:16" ht="27.75">
      <c r="A143" s="182" t="s">
        <v>221</v>
      </c>
      <c r="B143" s="183"/>
      <c r="C143" s="123" t="s">
        <v>222</v>
      </c>
      <c r="D143" s="124">
        <f aca="true" t="shared" si="71" ref="D143:M143">D94+D43</f>
        <v>289</v>
      </c>
      <c r="E143" s="124">
        <f t="shared" si="71"/>
        <v>451</v>
      </c>
      <c r="F143" s="124">
        <f t="shared" si="71"/>
        <v>0</v>
      </c>
      <c r="G143" s="124">
        <f t="shared" si="71"/>
        <v>0</v>
      </c>
      <c r="H143" s="124">
        <f t="shared" si="71"/>
        <v>0</v>
      </c>
      <c r="I143" s="124">
        <f t="shared" si="71"/>
        <v>0</v>
      </c>
      <c r="J143" s="124">
        <f t="shared" si="71"/>
        <v>0</v>
      </c>
      <c r="K143" s="124">
        <f t="shared" si="71"/>
        <v>0</v>
      </c>
      <c r="L143" s="124">
        <f t="shared" si="71"/>
        <v>0</v>
      </c>
      <c r="M143" s="124">
        <f t="shared" si="71"/>
        <v>0</v>
      </c>
      <c r="N143" s="126">
        <f>L143+J143+H143+F143+D143</f>
        <v>289</v>
      </c>
      <c r="O143" s="126">
        <f>M143+K143+I143+G143+E143</f>
        <v>451</v>
      </c>
      <c r="P143" s="126">
        <f>SUM(N143:O143)</f>
        <v>740</v>
      </c>
    </row>
    <row r="144" spans="1:16" ht="27.75">
      <c r="A144" s="182" t="s">
        <v>223</v>
      </c>
      <c r="B144" s="183"/>
      <c r="C144" s="122" t="s">
        <v>33</v>
      </c>
      <c r="D144" s="124">
        <f aca="true" t="shared" si="72" ref="D144:M144">D95+D44</f>
        <v>19</v>
      </c>
      <c r="E144" s="124">
        <f t="shared" si="72"/>
        <v>19</v>
      </c>
      <c r="F144" s="124">
        <f t="shared" si="72"/>
        <v>0</v>
      </c>
      <c r="G144" s="124">
        <f t="shared" si="72"/>
        <v>0</v>
      </c>
      <c r="H144" s="124">
        <f t="shared" si="72"/>
        <v>0</v>
      </c>
      <c r="I144" s="124">
        <f t="shared" si="72"/>
        <v>0</v>
      </c>
      <c r="J144" s="124">
        <f t="shared" si="72"/>
        <v>0</v>
      </c>
      <c r="K144" s="124">
        <f t="shared" si="72"/>
        <v>0</v>
      </c>
      <c r="L144" s="124">
        <f t="shared" si="72"/>
        <v>0</v>
      </c>
      <c r="M144" s="124">
        <f t="shared" si="72"/>
        <v>0</v>
      </c>
      <c r="N144" s="126">
        <f>L144+J144+H144+F144+D144</f>
        <v>19</v>
      </c>
      <c r="O144" s="126">
        <f>M144+K144+I144+G144+E144</f>
        <v>19</v>
      </c>
      <c r="P144" s="126">
        <f>SUM(N144:O144)</f>
        <v>38</v>
      </c>
    </row>
    <row r="145" spans="1:16" ht="27.75">
      <c r="A145" s="182" t="s">
        <v>224</v>
      </c>
      <c r="B145" s="183"/>
      <c r="C145" s="122" t="s">
        <v>33</v>
      </c>
      <c r="D145" s="124">
        <f aca="true" t="shared" si="73" ref="D145:M145">D96+D45</f>
        <v>2</v>
      </c>
      <c r="E145" s="124">
        <f t="shared" si="73"/>
        <v>3</v>
      </c>
      <c r="F145" s="124">
        <f t="shared" si="73"/>
        <v>0</v>
      </c>
      <c r="G145" s="124">
        <f t="shared" si="73"/>
        <v>0</v>
      </c>
      <c r="H145" s="124">
        <f t="shared" si="73"/>
        <v>0</v>
      </c>
      <c r="I145" s="124">
        <f t="shared" si="73"/>
        <v>0</v>
      </c>
      <c r="J145" s="124">
        <f t="shared" si="73"/>
        <v>0</v>
      </c>
      <c r="K145" s="124">
        <f t="shared" si="73"/>
        <v>0</v>
      </c>
      <c r="L145" s="124">
        <f t="shared" si="73"/>
        <v>0</v>
      </c>
      <c r="M145" s="124">
        <f t="shared" si="73"/>
        <v>0</v>
      </c>
      <c r="N145" s="126">
        <f>L145+J145+H145+F145+D145</f>
        <v>2</v>
      </c>
      <c r="O145" s="126">
        <f>M145+K145+I145+G145+E145</f>
        <v>3</v>
      </c>
      <c r="P145" s="126">
        <f>SUM(N145:O145)</f>
        <v>5</v>
      </c>
    </row>
    <row r="146" spans="1:16" ht="27.75">
      <c r="A146" s="176" t="s">
        <v>0</v>
      </c>
      <c r="B146" s="177"/>
      <c r="C146" s="121" t="s">
        <v>222</v>
      </c>
      <c r="D146" s="126">
        <f>D143</f>
        <v>289</v>
      </c>
      <c r="E146" s="126">
        <f aca="true" t="shared" si="74" ref="E146:P146">E143</f>
        <v>451</v>
      </c>
      <c r="F146" s="126">
        <f t="shared" si="74"/>
        <v>0</v>
      </c>
      <c r="G146" s="126">
        <f t="shared" si="74"/>
        <v>0</v>
      </c>
      <c r="H146" s="126">
        <f t="shared" si="74"/>
        <v>0</v>
      </c>
      <c r="I146" s="126">
        <f t="shared" si="74"/>
        <v>0</v>
      </c>
      <c r="J146" s="126">
        <f t="shared" si="74"/>
        <v>0</v>
      </c>
      <c r="K146" s="126">
        <f t="shared" si="74"/>
        <v>0</v>
      </c>
      <c r="L146" s="126">
        <f t="shared" si="74"/>
        <v>0</v>
      </c>
      <c r="M146" s="126">
        <f t="shared" si="74"/>
        <v>0</v>
      </c>
      <c r="N146" s="126">
        <f t="shared" si="74"/>
        <v>289</v>
      </c>
      <c r="O146" s="126">
        <f t="shared" si="74"/>
        <v>451</v>
      </c>
      <c r="P146" s="126">
        <f t="shared" si="74"/>
        <v>740</v>
      </c>
    </row>
    <row r="147" spans="1:16" ht="27.75">
      <c r="A147" s="178"/>
      <c r="B147" s="179"/>
      <c r="C147" s="121" t="s">
        <v>33</v>
      </c>
      <c r="D147" s="126">
        <f>D145+D144+D141</f>
        <v>797</v>
      </c>
      <c r="E147" s="126">
        <f aca="true" t="shared" si="75" ref="E147:P147">E145+E144+E141</f>
        <v>792</v>
      </c>
      <c r="F147" s="126">
        <f t="shared" si="75"/>
        <v>1</v>
      </c>
      <c r="G147" s="126">
        <f t="shared" si="75"/>
        <v>1</v>
      </c>
      <c r="H147" s="126">
        <f t="shared" si="75"/>
        <v>0</v>
      </c>
      <c r="I147" s="126">
        <f t="shared" si="75"/>
        <v>0</v>
      </c>
      <c r="J147" s="126">
        <f t="shared" si="75"/>
        <v>3</v>
      </c>
      <c r="K147" s="126">
        <f t="shared" si="75"/>
        <v>2</v>
      </c>
      <c r="L147" s="126">
        <f t="shared" si="75"/>
        <v>42</v>
      </c>
      <c r="M147" s="126">
        <f t="shared" si="75"/>
        <v>13</v>
      </c>
      <c r="N147" s="126">
        <f t="shared" si="75"/>
        <v>843</v>
      </c>
      <c r="O147" s="126">
        <f t="shared" si="75"/>
        <v>808</v>
      </c>
      <c r="P147" s="126">
        <f t="shared" si="75"/>
        <v>1651</v>
      </c>
    </row>
    <row r="148" spans="1:16" ht="27.75">
      <c r="A148" s="178"/>
      <c r="B148" s="179"/>
      <c r="C148" s="121" t="s">
        <v>109</v>
      </c>
      <c r="D148" s="121">
        <f>D142</f>
        <v>44</v>
      </c>
      <c r="E148" s="121">
        <f aca="true" t="shared" si="76" ref="E148:P148">E142</f>
        <v>31</v>
      </c>
      <c r="F148" s="121">
        <f t="shared" si="76"/>
        <v>0</v>
      </c>
      <c r="G148" s="121">
        <f t="shared" si="76"/>
        <v>0</v>
      </c>
      <c r="H148" s="121">
        <f t="shared" si="76"/>
        <v>0</v>
      </c>
      <c r="I148" s="121">
        <f t="shared" si="76"/>
        <v>0</v>
      </c>
      <c r="J148" s="121">
        <f t="shared" si="76"/>
        <v>2</v>
      </c>
      <c r="K148" s="121">
        <f t="shared" si="76"/>
        <v>0</v>
      </c>
      <c r="L148" s="121">
        <f t="shared" si="76"/>
        <v>0</v>
      </c>
      <c r="M148" s="121">
        <f t="shared" si="76"/>
        <v>0</v>
      </c>
      <c r="N148" s="121">
        <f t="shared" si="76"/>
        <v>46</v>
      </c>
      <c r="O148" s="121">
        <f t="shared" si="76"/>
        <v>31</v>
      </c>
      <c r="P148" s="121">
        <f t="shared" si="76"/>
        <v>77</v>
      </c>
    </row>
    <row r="149" spans="1:16" ht="27.75">
      <c r="A149" s="180"/>
      <c r="B149" s="181"/>
      <c r="C149" s="121" t="s">
        <v>0</v>
      </c>
      <c r="D149" s="121">
        <f>SUM(D146:D148)</f>
        <v>1130</v>
      </c>
      <c r="E149" s="121">
        <f>SUM(E146:E148)</f>
        <v>1274</v>
      </c>
      <c r="F149" s="121">
        <f>SUM(F146:F148)</f>
        <v>1</v>
      </c>
      <c r="G149" s="121">
        <f>SUM(G146:G148)</f>
        <v>1</v>
      </c>
      <c r="H149" s="121">
        <f>SUM(H146:H148)</f>
        <v>0</v>
      </c>
      <c r="I149" s="121">
        <f>SUM(I146:I148)</f>
        <v>0</v>
      </c>
      <c r="J149" s="121">
        <f>SUM(J146:J148)</f>
        <v>5</v>
      </c>
      <c r="K149" s="121">
        <f>SUM(K146:K148)</f>
        <v>2</v>
      </c>
      <c r="L149" s="121">
        <f>SUM(L146:L148)</f>
        <v>42</v>
      </c>
      <c r="M149" s="121">
        <f>SUM(M146:M148)</f>
        <v>13</v>
      </c>
      <c r="N149" s="121">
        <f>SUM(N146:N148)</f>
        <v>1178</v>
      </c>
      <c r="O149" s="121">
        <f>SUM(O146:O148)</f>
        <v>1290</v>
      </c>
      <c r="P149" s="121">
        <f>SUM(P146:P148)</f>
        <v>2468</v>
      </c>
    </row>
  </sheetData>
  <sheetProtection/>
  <mergeCells count="102">
    <mergeCell ref="A1:P1"/>
    <mergeCell ref="A21:B22"/>
    <mergeCell ref="A23:A26"/>
    <mergeCell ref="A27:A34"/>
    <mergeCell ref="B33:B34"/>
    <mergeCell ref="C3:C4"/>
    <mergeCell ref="L3:M3"/>
    <mergeCell ref="N3:P3"/>
    <mergeCell ref="A13:B14"/>
    <mergeCell ref="A17:B18"/>
    <mergeCell ref="A19:B20"/>
    <mergeCell ref="A15:B16"/>
    <mergeCell ref="J3:K3"/>
    <mergeCell ref="D3:E3"/>
    <mergeCell ref="F3:G3"/>
    <mergeCell ref="H3:I3"/>
    <mergeCell ref="A3:B4"/>
    <mergeCell ref="A5:B6"/>
    <mergeCell ref="A7:B8"/>
    <mergeCell ref="A9:B10"/>
    <mergeCell ref="A11:B12"/>
    <mergeCell ref="B74:B75"/>
    <mergeCell ref="A68:B69"/>
    <mergeCell ref="N54:P54"/>
    <mergeCell ref="A52:P52"/>
    <mergeCell ref="A41:B42"/>
    <mergeCell ref="A43:B43"/>
    <mergeCell ref="H54:I54"/>
    <mergeCell ref="J54:K54"/>
    <mergeCell ref="L54:M54"/>
    <mergeCell ref="A54:B55"/>
    <mergeCell ref="F54:G54"/>
    <mergeCell ref="A66:B67"/>
    <mergeCell ref="A70:B71"/>
    <mergeCell ref="A56:B57"/>
    <mergeCell ref="A58:B59"/>
    <mergeCell ref="A35:B36"/>
    <mergeCell ref="A37:B38"/>
    <mergeCell ref="A39:B40"/>
    <mergeCell ref="C54:C55"/>
    <mergeCell ref="D54:E54"/>
    <mergeCell ref="B25:B26"/>
    <mergeCell ref="B23:B24"/>
    <mergeCell ref="B31:B32"/>
    <mergeCell ref="B29:B30"/>
    <mergeCell ref="B27:B28"/>
    <mergeCell ref="N103:P103"/>
    <mergeCell ref="A105:B106"/>
    <mergeCell ref="A86:B87"/>
    <mergeCell ref="A88:B89"/>
    <mergeCell ref="A90:B91"/>
    <mergeCell ref="A72:B73"/>
    <mergeCell ref="A74:A77"/>
    <mergeCell ref="B76:B77"/>
    <mergeCell ref="B78:B79"/>
    <mergeCell ref="B80:B81"/>
    <mergeCell ref="B82:B83"/>
    <mergeCell ref="A78:A85"/>
    <mergeCell ref="B84:B85"/>
    <mergeCell ref="A92:B93"/>
    <mergeCell ref="A103:B104"/>
    <mergeCell ref="A102:P102"/>
    <mergeCell ref="C103:C104"/>
    <mergeCell ref="D103:E103"/>
    <mergeCell ref="F103:G103"/>
    <mergeCell ref="A94:B94"/>
    <mergeCell ref="A44:B44"/>
    <mergeCell ref="A45:B45"/>
    <mergeCell ref="A95:B95"/>
    <mergeCell ref="A96:B96"/>
    <mergeCell ref="A141:B142"/>
    <mergeCell ref="H103:I103"/>
    <mergeCell ref="J103:K103"/>
    <mergeCell ref="L103:M103"/>
    <mergeCell ref="A113:B114"/>
    <mergeCell ref="A119:B120"/>
    <mergeCell ref="A121:B122"/>
    <mergeCell ref="A123:A126"/>
    <mergeCell ref="B123:B124"/>
    <mergeCell ref="B125:B126"/>
    <mergeCell ref="A127:A134"/>
    <mergeCell ref="B127:B128"/>
    <mergeCell ref="B129:B130"/>
    <mergeCell ref="B131:B132"/>
    <mergeCell ref="B133:B134"/>
    <mergeCell ref="A60:B61"/>
    <mergeCell ref="A62:B63"/>
    <mergeCell ref="A64:B65"/>
    <mergeCell ref="A115:B116"/>
    <mergeCell ref="A117:B118"/>
    <mergeCell ref="A146:B149"/>
    <mergeCell ref="A143:B143"/>
    <mergeCell ref="A144:B144"/>
    <mergeCell ref="A145:B145"/>
    <mergeCell ref="A46:B49"/>
    <mergeCell ref="A97:B100"/>
    <mergeCell ref="A135:B136"/>
    <mergeCell ref="A137:B138"/>
    <mergeCell ref="A139:B140"/>
    <mergeCell ref="A107:B108"/>
    <mergeCell ref="A109:B110"/>
    <mergeCell ref="A111:B112"/>
  </mergeCells>
  <printOptions horizontalCentered="1" verticalCentered="1"/>
  <pageMargins left="0.11811023622047245" right="0.7086614173228347" top="0.3937007874015748" bottom="0.1968503937007874" header="0.15748031496062992" footer="0.1968503937007874"/>
  <pageSetup horizontalDpi="200" verticalDpi="200" orientation="landscape" paperSize="9" scale="52" r:id="rId1"/>
  <rowBreaks count="4" manualBreakCount="4">
    <brk id="26" max="255" man="1"/>
    <brk id="38" max="255" man="1"/>
    <brk id="51" max="255" man="1"/>
    <brk id="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F148"/>
  <sheetViews>
    <sheetView rightToLeft="1" zoomScale="70" zoomScaleNormal="70" zoomScaleSheetLayoutView="70" zoomScalePageLayoutView="0" workbookViewId="0" topLeftCell="A35">
      <selection activeCell="S61" sqref="S61"/>
    </sheetView>
  </sheetViews>
  <sheetFormatPr defaultColWidth="9.140625" defaultRowHeight="15"/>
  <cols>
    <col min="1" max="1" width="6.421875" style="16" customWidth="1"/>
    <col min="2" max="2" width="9.57421875" style="16" customWidth="1"/>
    <col min="3" max="3" width="8.421875" style="3" customWidth="1"/>
    <col min="4" max="25" width="4.57421875" style="3" customWidth="1"/>
    <col min="26" max="26" width="5.421875" style="3" customWidth="1"/>
    <col min="27" max="27" width="6.00390625" style="3" customWidth="1"/>
    <col min="28" max="29" width="4.57421875" style="3" customWidth="1"/>
    <col min="30" max="30" width="6.140625" style="3" customWidth="1"/>
    <col min="31" max="31" width="6.57421875" style="3" customWidth="1"/>
    <col min="32" max="32" width="7.28125" style="3" customWidth="1"/>
    <col min="33" max="16384" width="9.00390625" style="3" customWidth="1"/>
  </cols>
  <sheetData>
    <row r="1" spans="1:30" ht="24" customHeight="1">
      <c r="A1" s="211" t="s">
        <v>133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</row>
    <row r="2" spans="1:32" ht="20.25" customHeight="1">
      <c r="A2" s="209" t="s">
        <v>5</v>
      </c>
      <c r="B2" s="210"/>
      <c r="C2" s="209" t="s">
        <v>14</v>
      </c>
      <c r="D2" s="212" t="s">
        <v>19</v>
      </c>
      <c r="E2" s="212"/>
      <c r="F2" s="212" t="s">
        <v>15</v>
      </c>
      <c r="G2" s="212"/>
      <c r="H2" s="212" t="s">
        <v>17</v>
      </c>
      <c r="I2" s="212"/>
      <c r="J2" s="212" t="s">
        <v>157</v>
      </c>
      <c r="K2" s="212"/>
      <c r="L2" s="212" t="s">
        <v>16</v>
      </c>
      <c r="M2" s="212"/>
      <c r="N2" s="212" t="s">
        <v>20</v>
      </c>
      <c r="O2" s="212"/>
      <c r="P2" s="212" t="s">
        <v>78</v>
      </c>
      <c r="Q2" s="212"/>
      <c r="R2" s="212" t="s">
        <v>79</v>
      </c>
      <c r="S2" s="212"/>
      <c r="T2" s="212" t="s">
        <v>80</v>
      </c>
      <c r="U2" s="212"/>
      <c r="V2" s="212" t="s">
        <v>81</v>
      </c>
      <c r="W2" s="212"/>
      <c r="X2" s="212" t="s">
        <v>82</v>
      </c>
      <c r="Y2" s="212"/>
      <c r="Z2" s="212" t="s">
        <v>83</v>
      </c>
      <c r="AA2" s="212"/>
      <c r="AB2" s="212" t="s">
        <v>84</v>
      </c>
      <c r="AC2" s="212"/>
      <c r="AD2" s="203" t="s">
        <v>30</v>
      </c>
      <c r="AE2" s="203"/>
      <c r="AF2" s="203"/>
    </row>
    <row r="3" spans="1:32" ht="24" customHeight="1">
      <c r="A3" s="210"/>
      <c r="B3" s="210"/>
      <c r="C3" s="214"/>
      <c r="D3" s="119" t="s">
        <v>3</v>
      </c>
      <c r="E3" s="119" t="s">
        <v>4</v>
      </c>
      <c r="F3" s="119" t="s">
        <v>3</v>
      </c>
      <c r="G3" s="119" t="s">
        <v>4</v>
      </c>
      <c r="H3" s="119" t="s">
        <v>3</v>
      </c>
      <c r="I3" s="119" t="s">
        <v>4</v>
      </c>
      <c r="J3" s="119" t="s">
        <v>3</v>
      </c>
      <c r="K3" s="119" t="s">
        <v>4</v>
      </c>
      <c r="L3" s="119" t="s">
        <v>3</v>
      </c>
      <c r="M3" s="119" t="s">
        <v>4</v>
      </c>
      <c r="N3" s="119" t="s">
        <v>3</v>
      </c>
      <c r="O3" s="119" t="s">
        <v>4</v>
      </c>
      <c r="P3" s="119" t="s">
        <v>3</v>
      </c>
      <c r="Q3" s="119" t="s">
        <v>4</v>
      </c>
      <c r="R3" s="119" t="s">
        <v>3</v>
      </c>
      <c r="S3" s="119" t="s">
        <v>4</v>
      </c>
      <c r="T3" s="119" t="s">
        <v>3</v>
      </c>
      <c r="U3" s="119" t="s">
        <v>4</v>
      </c>
      <c r="V3" s="119" t="s">
        <v>3</v>
      </c>
      <c r="W3" s="119" t="s">
        <v>4</v>
      </c>
      <c r="X3" s="119" t="s">
        <v>3</v>
      </c>
      <c r="Y3" s="119" t="s">
        <v>4</v>
      </c>
      <c r="Z3" s="119" t="s">
        <v>3</v>
      </c>
      <c r="AA3" s="119" t="s">
        <v>4</v>
      </c>
      <c r="AB3" s="119" t="s">
        <v>3</v>
      </c>
      <c r="AC3" s="119" t="s">
        <v>4</v>
      </c>
      <c r="AD3" s="129" t="s">
        <v>3</v>
      </c>
      <c r="AE3" s="129" t="s">
        <v>4</v>
      </c>
      <c r="AF3" s="129" t="s">
        <v>28</v>
      </c>
    </row>
    <row r="4" spans="1:32" ht="23.25" customHeight="1">
      <c r="A4" s="204" t="s">
        <v>37</v>
      </c>
      <c r="B4" s="213"/>
      <c r="C4" s="104" t="s">
        <v>33</v>
      </c>
      <c r="D4" s="18">
        <v>68</v>
      </c>
      <c r="E4" s="18">
        <v>72</v>
      </c>
      <c r="F4" s="18">
        <v>2</v>
      </c>
      <c r="G4" s="18">
        <v>2</v>
      </c>
      <c r="H4" s="18">
        <v>7</v>
      </c>
      <c r="I4" s="18">
        <v>1</v>
      </c>
      <c r="J4" s="18">
        <v>6</v>
      </c>
      <c r="K4" s="18">
        <v>3</v>
      </c>
      <c r="L4" s="18">
        <v>7</v>
      </c>
      <c r="M4" s="18">
        <v>1</v>
      </c>
      <c r="N4" s="18">
        <v>13</v>
      </c>
      <c r="O4" s="18">
        <v>13</v>
      </c>
      <c r="P4" s="18">
        <v>27</v>
      </c>
      <c r="Q4" s="18">
        <v>21</v>
      </c>
      <c r="R4" s="18">
        <v>3</v>
      </c>
      <c r="S4" s="18">
        <v>0</v>
      </c>
      <c r="T4" s="18">
        <v>5</v>
      </c>
      <c r="U4" s="18">
        <v>0</v>
      </c>
      <c r="V4" s="18">
        <v>6</v>
      </c>
      <c r="W4" s="18">
        <v>0</v>
      </c>
      <c r="X4" s="18">
        <v>0</v>
      </c>
      <c r="Y4" s="18">
        <v>1</v>
      </c>
      <c r="Z4" s="18">
        <v>1</v>
      </c>
      <c r="AA4" s="18">
        <v>0</v>
      </c>
      <c r="AB4" s="18">
        <v>0</v>
      </c>
      <c r="AC4" s="18">
        <v>0</v>
      </c>
      <c r="AD4" s="130">
        <f>AB4+Z4+X4+V4+T4+R4+P4+N4+L4+J4+H4+F4+D4</f>
        <v>145</v>
      </c>
      <c r="AE4" s="130">
        <f>AC4+AA4+Y4+W4+U4+S4+Q4+O4+M4+K4+I4+G4+E4</f>
        <v>114</v>
      </c>
      <c r="AF4" s="130">
        <f>SUM(AD4:AE4)</f>
        <v>259</v>
      </c>
    </row>
    <row r="5" spans="1:32" ht="23.25" customHeight="1">
      <c r="A5" s="213"/>
      <c r="B5" s="213"/>
      <c r="C5" s="104" t="s">
        <v>109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30">
        <f aca="true" t="shared" si="0" ref="AD5:AD39">AB5+Z5+X5+V5+T5+R5+P5+N5+L5+J5+H5+F5+D5</f>
        <v>0</v>
      </c>
      <c r="AE5" s="130">
        <f aca="true" t="shared" si="1" ref="AE5:AE39">AC5+AA5+Y5+W5+U5+S5+Q5+O5+M5+K5+I5+G5+E5</f>
        <v>0</v>
      </c>
      <c r="AF5" s="130">
        <f aca="true" t="shared" si="2" ref="AF5:AF39">SUM(AD5:AE5)</f>
        <v>0</v>
      </c>
    </row>
    <row r="6" spans="1:32" ht="23.25" customHeight="1">
      <c r="A6" s="204" t="s">
        <v>38</v>
      </c>
      <c r="B6" s="204"/>
      <c r="C6" s="104" t="s">
        <v>33</v>
      </c>
      <c r="D6" s="18">
        <v>2</v>
      </c>
      <c r="E6" s="18">
        <v>15</v>
      </c>
      <c r="F6" s="18">
        <v>1</v>
      </c>
      <c r="G6" s="18">
        <v>0</v>
      </c>
      <c r="H6" s="18">
        <v>3</v>
      </c>
      <c r="I6" s="18">
        <v>1</v>
      </c>
      <c r="J6" s="18">
        <v>1</v>
      </c>
      <c r="K6" s="18">
        <v>1</v>
      </c>
      <c r="L6" s="18">
        <v>3</v>
      </c>
      <c r="M6" s="18">
        <v>1</v>
      </c>
      <c r="N6" s="18">
        <v>5</v>
      </c>
      <c r="O6" s="18">
        <v>2</v>
      </c>
      <c r="P6" s="18">
        <v>0</v>
      </c>
      <c r="Q6" s="18">
        <v>0</v>
      </c>
      <c r="R6" s="18">
        <v>2</v>
      </c>
      <c r="S6" s="18">
        <v>0</v>
      </c>
      <c r="T6" s="18">
        <v>1</v>
      </c>
      <c r="U6" s="18">
        <v>0</v>
      </c>
      <c r="V6" s="18">
        <v>1</v>
      </c>
      <c r="W6" s="18">
        <v>0</v>
      </c>
      <c r="X6" s="18">
        <v>0</v>
      </c>
      <c r="Y6" s="18">
        <v>0</v>
      </c>
      <c r="Z6" s="18">
        <v>1</v>
      </c>
      <c r="AA6" s="18">
        <v>0</v>
      </c>
      <c r="AB6" s="18">
        <v>0</v>
      </c>
      <c r="AC6" s="18">
        <v>0</v>
      </c>
      <c r="AD6" s="130">
        <f t="shared" si="0"/>
        <v>20</v>
      </c>
      <c r="AE6" s="130">
        <f t="shared" si="1"/>
        <v>20</v>
      </c>
      <c r="AF6" s="130">
        <f t="shared" si="2"/>
        <v>40</v>
      </c>
    </row>
    <row r="7" spans="1:32" ht="23.25" customHeight="1">
      <c r="A7" s="204"/>
      <c r="B7" s="204"/>
      <c r="C7" s="104" t="s">
        <v>109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30">
        <f t="shared" si="0"/>
        <v>0</v>
      </c>
      <c r="AE7" s="130">
        <f t="shared" si="1"/>
        <v>0</v>
      </c>
      <c r="AF7" s="130">
        <f t="shared" si="2"/>
        <v>0</v>
      </c>
    </row>
    <row r="8" spans="1:32" ht="23.25" customHeight="1">
      <c r="A8" s="204" t="s">
        <v>39</v>
      </c>
      <c r="B8" s="204"/>
      <c r="C8" s="104" t="s">
        <v>33</v>
      </c>
      <c r="D8" s="18">
        <v>2</v>
      </c>
      <c r="E8" s="18">
        <v>17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1</v>
      </c>
      <c r="L8" s="18">
        <v>0</v>
      </c>
      <c r="M8" s="18">
        <v>0</v>
      </c>
      <c r="N8" s="18">
        <v>1</v>
      </c>
      <c r="O8" s="18">
        <v>2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30">
        <f t="shared" si="0"/>
        <v>3</v>
      </c>
      <c r="AE8" s="130">
        <f t="shared" si="1"/>
        <v>20</v>
      </c>
      <c r="AF8" s="130">
        <f t="shared" si="2"/>
        <v>23</v>
      </c>
    </row>
    <row r="9" spans="1:32" ht="23.25" customHeight="1">
      <c r="A9" s="204"/>
      <c r="B9" s="204"/>
      <c r="C9" s="104" t="s">
        <v>109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30">
        <f t="shared" si="0"/>
        <v>0</v>
      </c>
      <c r="AE9" s="130">
        <f t="shared" si="1"/>
        <v>0</v>
      </c>
      <c r="AF9" s="130">
        <f t="shared" si="2"/>
        <v>0</v>
      </c>
    </row>
    <row r="10" spans="1:32" ht="23.25" customHeight="1">
      <c r="A10" s="204" t="s">
        <v>40</v>
      </c>
      <c r="B10" s="204"/>
      <c r="C10" s="104" t="s">
        <v>33</v>
      </c>
      <c r="D10" s="18">
        <v>34</v>
      </c>
      <c r="E10" s="18">
        <v>32</v>
      </c>
      <c r="F10" s="18">
        <v>0</v>
      </c>
      <c r="G10" s="18">
        <v>2</v>
      </c>
      <c r="H10" s="18">
        <v>0</v>
      </c>
      <c r="I10" s="18">
        <v>0</v>
      </c>
      <c r="J10" s="18">
        <v>0</v>
      </c>
      <c r="K10" s="18">
        <v>0</v>
      </c>
      <c r="L10" s="18">
        <v>11</v>
      </c>
      <c r="M10" s="18">
        <v>16</v>
      </c>
      <c r="N10" s="18">
        <v>0</v>
      </c>
      <c r="O10" s="18">
        <v>0</v>
      </c>
      <c r="P10" s="18">
        <v>0</v>
      </c>
      <c r="Q10" s="18">
        <v>1</v>
      </c>
      <c r="R10" s="18">
        <v>2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30">
        <f t="shared" si="0"/>
        <v>47</v>
      </c>
      <c r="AE10" s="130">
        <f t="shared" si="1"/>
        <v>51</v>
      </c>
      <c r="AF10" s="130">
        <f t="shared" si="2"/>
        <v>98</v>
      </c>
    </row>
    <row r="11" spans="1:32" ht="23.25" customHeight="1">
      <c r="A11" s="204"/>
      <c r="B11" s="204"/>
      <c r="C11" s="104" t="s">
        <v>109</v>
      </c>
      <c r="D11" s="18">
        <v>0</v>
      </c>
      <c r="E11" s="18">
        <v>1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30">
        <f t="shared" si="0"/>
        <v>0</v>
      </c>
      <c r="AE11" s="130">
        <f t="shared" si="1"/>
        <v>1</v>
      </c>
      <c r="AF11" s="130">
        <f t="shared" si="2"/>
        <v>1</v>
      </c>
    </row>
    <row r="12" spans="1:32" ht="23.25" customHeight="1">
      <c r="A12" s="204" t="s">
        <v>41</v>
      </c>
      <c r="B12" s="204"/>
      <c r="C12" s="104" t="s">
        <v>33</v>
      </c>
      <c r="D12" s="18">
        <v>8</v>
      </c>
      <c r="E12" s="18">
        <v>15</v>
      </c>
      <c r="F12" s="18">
        <v>0</v>
      </c>
      <c r="G12" s="18">
        <v>0</v>
      </c>
      <c r="H12" s="18">
        <v>0</v>
      </c>
      <c r="I12" s="18">
        <v>1</v>
      </c>
      <c r="J12" s="18">
        <v>1</v>
      </c>
      <c r="K12" s="18">
        <v>1</v>
      </c>
      <c r="L12" s="18">
        <v>0</v>
      </c>
      <c r="M12" s="18">
        <v>0</v>
      </c>
      <c r="N12" s="18">
        <v>1</v>
      </c>
      <c r="O12" s="18">
        <v>7</v>
      </c>
      <c r="P12" s="18">
        <v>1</v>
      </c>
      <c r="Q12" s="18">
        <v>1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30">
        <f t="shared" si="0"/>
        <v>11</v>
      </c>
      <c r="AE12" s="130">
        <f t="shared" si="1"/>
        <v>25</v>
      </c>
      <c r="AF12" s="130">
        <f t="shared" si="2"/>
        <v>36</v>
      </c>
    </row>
    <row r="13" spans="1:32" ht="23.25" customHeight="1">
      <c r="A13" s="204"/>
      <c r="B13" s="204"/>
      <c r="C13" s="104" t="s">
        <v>109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30">
        <f t="shared" si="0"/>
        <v>0</v>
      </c>
      <c r="AE13" s="130">
        <f t="shared" si="1"/>
        <v>0</v>
      </c>
      <c r="AF13" s="130">
        <f t="shared" si="2"/>
        <v>0</v>
      </c>
    </row>
    <row r="14" spans="1:32" ht="23.25" customHeight="1">
      <c r="A14" s="204" t="s">
        <v>85</v>
      </c>
      <c r="B14" s="204" t="s">
        <v>70</v>
      </c>
      <c r="C14" s="104" t="s">
        <v>33</v>
      </c>
      <c r="D14" s="18">
        <v>84</v>
      </c>
      <c r="E14" s="18">
        <v>78</v>
      </c>
      <c r="F14" s="18">
        <v>0</v>
      </c>
      <c r="G14" s="18">
        <v>0</v>
      </c>
      <c r="H14" s="18">
        <v>3</v>
      </c>
      <c r="I14" s="18">
        <v>0</v>
      </c>
      <c r="J14" s="18">
        <v>1</v>
      </c>
      <c r="K14" s="18">
        <v>1</v>
      </c>
      <c r="L14" s="18">
        <v>1</v>
      </c>
      <c r="M14" s="18">
        <v>1</v>
      </c>
      <c r="N14" s="18">
        <v>58</v>
      </c>
      <c r="O14" s="18">
        <v>29</v>
      </c>
      <c r="P14" s="18">
        <v>3</v>
      </c>
      <c r="Q14" s="18">
        <v>0</v>
      </c>
      <c r="R14" s="18">
        <v>3</v>
      </c>
      <c r="S14" s="18">
        <v>1</v>
      </c>
      <c r="T14" s="18">
        <v>1</v>
      </c>
      <c r="U14" s="18"/>
      <c r="V14" s="18"/>
      <c r="W14" s="18"/>
      <c r="X14" s="18"/>
      <c r="Y14" s="18"/>
      <c r="Z14" s="18">
        <v>1</v>
      </c>
      <c r="AA14" s="18">
        <v>0</v>
      </c>
      <c r="AB14" s="18"/>
      <c r="AC14" s="18"/>
      <c r="AD14" s="130">
        <f t="shared" si="0"/>
        <v>155</v>
      </c>
      <c r="AE14" s="130">
        <f t="shared" si="1"/>
        <v>110</v>
      </c>
      <c r="AF14" s="130">
        <f t="shared" si="2"/>
        <v>265</v>
      </c>
    </row>
    <row r="15" spans="1:32" ht="23.25" customHeight="1">
      <c r="A15" s="204"/>
      <c r="B15" s="204"/>
      <c r="C15" s="104" t="s">
        <v>109</v>
      </c>
      <c r="D15" s="18">
        <v>3</v>
      </c>
      <c r="E15" s="18">
        <v>0</v>
      </c>
      <c r="F15" s="18"/>
      <c r="G15" s="18"/>
      <c r="H15" s="18"/>
      <c r="I15" s="18"/>
      <c r="J15" s="18"/>
      <c r="K15" s="18"/>
      <c r="L15" s="18">
        <v>0</v>
      </c>
      <c r="M15" s="18"/>
      <c r="N15" s="18">
        <v>2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30">
        <f t="shared" si="0"/>
        <v>5</v>
      </c>
      <c r="AE15" s="130">
        <f t="shared" si="1"/>
        <v>0</v>
      </c>
      <c r="AF15" s="130">
        <f t="shared" si="2"/>
        <v>5</v>
      </c>
    </row>
    <row r="16" spans="1:32" ht="23.25" customHeight="1">
      <c r="A16" s="204" t="s">
        <v>43</v>
      </c>
      <c r="B16" s="204"/>
      <c r="C16" s="104" t="s">
        <v>33</v>
      </c>
      <c r="D16" s="18">
        <v>6</v>
      </c>
      <c r="E16" s="18">
        <v>7</v>
      </c>
      <c r="F16" s="18">
        <v>0</v>
      </c>
      <c r="G16" s="18">
        <v>0</v>
      </c>
      <c r="H16" s="18">
        <v>0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2</v>
      </c>
      <c r="P16" s="18">
        <v>0</v>
      </c>
      <c r="Q16" s="18">
        <v>0</v>
      </c>
      <c r="R16" s="18">
        <v>0</v>
      </c>
      <c r="S16" s="18">
        <v>1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30">
        <f t="shared" si="0"/>
        <v>6</v>
      </c>
      <c r="AE16" s="130">
        <f t="shared" si="1"/>
        <v>11</v>
      </c>
      <c r="AF16" s="130">
        <f t="shared" si="2"/>
        <v>17</v>
      </c>
    </row>
    <row r="17" spans="1:32" ht="23.25" customHeight="1">
      <c r="A17" s="204"/>
      <c r="B17" s="204"/>
      <c r="C17" s="104" t="s">
        <v>109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30">
        <f t="shared" si="0"/>
        <v>0</v>
      </c>
      <c r="AE17" s="130">
        <f t="shared" si="1"/>
        <v>0</v>
      </c>
      <c r="AF17" s="130">
        <f t="shared" si="2"/>
        <v>0</v>
      </c>
    </row>
    <row r="18" spans="1:32" ht="23.25" customHeight="1">
      <c r="A18" s="204" t="s">
        <v>45</v>
      </c>
      <c r="B18" s="204"/>
      <c r="C18" s="104" t="s">
        <v>33</v>
      </c>
      <c r="D18" s="18">
        <v>37</v>
      </c>
      <c r="E18" s="18">
        <v>69</v>
      </c>
      <c r="F18" s="18">
        <v>2</v>
      </c>
      <c r="G18" s="18">
        <v>2</v>
      </c>
      <c r="H18" s="18">
        <v>1</v>
      </c>
      <c r="I18" s="18">
        <v>2</v>
      </c>
      <c r="J18" s="18">
        <v>1</v>
      </c>
      <c r="K18" s="18">
        <v>1</v>
      </c>
      <c r="L18" s="18">
        <v>0</v>
      </c>
      <c r="M18" s="18">
        <v>4</v>
      </c>
      <c r="N18" s="18">
        <v>14</v>
      </c>
      <c r="O18" s="18">
        <v>23</v>
      </c>
      <c r="P18" s="18">
        <v>0</v>
      </c>
      <c r="Q18" s="18">
        <v>0</v>
      </c>
      <c r="R18" s="18">
        <v>1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30">
        <f t="shared" si="0"/>
        <v>56</v>
      </c>
      <c r="AE18" s="130">
        <f t="shared" si="1"/>
        <v>101</v>
      </c>
      <c r="AF18" s="130">
        <f t="shared" si="2"/>
        <v>157</v>
      </c>
    </row>
    <row r="19" spans="1:32" ht="23.25" customHeight="1">
      <c r="A19" s="204"/>
      <c r="B19" s="204"/>
      <c r="C19" s="104" t="s">
        <v>109</v>
      </c>
      <c r="D19" s="18">
        <v>1</v>
      </c>
      <c r="E19" s="18">
        <v>1</v>
      </c>
      <c r="F19" s="18">
        <v>0</v>
      </c>
      <c r="G19" s="18">
        <v>1</v>
      </c>
      <c r="H19" s="18">
        <v>0</v>
      </c>
      <c r="I19" s="18">
        <v>0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1</v>
      </c>
      <c r="R19" s="18">
        <v>0</v>
      </c>
      <c r="S19" s="18">
        <v>0</v>
      </c>
      <c r="T19" s="18">
        <v>1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1</v>
      </c>
      <c r="AB19" s="18">
        <v>0</v>
      </c>
      <c r="AC19" s="18">
        <v>0</v>
      </c>
      <c r="AD19" s="130">
        <f t="shared" si="0"/>
        <v>3</v>
      </c>
      <c r="AE19" s="130">
        <f t="shared" si="1"/>
        <v>4</v>
      </c>
      <c r="AF19" s="130">
        <f t="shared" si="2"/>
        <v>7</v>
      </c>
    </row>
    <row r="20" spans="1:32" ht="23.25" customHeight="1">
      <c r="A20" s="208" t="s">
        <v>103</v>
      </c>
      <c r="B20" s="208"/>
      <c r="C20" s="104" t="s">
        <v>33</v>
      </c>
      <c r="D20" s="18">
        <v>1</v>
      </c>
      <c r="E20" s="18">
        <v>2</v>
      </c>
      <c r="F20" s="18">
        <v>0</v>
      </c>
      <c r="G20" s="18">
        <v>0</v>
      </c>
      <c r="H20" s="18">
        <v>1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12</v>
      </c>
      <c r="O20" s="18">
        <v>10</v>
      </c>
      <c r="P20" s="18">
        <v>2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30">
        <f t="shared" si="0"/>
        <v>16</v>
      </c>
      <c r="AE20" s="130">
        <f t="shared" si="1"/>
        <v>12</v>
      </c>
      <c r="AF20" s="130">
        <f t="shared" si="2"/>
        <v>28</v>
      </c>
    </row>
    <row r="21" spans="1:32" ht="23.25" customHeight="1">
      <c r="A21" s="208"/>
      <c r="B21" s="208"/>
      <c r="C21" s="104" t="s">
        <v>109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30">
        <f t="shared" si="0"/>
        <v>0</v>
      </c>
      <c r="AE21" s="130">
        <f t="shared" si="1"/>
        <v>0</v>
      </c>
      <c r="AF21" s="130">
        <f t="shared" si="2"/>
        <v>0</v>
      </c>
    </row>
    <row r="22" spans="1:32" ht="23.25" customHeight="1">
      <c r="A22" s="204" t="s">
        <v>46</v>
      </c>
      <c r="B22" s="204" t="s">
        <v>88</v>
      </c>
      <c r="C22" s="104" t="s">
        <v>33</v>
      </c>
      <c r="D22" s="18">
        <v>39</v>
      </c>
      <c r="E22" s="18">
        <v>36</v>
      </c>
      <c r="F22" s="18">
        <v>0</v>
      </c>
      <c r="G22" s="18">
        <v>1</v>
      </c>
      <c r="H22" s="18">
        <v>2</v>
      </c>
      <c r="I22" s="18">
        <v>0</v>
      </c>
      <c r="J22" s="18">
        <v>2</v>
      </c>
      <c r="K22" s="18">
        <v>0</v>
      </c>
      <c r="L22" s="18">
        <v>0</v>
      </c>
      <c r="M22" s="18">
        <v>0</v>
      </c>
      <c r="N22" s="18">
        <v>9</v>
      </c>
      <c r="O22" s="18">
        <v>10</v>
      </c>
      <c r="P22" s="18">
        <v>0</v>
      </c>
      <c r="Q22" s="18">
        <v>0</v>
      </c>
      <c r="R22" s="18">
        <v>1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30">
        <f t="shared" si="0"/>
        <v>53</v>
      </c>
      <c r="AE22" s="130">
        <f t="shared" si="1"/>
        <v>47</v>
      </c>
      <c r="AF22" s="130">
        <f t="shared" si="2"/>
        <v>100</v>
      </c>
    </row>
    <row r="23" spans="1:32" ht="23.25" customHeight="1">
      <c r="A23" s="204"/>
      <c r="B23" s="204"/>
      <c r="C23" s="104" t="s">
        <v>109</v>
      </c>
      <c r="D23" s="18">
        <v>12</v>
      </c>
      <c r="E23" s="18">
        <v>9</v>
      </c>
      <c r="F23" s="18">
        <v>0</v>
      </c>
      <c r="G23" s="18">
        <v>0</v>
      </c>
      <c r="H23" s="18">
        <v>0</v>
      </c>
      <c r="I23" s="18">
        <v>0</v>
      </c>
      <c r="J23" s="18">
        <v>1</v>
      </c>
      <c r="K23" s="18">
        <v>0</v>
      </c>
      <c r="L23" s="18">
        <v>1</v>
      </c>
      <c r="M23" s="18">
        <v>0</v>
      </c>
      <c r="N23" s="18">
        <v>4</v>
      </c>
      <c r="O23" s="18">
        <v>1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30">
        <f t="shared" si="0"/>
        <v>18</v>
      </c>
      <c r="AE23" s="130">
        <f t="shared" si="1"/>
        <v>10</v>
      </c>
      <c r="AF23" s="130">
        <f t="shared" si="2"/>
        <v>28</v>
      </c>
    </row>
    <row r="24" spans="1:32" ht="23.25" customHeight="1">
      <c r="A24" s="204"/>
      <c r="B24" s="204" t="s">
        <v>20</v>
      </c>
      <c r="C24" s="104" t="s">
        <v>33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30">
        <f t="shared" si="0"/>
        <v>0</v>
      </c>
      <c r="AE24" s="130">
        <f t="shared" si="1"/>
        <v>0</v>
      </c>
      <c r="AF24" s="130">
        <f t="shared" si="2"/>
        <v>0</v>
      </c>
    </row>
    <row r="25" spans="1:32" ht="23.25" customHeight="1">
      <c r="A25" s="204"/>
      <c r="B25" s="204"/>
      <c r="C25" s="104" t="s">
        <v>109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30">
        <f t="shared" si="0"/>
        <v>0</v>
      </c>
      <c r="AE25" s="130">
        <f t="shared" si="1"/>
        <v>0</v>
      </c>
      <c r="AF25" s="130">
        <f t="shared" si="2"/>
        <v>0</v>
      </c>
    </row>
    <row r="26" spans="1:32" ht="23.25" customHeight="1">
      <c r="A26" s="205" t="s">
        <v>47</v>
      </c>
      <c r="B26" s="206" t="s">
        <v>48</v>
      </c>
      <c r="C26" s="103" t="s">
        <v>33</v>
      </c>
      <c r="D26" s="18">
        <v>46</v>
      </c>
      <c r="E26" s="18">
        <v>46</v>
      </c>
      <c r="F26" s="18">
        <v>2</v>
      </c>
      <c r="G26" s="18">
        <v>3</v>
      </c>
      <c r="H26" s="18">
        <v>1</v>
      </c>
      <c r="I26" s="18">
        <v>1</v>
      </c>
      <c r="J26" s="18">
        <v>5</v>
      </c>
      <c r="K26" s="18">
        <v>0</v>
      </c>
      <c r="L26" s="18">
        <v>9</v>
      </c>
      <c r="M26" s="18">
        <v>1</v>
      </c>
      <c r="N26" s="18">
        <v>5</v>
      </c>
      <c r="O26" s="18">
        <v>10</v>
      </c>
      <c r="P26" s="18">
        <v>4</v>
      </c>
      <c r="Q26" s="18">
        <v>0</v>
      </c>
      <c r="R26" s="18">
        <v>11</v>
      </c>
      <c r="S26" s="18">
        <v>1</v>
      </c>
      <c r="T26" s="18">
        <v>5</v>
      </c>
      <c r="U26" s="18">
        <v>0</v>
      </c>
      <c r="V26" s="18">
        <v>2</v>
      </c>
      <c r="W26" s="18">
        <v>2</v>
      </c>
      <c r="X26" s="18">
        <v>0</v>
      </c>
      <c r="Y26" s="18">
        <v>0</v>
      </c>
      <c r="Z26" s="18">
        <v>2</v>
      </c>
      <c r="AA26" s="18">
        <v>0</v>
      </c>
      <c r="AB26" s="18">
        <v>0</v>
      </c>
      <c r="AC26" s="18">
        <v>0</v>
      </c>
      <c r="AD26" s="130">
        <f t="shared" si="0"/>
        <v>92</v>
      </c>
      <c r="AE26" s="130">
        <f t="shared" si="1"/>
        <v>64</v>
      </c>
      <c r="AF26" s="130">
        <f t="shared" si="2"/>
        <v>156</v>
      </c>
    </row>
    <row r="27" spans="1:32" ht="23.25" customHeight="1">
      <c r="A27" s="205"/>
      <c r="B27" s="206"/>
      <c r="C27" s="103" t="s">
        <v>109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30">
        <f t="shared" si="0"/>
        <v>0</v>
      </c>
      <c r="AE27" s="130">
        <f t="shared" si="1"/>
        <v>0</v>
      </c>
      <c r="AF27" s="130">
        <f t="shared" si="2"/>
        <v>0</v>
      </c>
    </row>
    <row r="28" spans="1:32" ht="23.25" customHeight="1">
      <c r="A28" s="205"/>
      <c r="B28" s="206" t="s">
        <v>49</v>
      </c>
      <c r="C28" s="103" t="s">
        <v>33</v>
      </c>
      <c r="D28" s="18">
        <v>14</v>
      </c>
      <c r="E28" s="18">
        <v>26</v>
      </c>
      <c r="F28" s="18">
        <v>0</v>
      </c>
      <c r="G28" s="18">
        <v>3</v>
      </c>
      <c r="H28" s="18">
        <v>0</v>
      </c>
      <c r="I28" s="18">
        <v>1</v>
      </c>
      <c r="J28" s="18">
        <v>0</v>
      </c>
      <c r="K28" s="18">
        <v>0</v>
      </c>
      <c r="L28" s="18">
        <v>0</v>
      </c>
      <c r="M28" s="18">
        <v>0</v>
      </c>
      <c r="N28" s="18">
        <v>4</v>
      </c>
      <c r="O28" s="18">
        <v>15</v>
      </c>
      <c r="P28" s="18">
        <v>0</v>
      </c>
      <c r="Q28" s="18">
        <v>0</v>
      </c>
      <c r="R28" s="18">
        <v>0</v>
      </c>
      <c r="S28" s="18">
        <v>1</v>
      </c>
      <c r="T28" s="18">
        <v>0</v>
      </c>
      <c r="U28" s="18">
        <v>0</v>
      </c>
      <c r="V28" s="18">
        <v>0</v>
      </c>
      <c r="W28" s="18">
        <v>1</v>
      </c>
      <c r="X28" s="18">
        <v>0</v>
      </c>
      <c r="Y28" s="18">
        <v>0</v>
      </c>
      <c r="Z28" s="18">
        <v>1</v>
      </c>
      <c r="AA28" s="18">
        <v>0</v>
      </c>
      <c r="AB28" s="18">
        <v>0</v>
      </c>
      <c r="AC28" s="18">
        <v>0</v>
      </c>
      <c r="AD28" s="130">
        <f t="shared" si="0"/>
        <v>19</v>
      </c>
      <c r="AE28" s="130">
        <f t="shared" si="1"/>
        <v>47</v>
      </c>
      <c r="AF28" s="130">
        <f t="shared" si="2"/>
        <v>66</v>
      </c>
    </row>
    <row r="29" spans="1:32" ht="23.25" customHeight="1">
      <c r="A29" s="205"/>
      <c r="B29" s="206"/>
      <c r="C29" s="103" t="s">
        <v>109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30">
        <f t="shared" si="0"/>
        <v>0</v>
      </c>
      <c r="AE29" s="130">
        <f t="shared" si="1"/>
        <v>0</v>
      </c>
      <c r="AF29" s="130">
        <f t="shared" si="2"/>
        <v>0</v>
      </c>
    </row>
    <row r="30" spans="1:32" ht="23.25" customHeight="1">
      <c r="A30" s="205"/>
      <c r="B30" s="206" t="s">
        <v>50</v>
      </c>
      <c r="C30" s="103" t="s">
        <v>33</v>
      </c>
      <c r="D30" s="18">
        <v>7</v>
      </c>
      <c r="E30" s="18">
        <v>7</v>
      </c>
      <c r="F30" s="18">
        <v>0</v>
      </c>
      <c r="G30" s="18">
        <v>2</v>
      </c>
      <c r="H30" s="18">
        <v>2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4</v>
      </c>
      <c r="O30" s="18">
        <v>5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30">
        <f t="shared" si="0"/>
        <v>13</v>
      </c>
      <c r="AE30" s="130">
        <f t="shared" si="1"/>
        <v>15</v>
      </c>
      <c r="AF30" s="130">
        <f t="shared" si="2"/>
        <v>28</v>
      </c>
    </row>
    <row r="31" spans="1:32" ht="23.25" customHeight="1">
      <c r="A31" s="205"/>
      <c r="B31" s="206"/>
      <c r="C31" s="103" t="s">
        <v>109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30">
        <f t="shared" si="0"/>
        <v>0</v>
      </c>
      <c r="AE31" s="130">
        <f t="shared" si="1"/>
        <v>0</v>
      </c>
      <c r="AF31" s="130">
        <f t="shared" si="2"/>
        <v>0</v>
      </c>
    </row>
    <row r="32" spans="1:32" ht="23.25" customHeight="1">
      <c r="A32" s="205"/>
      <c r="B32" s="207" t="s">
        <v>56</v>
      </c>
      <c r="C32" s="102" t="s">
        <v>33</v>
      </c>
      <c r="D32" s="19">
        <f>D26+D28+D30</f>
        <v>67</v>
      </c>
      <c r="E32" s="19">
        <f aca="true" t="shared" si="3" ref="E32:AC32">E26+E28+E30</f>
        <v>79</v>
      </c>
      <c r="F32" s="19">
        <f t="shared" si="3"/>
        <v>2</v>
      </c>
      <c r="G32" s="19">
        <f t="shared" si="3"/>
        <v>8</v>
      </c>
      <c r="H32" s="19">
        <f t="shared" si="3"/>
        <v>3</v>
      </c>
      <c r="I32" s="19">
        <f t="shared" si="3"/>
        <v>3</v>
      </c>
      <c r="J32" s="19">
        <f t="shared" si="3"/>
        <v>5</v>
      </c>
      <c r="K32" s="19">
        <f t="shared" si="3"/>
        <v>0</v>
      </c>
      <c r="L32" s="19">
        <f t="shared" si="3"/>
        <v>9</v>
      </c>
      <c r="M32" s="19">
        <f t="shared" si="3"/>
        <v>1</v>
      </c>
      <c r="N32" s="19">
        <f t="shared" si="3"/>
        <v>13</v>
      </c>
      <c r="O32" s="19">
        <f t="shared" si="3"/>
        <v>30</v>
      </c>
      <c r="P32" s="19">
        <f t="shared" si="3"/>
        <v>4</v>
      </c>
      <c r="Q32" s="19">
        <f t="shared" si="3"/>
        <v>0</v>
      </c>
      <c r="R32" s="19">
        <f t="shared" si="3"/>
        <v>11</v>
      </c>
      <c r="S32" s="19">
        <f t="shared" si="3"/>
        <v>2</v>
      </c>
      <c r="T32" s="19">
        <f t="shared" si="3"/>
        <v>5</v>
      </c>
      <c r="U32" s="19">
        <f t="shared" si="3"/>
        <v>0</v>
      </c>
      <c r="V32" s="19">
        <f t="shared" si="3"/>
        <v>2</v>
      </c>
      <c r="W32" s="19">
        <f t="shared" si="3"/>
        <v>3</v>
      </c>
      <c r="X32" s="19">
        <f t="shared" si="3"/>
        <v>0</v>
      </c>
      <c r="Y32" s="19">
        <f t="shared" si="3"/>
        <v>0</v>
      </c>
      <c r="Z32" s="19">
        <f t="shared" si="3"/>
        <v>3</v>
      </c>
      <c r="AA32" s="19">
        <f t="shared" si="3"/>
        <v>0</v>
      </c>
      <c r="AB32" s="19">
        <f t="shared" si="3"/>
        <v>0</v>
      </c>
      <c r="AC32" s="19">
        <f t="shared" si="3"/>
        <v>0</v>
      </c>
      <c r="AD32" s="130">
        <f t="shared" si="0"/>
        <v>124</v>
      </c>
      <c r="AE32" s="130">
        <f t="shared" si="1"/>
        <v>126</v>
      </c>
      <c r="AF32" s="130">
        <f t="shared" si="2"/>
        <v>250</v>
      </c>
    </row>
    <row r="33" spans="1:32" ht="23.25" customHeight="1">
      <c r="A33" s="205"/>
      <c r="B33" s="207"/>
      <c r="C33" s="102" t="s">
        <v>109</v>
      </c>
      <c r="D33" s="19">
        <v>9</v>
      </c>
      <c r="E33" s="19">
        <v>7</v>
      </c>
      <c r="F33" s="19">
        <v>0</v>
      </c>
      <c r="G33" s="19">
        <v>0</v>
      </c>
      <c r="H33" s="19">
        <v>2</v>
      </c>
      <c r="I33" s="19">
        <v>0</v>
      </c>
      <c r="J33" s="19">
        <v>1</v>
      </c>
      <c r="K33" s="19">
        <v>0</v>
      </c>
      <c r="L33" s="19">
        <v>0</v>
      </c>
      <c r="M33" s="19">
        <v>0</v>
      </c>
      <c r="N33" s="19">
        <v>0</v>
      </c>
      <c r="O33" s="19">
        <v>2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30">
        <f t="shared" si="0"/>
        <v>12</v>
      </c>
      <c r="AE33" s="130">
        <f t="shared" si="1"/>
        <v>9</v>
      </c>
      <c r="AF33" s="130">
        <f t="shared" si="2"/>
        <v>21</v>
      </c>
    </row>
    <row r="34" spans="1:32" ht="23.25" customHeight="1">
      <c r="A34" s="208" t="s">
        <v>59</v>
      </c>
      <c r="B34" s="208" t="s">
        <v>42</v>
      </c>
      <c r="C34" s="104" t="s">
        <v>33</v>
      </c>
      <c r="D34" s="18">
        <v>47</v>
      </c>
      <c r="E34" s="18">
        <v>65</v>
      </c>
      <c r="F34" s="18">
        <v>0</v>
      </c>
      <c r="G34" s="18">
        <v>2</v>
      </c>
      <c r="H34" s="18">
        <v>2</v>
      </c>
      <c r="I34" s="18">
        <v>1</v>
      </c>
      <c r="J34" s="18"/>
      <c r="K34" s="18">
        <v>2</v>
      </c>
      <c r="L34" s="18">
        <v>3</v>
      </c>
      <c r="M34" s="18">
        <v>2</v>
      </c>
      <c r="N34" s="18">
        <v>8</v>
      </c>
      <c r="O34" s="18">
        <v>9</v>
      </c>
      <c r="P34" s="18">
        <v>0</v>
      </c>
      <c r="Q34" s="18">
        <v>1</v>
      </c>
      <c r="R34" s="18">
        <v>6</v>
      </c>
      <c r="S34" s="18">
        <v>1</v>
      </c>
      <c r="T34" s="18">
        <v>2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2</v>
      </c>
      <c r="AA34" s="18">
        <v>0</v>
      </c>
      <c r="AB34" s="18">
        <v>0</v>
      </c>
      <c r="AC34" s="18"/>
      <c r="AD34" s="130">
        <f t="shared" si="0"/>
        <v>70</v>
      </c>
      <c r="AE34" s="130">
        <f t="shared" si="1"/>
        <v>83</v>
      </c>
      <c r="AF34" s="130">
        <f t="shared" si="2"/>
        <v>153</v>
      </c>
    </row>
    <row r="35" spans="1:32" ht="23.25" customHeight="1">
      <c r="A35" s="208"/>
      <c r="B35" s="208"/>
      <c r="C35" s="104" t="s">
        <v>109</v>
      </c>
      <c r="D35" s="18">
        <v>1</v>
      </c>
      <c r="E35" s="18">
        <v>6</v>
      </c>
      <c r="F35" s="18">
        <v>0</v>
      </c>
      <c r="G35" s="18">
        <v>0</v>
      </c>
      <c r="H35" s="18">
        <v>1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  <c r="O35" s="18">
        <v>0</v>
      </c>
      <c r="P35" s="18">
        <v>0</v>
      </c>
      <c r="Q35" s="18">
        <v>0</v>
      </c>
      <c r="R35" s="18">
        <v>2</v>
      </c>
      <c r="S35" s="18">
        <v>1</v>
      </c>
      <c r="T35" s="18">
        <v>1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30">
        <f t="shared" si="0"/>
        <v>6</v>
      </c>
      <c r="AE35" s="130">
        <f t="shared" si="1"/>
        <v>7</v>
      </c>
      <c r="AF35" s="130">
        <f t="shared" si="2"/>
        <v>13</v>
      </c>
    </row>
    <row r="36" spans="1:32" ht="23.25" customHeight="1">
      <c r="A36" s="208" t="s">
        <v>66</v>
      </c>
      <c r="B36" s="208" t="s">
        <v>69</v>
      </c>
      <c r="C36" s="104" t="s">
        <v>33</v>
      </c>
      <c r="D36" s="18">
        <v>0</v>
      </c>
      <c r="E36" s="18">
        <v>15</v>
      </c>
      <c r="F36" s="18"/>
      <c r="G36" s="18"/>
      <c r="H36" s="18"/>
      <c r="I36" s="18"/>
      <c r="J36" s="18"/>
      <c r="K36" s="18"/>
      <c r="L36" s="18"/>
      <c r="M36" s="18">
        <v>0</v>
      </c>
      <c r="N36" s="18">
        <v>0</v>
      </c>
      <c r="O36" s="18">
        <v>1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30">
        <f t="shared" si="0"/>
        <v>0</v>
      </c>
      <c r="AE36" s="130">
        <f t="shared" si="1"/>
        <v>16</v>
      </c>
      <c r="AF36" s="130">
        <f t="shared" si="2"/>
        <v>16</v>
      </c>
    </row>
    <row r="37" spans="1:32" ht="23.25" customHeight="1">
      <c r="A37" s="208"/>
      <c r="B37" s="208"/>
      <c r="C37" s="104" t="s">
        <v>109</v>
      </c>
      <c r="D37" s="18"/>
      <c r="E37" s="18"/>
      <c r="F37" s="18"/>
      <c r="G37" s="18"/>
      <c r="H37" s="18"/>
      <c r="I37" s="18"/>
      <c r="J37" s="18"/>
      <c r="K37" s="18"/>
      <c r="L37" s="18"/>
      <c r="M37" s="18">
        <v>0</v>
      </c>
      <c r="N37" s="18">
        <v>0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30">
        <f t="shared" si="0"/>
        <v>0</v>
      </c>
      <c r="AE37" s="130">
        <f t="shared" si="1"/>
        <v>0</v>
      </c>
      <c r="AF37" s="130">
        <f t="shared" si="2"/>
        <v>0</v>
      </c>
    </row>
    <row r="38" spans="1:32" ht="23.25">
      <c r="A38" s="208" t="s">
        <v>95</v>
      </c>
      <c r="B38" s="208"/>
      <c r="C38" s="104" t="s">
        <v>33</v>
      </c>
      <c r="D38" s="18">
        <v>1</v>
      </c>
      <c r="E38" s="18">
        <v>5</v>
      </c>
      <c r="F38" s="18">
        <v>0</v>
      </c>
      <c r="G38" s="18">
        <v>0</v>
      </c>
      <c r="H38" s="18">
        <v>3</v>
      </c>
      <c r="I38" s="18">
        <v>1</v>
      </c>
      <c r="J38" s="18">
        <v>0</v>
      </c>
      <c r="K38" s="18">
        <v>0</v>
      </c>
      <c r="L38" s="18">
        <v>1</v>
      </c>
      <c r="M38" s="18">
        <v>1</v>
      </c>
      <c r="N38" s="18">
        <v>1</v>
      </c>
      <c r="O38" s="18">
        <v>1</v>
      </c>
      <c r="P38" s="18">
        <v>0</v>
      </c>
      <c r="Q38" s="18">
        <v>0</v>
      </c>
      <c r="R38" s="18">
        <v>5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1</v>
      </c>
      <c r="Y38" s="18">
        <v>0</v>
      </c>
      <c r="Z38" s="18">
        <v>1</v>
      </c>
      <c r="AA38" s="18">
        <v>0</v>
      </c>
      <c r="AB38" s="18">
        <v>0</v>
      </c>
      <c r="AC38" s="18">
        <v>0</v>
      </c>
      <c r="AD38" s="130">
        <f t="shared" si="0"/>
        <v>13</v>
      </c>
      <c r="AE38" s="130">
        <f t="shared" si="1"/>
        <v>8</v>
      </c>
      <c r="AF38" s="130">
        <f t="shared" si="2"/>
        <v>21</v>
      </c>
    </row>
    <row r="39" spans="1:32" ht="23.25">
      <c r="A39" s="208"/>
      <c r="B39" s="208"/>
      <c r="C39" s="128" t="s">
        <v>109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30">
        <f t="shared" si="0"/>
        <v>0</v>
      </c>
      <c r="AE39" s="130">
        <f t="shared" si="1"/>
        <v>0</v>
      </c>
      <c r="AF39" s="130">
        <f t="shared" si="2"/>
        <v>0</v>
      </c>
    </row>
    <row r="40" spans="1:32" ht="23.25" customHeight="1">
      <c r="A40" s="207" t="s">
        <v>0</v>
      </c>
      <c r="B40" s="207"/>
      <c r="C40" s="102" t="s">
        <v>33</v>
      </c>
      <c r="D40" s="19">
        <f aca="true" t="shared" si="4" ref="D40:AC40">D36+D34+D32+D24+D22+D20+D18+D16+D14+D12+D10+D8+D6+D4+D38</f>
        <v>396</v>
      </c>
      <c r="E40" s="19">
        <f t="shared" si="4"/>
        <v>507</v>
      </c>
      <c r="F40" s="19">
        <f t="shared" si="4"/>
        <v>7</v>
      </c>
      <c r="G40" s="19">
        <f t="shared" si="4"/>
        <v>17</v>
      </c>
      <c r="H40" s="19">
        <f t="shared" si="4"/>
        <v>25</v>
      </c>
      <c r="I40" s="19">
        <f t="shared" si="4"/>
        <v>11</v>
      </c>
      <c r="J40" s="19">
        <f t="shared" si="4"/>
        <v>17</v>
      </c>
      <c r="K40" s="19">
        <f t="shared" si="4"/>
        <v>10</v>
      </c>
      <c r="L40" s="19">
        <f t="shared" si="4"/>
        <v>35</v>
      </c>
      <c r="M40" s="19">
        <f t="shared" si="4"/>
        <v>27</v>
      </c>
      <c r="N40" s="19">
        <f t="shared" si="4"/>
        <v>135</v>
      </c>
      <c r="O40" s="19">
        <f t="shared" si="4"/>
        <v>139</v>
      </c>
      <c r="P40" s="19">
        <f t="shared" si="4"/>
        <v>37</v>
      </c>
      <c r="Q40" s="19">
        <f t="shared" si="4"/>
        <v>24</v>
      </c>
      <c r="R40" s="19">
        <f t="shared" si="4"/>
        <v>34</v>
      </c>
      <c r="S40" s="19">
        <f t="shared" si="4"/>
        <v>5</v>
      </c>
      <c r="T40" s="19">
        <f t="shared" si="4"/>
        <v>14</v>
      </c>
      <c r="U40" s="19">
        <f t="shared" si="4"/>
        <v>0</v>
      </c>
      <c r="V40" s="19">
        <f t="shared" si="4"/>
        <v>9</v>
      </c>
      <c r="W40" s="19">
        <f t="shared" si="4"/>
        <v>3</v>
      </c>
      <c r="X40" s="19">
        <f t="shared" si="4"/>
        <v>1</v>
      </c>
      <c r="Y40" s="19">
        <f t="shared" si="4"/>
        <v>1</v>
      </c>
      <c r="Z40" s="19">
        <f t="shared" si="4"/>
        <v>9</v>
      </c>
      <c r="AA40" s="19">
        <f t="shared" si="4"/>
        <v>0</v>
      </c>
      <c r="AB40" s="19">
        <f t="shared" si="4"/>
        <v>0</v>
      </c>
      <c r="AC40" s="19">
        <f t="shared" si="4"/>
        <v>0</v>
      </c>
      <c r="AD40" s="130">
        <f>AB40+Z40+X40+V40+T40+R40+P40+N40+L40+J40+H40+F40+D40</f>
        <v>719</v>
      </c>
      <c r="AE40" s="130">
        <f aca="true" t="shared" si="5" ref="AD40:AE44">AC40+AA40+Y40+W40+U40+S40+Q40+O40+M40+K40+I40+G40+E40</f>
        <v>744</v>
      </c>
      <c r="AF40" s="130">
        <f>SUM(AD40:AE40)</f>
        <v>1463</v>
      </c>
    </row>
    <row r="41" spans="1:32" ht="23.25" customHeight="1">
      <c r="A41" s="207"/>
      <c r="B41" s="207"/>
      <c r="C41" s="102" t="s">
        <v>109</v>
      </c>
      <c r="D41" s="19">
        <f aca="true" t="shared" si="6" ref="D41:AC41">D37+D35+D33+D25+D23+D21+D19+D17+D15+D13+D11+D9+D7+D5</f>
        <v>26</v>
      </c>
      <c r="E41" s="19">
        <f t="shared" si="6"/>
        <v>24</v>
      </c>
      <c r="F41" s="19">
        <f t="shared" si="6"/>
        <v>0</v>
      </c>
      <c r="G41" s="19">
        <f t="shared" si="6"/>
        <v>1</v>
      </c>
      <c r="H41" s="19">
        <f t="shared" si="6"/>
        <v>3</v>
      </c>
      <c r="I41" s="19">
        <f t="shared" si="6"/>
        <v>0</v>
      </c>
      <c r="J41" s="19">
        <f t="shared" si="6"/>
        <v>3</v>
      </c>
      <c r="K41" s="19">
        <f t="shared" si="6"/>
        <v>0</v>
      </c>
      <c r="L41" s="19">
        <f t="shared" si="6"/>
        <v>1</v>
      </c>
      <c r="M41" s="19">
        <f t="shared" si="6"/>
        <v>0</v>
      </c>
      <c r="N41" s="19">
        <f t="shared" si="6"/>
        <v>7</v>
      </c>
      <c r="O41" s="19">
        <f t="shared" si="6"/>
        <v>3</v>
      </c>
      <c r="P41" s="19">
        <f t="shared" si="6"/>
        <v>0</v>
      </c>
      <c r="Q41" s="19">
        <f t="shared" si="6"/>
        <v>1</v>
      </c>
      <c r="R41" s="19">
        <f t="shared" si="6"/>
        <v>2</v>
      </c>
      <c r="S41" s="19">
        <f t="shared" si="6"/>
        <v>1</v>
      </c>
      <c r="T41" s="19">
        <f t="shared" si="6"/>
        <v>2</v>
      </c>
      <c r="U41" s="19">
        <f t="shared" si="6"/>
        <v>0</v>
      </c>
      <c r="V41" s="19">
        <f t="shared" si="6"/>
        <v>0</v>
      </c>
      <c r="W41" s="19">
        <f t="shared" si="6"/>
        <v>0</v>
      </c>
      <c r="X41" s="19">
        <f t="shared" si="6"/>
        <v>0</v>
      </c>
      <c r="Y41" s="19">
        <f t="shared" si="6"/>
        <v>0</v>
      </c>
      <c r="Z41" s="19">
        <f t="shared" si="6"/>
        <v>0</v>
      </c>
      <c r="AA41" s="19">
        <f t="shared" si="6"/>
        <v>1</v>
      </c>
      <c r="AB41" s="19">
        <f t="shared" si="6"/>
        <v>0</v>
      </c>
      <c r="AC41" s="19">
        <f t="shared" si="6"/>
        <v>0</v>
      </c>
      <c r="AD41" s="130">
        <f t="shared" si="5"/>
        <v>44</v>
      </c>
      <c r="AE41" s="130">
        <f t="shared" si="5"/>
        <v>31</v>
      </c>
      <c r="AF41" s="130">
        <f>SUM(AD41:AE41)</f>
        <v>75</v>
      </c>
    </row>
    <row r="42" spans="1:32" ht="23.25" customHeight="1">
      <c r="A42" s="182" t="s">
        <v>221</v>
      </c>
      <c r="B42" s="183"/>
      <c r="C42" s="105" t="s">
        <v>222</v>
      </c>
      <c r="D42" s="151">
        <v>82</v>
      </c>
      <c r="E42" s="151">
        <v>287</v>
      </c>
      <c r="F42" s="151">
        <v>2</v>
      </c>
      <c r="G42" s="151">
        <v>0</v>
      </c>
      <c r="H42" s="151">
        <v>3</v>
      </c>
      <c r="I42" s="151">
        <v>0</v>
      </c>
      <c r="J42" s="151">
        <v>25</v>
      </c>
      <c r="K42" s="151">
        <v>10</v>
      </c>
      <c r="L42" s="151">
        <v>33</v>
      </c>
      <c r="M42" s="151">
        <v>1</v>
      </c>
      <c r="N42" s="151">
        <v>36</v>
      </c>
      <c r="O42" s="151">
        <v>93</v>
      </c>
      <c r="P42" s="151">
        <v>6</v>
      </c>
      <c r="Q42" s="151">
        <v>0</v>
      </c>
      <c r="R42" s="151">
        <v>43</v>
      </c>
      <c r="S42" s="151">
        <v>3</v>
      </c>
      <c r="T42" s="151">
        <v>8</v>
      </c>
      <c r="U42" s="151">
        <v>0</v>
      </c>
      <c r="V42" s="151">
        <v>6</v>
      </c>
      <c r="W42" s="151">
        <v>0</v>
      </c>
      <c r="X42" s="151">
        <v>1</v>
      </c>
      <c r="Y42" s="151">
        <v>0</v>
      </c>
      <c r="Z42" s="151">
        <v>1</v>
      </c>
      <c r="AA42" s="151">
        <v>1</v>
      </c>
      <c r="AB42" s="151">
        <v>0</v>
      </c>
      <c r="AC42" s="151">
        <v>0</v>
      </c>
      <c r="AD42" s="130">
        <f t="shared" si="5"/>
        <v>246</v>
      </c>
      <c r="AE42" s="130">
        <f t="shared" si="5"/>
        <v>395</v>
      </c>
      <c r="AF42" s="130">
        <f>SUM(AD42:AE42)</f>
        <v>641</v>
      </c>
    </row>
    <row r="43" spans="1:32" ht="23.25" customHeight="1">
      <c r="A43" s="182" t="s">
        <v>223</v>
      </c>
      <c r="B43" s="183"/>
      <c r="C43" s="122" t="s">
        <v>33</v>
      </c>
      <c r="D43" s="151">
        <v>8</v>
      </c>
      <c r="E43" s="151">
        <v>14</v>
      </c>
      <c r="F43" s="151">
        <v>0</v>
      </c>
      <c r="G43" s="151">
        <v>1</v>
      </c>
      <c r="H43" s="151">
        <v>0</v>
      </c>
      <c r="I43" s="151">
        <v>0</v>
      </c>
      <c r="J43" s="151">
        <v>2</v>
      </c>
      <c r="K43" s="151">
        <v>1</v>
      </c>
      <c r="L43" s="151">
        <v>1</v>
      </c>
      <c r="M43" s="151">
        <v>0</v>
      </c>
      <c r="N43" s="151">
        <v>6</v>
      </c>
      <c r="O43" s="151">
        <v>3</v>
      </c>
      <c r="P43" s="151">
        <v>1</v>
      </c>
      <c r="Q43" s="151">
        <v>0</v>
      </c>
      <c r="R43" s="151">
        <v>0</v>
      </c>
      <c r="S43" s="151">
        <v>0</v>
      </c>
      <c r="T43" s="151">
        <v>1</v>
      </c>
      <c r="U43" s="151">
        <v>0</v>
      </c>
      <c r="V43" s="151">
        <v>0</v>
      </c>
      <c r="W43" s="151">
        <v>0</v>
      </c>
      <c r="X43" s="151">
        <v>0</v>
      </c>
      <c r="Y43" s="151"/>
      <c r="Z43" s="151"/>
      <c r="AA43" s="151"/>
      <c r="AB43" s="151"/>
      <c r="AC43" s="151"/>
      <c r="AD43" s="130">
        <f t="shared" si="5"/>
        <v>19</v>
      </c>
      <c r="AE43" s="130">
        <f t="shared" si="5"/>
        <v>19</v>
      </c>
      <c r="AF43" s="130">
        <f>SUM(AD43:AE43)</f>
        <v>38</v>
      </c>
    </row>
    <row r="44" spans="1:32" ht="23.25" customHeight="1">
      <c r="A44" s="182" t="s">
        <v>224</v>
      </c>
      <c r="B44" s="183"/>
      <c r="C44" s="122" t="s">
        <v>33</v>
      </c>
      <c r="D44" s="151">
        <v>2</v>
      </c>
      <c r="E44" s="151">
        <v>2</v>
      </c>
      <c r="F44" s="151"/>
      <c r="G44" s="151"/>
      <c r="H44" s="151"/>
      <c r="I44" s="151"/>
      <c r="J44" s="151"/>
      <c r="K44" s="151"/>
      <c r="L44" s="151"/>
      <c r="M44" s="151"/>
      <c r="N44" s="151"/>
      <c r="O44" s="151">
        <v>1</v>
      </c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30">
        <f t="shared" si="5"/>
        <v>2</v>
      </c>
      <c r="AE44" s="130">
        <f t="shared" si="5"/>
        <v>3</v>
      </c>
      <c r="AF44" s="130">
        <f>SUM(AD44:AE44)</f>
        <v>5</v>
      </c>
    </row>
    <row r="45" spans="1:32" ht="23.25" customHeight="1">
      <c r="A45" s="197" t="s">
        <v>0</v>
      </c>
      <c r="B45" s="198"/>
      <c r="C45" s="121" t="s">
        <v>222</v>
      </c>
      <c r="D45" s="130">
        <f>D42</f>
        <v>82</v>
      </c>
      <c r="E45" s="130">
        <f aca="true" t="shared" si="7" ref="E45:AF45">E42</f>
        <v>287</v>
      </c>
      <c r="F45" s="130">
        <f t="shared" si="7"/>
        <v>2</v>
      </c>
      <c r="G45" s="130">
        <f t="shared" si="7"/>
        <v>0</v>
      </c>
      <c r="H45" s="130">
        <f t="shared" si="7"/>
        <v>3</v>
      </c>
      <c r="I45" s="130">
        <f t="shared" si="7"/>
        <v>0</v>
      </c>
      <c r="J45" s="130">
        <f t="shared" si="7"/>
        <v>25</v>
      </c>
      <c r="K45" s="130">
        <f t="shared" si="7"/>
        <v>10</v>
      </c>
      <c r="L45" s="130">
        <f t="shared" si="7"/>
        <v>33</v>
      </c>
      <c r="M45" s="130">
        <f t="shared" si="7"/>
        <v>1</v>
      </c>
      <c r="N45" s="130">
        <f t="shared" si="7"/>
        <v>36</v>
      </c>
      <c r="O45" s="130">
        <f t="shared" si="7"/>
        <v>93</v>
      </c>
      <c r="P45" s="130">
        <f t="shared" si="7"/>
        <v>6</v>
      </c>
      <c r="Q45" s="130">
        <f t="shared" si="7"/>
        <v>0</v>
      </c>
      <c r="R45" s="130">
        <f t="shared" si="7"/>
        <v>43</v>
      </c>
      <c r="S45" s="130">
        <f t="shared" si="7"/>
        <v>3</v>
      </c>
      <c r="T45" s="130">
        <f t="shared" si="7"/>
        <v>8</v>
      </c>
      <c r="U45" s="130">
        <f t="shared" si="7"/>
        <v>0</v>
      </c>
      <c r="V45" s="130">
        <f t="shared" si="7"/>
        <v>6</v>
      </c>
      <c r="W45" s="130">
        <f t="shared" si="7"/>
        <v>0</v>
      </c>
      <c r="X45" s="130">
        <f t="shared" si="7"/>
        <v>1</v>
      </c>
      <c r="Y45" s="130">
        <f t="shared" si="7"/>
        <v>0</v>
      </c>
      <c r="Z45" s="130">
        <f t="shared" si="7"/>
        <v>1</v>
      </c>
      <c r="AA45" s="130">
        <f t="shared" si="7"/>
        <v>1</v>
      </c>
      <c r="AB45" s="130">
        <f t="shared" si="7"/>
        <v>0</v>
      </c>
      <c r="AC45" s="130">
        <f t="shared" si="7"/>
        <v>0</v>
      </c>
      <c r="AD45" s="130">
        <f t="shared" si="7"/>
        <v>246</v>
      </c>
      <c r="AE45" s="130">
        <f t="shared" si="7"/>
        <v>395</v>
      </c>
      <c r="AF45" s="130">
        <f t="shared" si="7"/>
        <v>641</v>
      </c>
    </row>
    <row r="46" spans="1:32" ht="23.25" customHeight="1">
      <c r="A46" s="199"/>
      <c r="B46" s="200"/>
      <c r="C46" s="131" t="s">
        <v>33</v>
      </c>
      <c r="D46" s="130">
        <f>D44+D43+D40</f>
        <v>406</v>
      </c>
      <c r="E46" s="130">
        <f aca="true" t="shared" si="8" ref="E46:AF46">E44+E43+E40</f>
        <v>523</v>
      </c>
      <c r="F46" s="130">
        <f t="shared" si="8"/>
        <v>7</v>
      </c>
      <c r="G46" s="130">
        <f t="shared" si="8"/>
        <v>18</v>
      </c>
      <c r="H46" s="130">
        <f t="shared" si="8"/>
        <v>25</v>
      </c>
      <c r="I46" s="130">
        <f t="shared" si="8"/>
        <v>11</v>
      </c>
      <c r="J46" s="130">
        <f t="shared" si="8"/>
        <v>19</v>
      </c>
      <c r="K46" s="130">
        <f t="shared" si="8"/>
        <v>11</v>
      </c>
      <c r="L46" s="130">
        <f t="shared" si="8"/>
        <v>36</v>
      </c>
      <c r="M46" s="130">
        <f t="shared" si="8"/>
        <v>27</v>
      </c>
      <c r="N46" s="130">
        <f t="shared" si="8"/>
        <v>141</v>
      </c>
      <c r="O46" s="130">
        <f t="shared" si="8"/>
        <v>143</v>
      </c>
      <c r="P46" s="130">
        <f t="shared" si="8"/>
        <v>38</v>
      </c>
      <c r="Q46" s="130">
        <f t="shared" si="8"/>
        <v>24</v>
      </c>
      <c r="R46" s="130">
        <f t="shared" si="8"/>
        <v>34</v>
      </c>
      <c r="S46" s="130">
        <f t="shared" si="8"/>
        <v>5</v>
      </c>
      <c r="T46" s="130">
        <f t="shared" si="8"/>
        <v>15</v>
      </c>
      <c r="U46" s="130">
        <f t="shared" si="8"/>
        <v>0</v>
      </c>
      <c r="V46" s="130">
        <f t="shared" si="8"/>
        <v>9</v>
      </c>
      <c r="W46" s="130">
        <f t="shared" si="8"/>
        <v>3</v>
      </c>
      <c r="X46" s="130">
        <f t="shared" si="8"/>
        <v>1</v>
      </c>
      <c r="Y46" s="130">
        <f t="shared" si="8"/>
        <v>1</v>
      </c>
      <c r="Z46" s="130">
        <f t="shared" si="8"/>
        <v>9</v>
      </c>
      <c r="AA46" s="130">
        <f t="shared" si="8"/>
        <v>0</v>
      </c>
      <c r="AB46" s="130">
        <f t="shared" si="8"/>
        <v>0</v>
      </c>
      <c r="AC46" s="130">
        <f t="shared" si="8"/>
        <v>0</v>
      </c>
      <c r="AD46" s="130">
        <f t="shared" si="8"/>
        <v>740</v>
      </c>
      <c r="AE46" s="130">
        <f t="shared" si="8"/>
        <v>766</v>
      </c>
      <c r="AF46" s="130">
        <f t="shared" si="8"/>
        <v>1506</v>
      </c>
    </row>
    <row r="47" spans="1:32" ht="23.25" customHeight="1">
      <c r="A47" s="201"/>
      <c r="B47" s="202"/>
      <c r="C47" s="131" t="s">
        <v>109</v>
      </c>
      <c r="D47" s="130">
        <f>D41</f>
        <v>26</v>
      </c>
      <c r="E47" s="130">
        <f aca="true" t="shared" si="9" ref="E47:AF47">E41</f>
        <v>24</v>
      </c>
      <c r="F47" s="130">
        <f t="shared" si="9"/>
        <v>0</v>
      </c>
      <c r="G47" s="130">
        <f t="shared" si="9"/>
        <v>1</v>
      </c>
      <c r="H47" s="130">
        <f t="shared" si="9"/>
        <v>3</v>
      </c>
      <c r="I47" s="130">
        <f t="shared" si="9"/>
        <v>0</v>
      </c>
      <c r="J47" s="130">
        <f t="shared" si="9"/>
        <v>3</v>
      </c>
      <c r="K47" s="130">
        <f t="shared" si="9"/>
        <v>0</v>
      </c>
      <c r="L47" s="130">
        <f t="shared" si="9"/>
        <v>1</v>
      </c>
      <c r="M47" s="130">
        <f t="shared" si="9"/>
        <v>0</v>
      </c>
      <c r="N47" s="130">
        <f t="shared" si="9"/>
        <v>7</v>
      </c>
      <c r="O47" s="130">
        <f t="shared" si="9"/>
        <v>3</v>
      </c>
      <c r="P47" s="130">
        <f t="shared" si="9"/>
        <v>0</v>
      </c>
      <c r="Q47" s="130">
        <f t="shared" si="9"/>
        <v>1</v>
      </c>
      <c r="R47" s="130">
        <f t="shared" si="9"/>
        <v>2</v>
      </c>
      <c r="S47" s="130">
        <f t="shared" si="9"/>
        <v>1</v>
      </c>
      <c r="T47" s="130">
        <f t="shared" si="9"/>
        <v>2</v>
      </c>
      <c r="U47" s="130">
        <f t="shared" si="9"/>
        <v>0</v>
      </c>
      <c r="V47" s="130">
        <f t="shared" si="9"/>
        <v>0</v>
      </c>
      <c r="W47" s="130">
        <f t="shared" si="9"/>
        <v>0</v>
      </c>
      <c r="X47" s="130">
        <f t="shared" si="9"/>
        <v>0</v>
      </c>
      <c r="Y47" s="130">
        <f t="shared" si="9"/>
        <v>0</v>
      </c>
      <c r="Z47" s="130">
        <f t="shared" si="9"/>
        <v>0</v>
      </c>
      <c r="AA47" s="130">
        <f t="shared" si="9"/>
        <v>1</v>
      </c>
      <c r="AB47" s="130">
        <f t="shared" si="9"/>
        <v>0</v>
      </c>
      <c r="AC47" s="130">
        <f t="shared" si="9"/>
        <v>0</v>
      </c>
      <c r="AD47" s="130">
        <f t="shared" si="9"/>
        <v>44</v>
      </c>
      <c r="AE47" s="130">
        <f t="shared" si="9"/>
        <v>31</v>
      </c>
      <c r="AF47" s="130">
        <f t="shared" si="9"/>
        <v>75</v>
      </c>
    </row>
    <row r="48" spans="1:32" ht="24.75" customHeight="1">
      <c r="A48" s="203" t="s">
        <v>110</v>
      </c>
      <c r="B48" s="203"/>
      <c r="C48" s="203"/>
      <c r="D48" s="130">
        <f>SUM(D45:D47)</f>
        <v>514</v>
      </c>
      <c r="E48" s="130">
        <f aca="true" t="shared" si="10" ref="E48:AF48">SUM(E45:E47)</f>
        <v>834</v>
      </c>
      <c r="F48" s="130">
        <f t="shared" si="10"/>
        <v>9</v>
      </c>
      <c r="G48" s="130">
        <f t="shared" si="10"/>
        <v>19</v>
      </c>
      <c r="H48" s="130">
        <f t="shared" si="10"/>
        <v>31</v>
      </c>
      <c r="I48" s="130">
        <f t="shared" si="10"/>
        <v>11</v>
      </c>
      <c r="J48" s="130">
        <f t="shared" si="10"/>
        <v>47</v>
      </c>
      <c r="K48" s="130">
        <f t="shared" si="10"/>
        <v>21</v>
      </c>
      <c r="L48" s="130">
        <f t="shared" si="10"/>
        <v>70</v>
      </c>
      <c r="M48" s="130">
        <f t="shared" si="10"/>
        <v>28</v>
      </c>
      <c r="N48" s="130">
        <f t="shared" si="10"/>
        <v>184</v>
      </c>
      <c r="O48" s="130">
        <f t="shared" si="10"/>
        <v>239</v>
      </c>
      <c r="P48" s="130">
        <f t="shared" si="10"/>
        <v>44</v>
      </c>
      <c r="Q48" s="130">
        <f t="shared" si="10"/>
        <v>25</v>
      </c>
      <c r="R48" s="130">
        <f t="shared" si="10"/>
        <v>79</v>
      </c>
      <c r="S48" s="130">
        <f t="shared" si="10"/>
        <v>9</v>
      </c>
      <c r="T48" s="130">
        <f t="shared" si="10"/>
        <v>25</v>
      </c>
      <c r="U48" s="130">
        <f t="shared" si="10"/>
        <v>0</v>
      </c>
      <c r="V48" s="130">
        <f t="shared" si="10"/>
        <v>15</v>
      </c>
      <c r="W48" s="130">
        <f t="shared" si="10"/>
        <v>3</v>
      </c>
      <c r="X48" s="130">
        <f t="shared" si="10"/>
        <v>2</v>
      </c>
      <c r="Y48" s="130">
        <f t="shared" si="10"/>
        <v>1</v>
      </c>
      <c r="Z48" s="130">
        <f t="shared" si="10"/>
        <v>10</v>
      </c>
      <c r="AA48" s="130">
        <f t="shared" si="10"/>
        <v>2</v>
      </c>
      <c r="AB48" s="130">
        <f t="shared" si="10"/>
        <v>0</v>
      </c>
      <c r="AC48" s="130">
        <f t="shared" si="10"/>
        <v>0</v>
      </c>
      <c r="AD48" s="130">
        <f t="shared" si="10"/>
        <v>1030</v>
      </c>
      <c r="AE48" s="130">
        <f t="shared" si="10"/>
        <v>1192</v>
      </c>
      <c r="AF48" s="130">
        <f t="shared" si="10"/>
        <v>2222</v>
      </c>
    </row>
    <row r="51" spans="1:30" ht="23.25" customHeight="1">
      <c r="A51" s="211" t="s">
        <v>134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</row>
    <row r="52" spans="1:32" ht="15.75" customHeight="1">
      <c r="A52" s="209" t="s">
        <v>5</v>
      </c>
      <c r="B52" s="210"/>
      <c r="C52" s="209" t="s">
        <v>14</v>
      </c>
      <c r="D52" s="212" t="s">
        <v>19</v>
      </c>
      <c r="E52" s="212"/>
      <c r="F52" s="212" t="s">
        <v>15</v>
      </c>
      <c r="G52" s="212"/>
      <c r="H52" s="212" t="s">
        <v>17</v>
      </c>
      <c r="I52" s="212"/>
      <c r="J52" s="212" t="s">
        <v>77</v>
      </c>
      <c r="K52" s="212"/>
      <c r="L52" s="212" t="s">
        <v>16</v>
      </c>
      <c r="M52" s="212"/>
      <c r="N52" s="212" t="s">
        <v>20</v>
      </c>
      <c r="O52" s="212"/>
      <c r="P52" s="212" t="s">
        <v>78</v>
      </c>
      <c r="Q52" s="212"/>
      <c r="R52" s="212" t="s">
        <v>79</v>
      </c>
      <c r="S52" s="212"/>
      <c r="T52" s="212" t="s">
        <v>80</v>
      </c>
      <c r="U52" s="212"/>
      <c r="V52" s="212" t="s">
        <v>81</v>
      </c>
      <c r="W52" s="212"/>
      <c r="X52" s="212" t="s">
        <v>82</v>
      </c>
      <c r="Y52" s="212"/>
      <c r="Z52" s="212" t="s">
        <v>83</v>
      </c>
      <c r="AA52" s="212"/>
      <c r="AB52" s="212" t="s">
        <v>84</v>
      </c>
      <c r="AC52" s="212"/>
      <c r="AD52" s="203" t="s">
        <v>30</v>
      </c>
      <c r="AE52" s="203"/>
      <c r="AF52" s="203"/>
    </row>
    <row r="53" spans="1:32" ht="15.75" customHeight="1">
      <c r="A53" s="210"/>
      <c r="B53" s="210"/>
      <c r="C53" s="214"/>
      <c r="D53" s="119" t="s">
        <v>3</v>
      </c>
      <c r="E53" s="119" t="s">
        <v>4</v>
      </c>
      <c r="F53" s="119" t="s">
        <v>3</v>
      </c>
      <c r="G53" s="119" t="s">
        <v>4</v>
      </c>
      <c r="H53" s="119" t="s">
        <v>3</v>
      </c>
      <c r="I53" s="119" t="s">
        <v>4</v>
      </c>
      <c r="J53" s="119" t="s">
        <v>3</v>
      </c>
      <c r="K53" s="119" t="s">
        <v>4</v>
      </c>
      <c r="L53" s="119" t="s">
        <v>3</v>
      </c>
      <c r="M53" s="119" t="s">
        <v>4</v>
      </c>
      <c r="N53" s="119" t="s">
        <v>3</v>
      </c>
      <c r="O53" s="119" t="s">
        <v>4</v>
      </c>
      <c r="P53" s="119" t="s">
        <v>3</v>
      </c>
      <c r="Q53" s="119" t="s">
        <v>4</v>
      </c>
      <c r="R53" s="119" t="s">
        <v>3</v>
      </c>
      <c r="S53" s="119" t="s">
        <v>4</v>
      </c>
      <c r="T53" s="119" t="s">
        <v>3</v>
      </c>
      <c r="U53" s="119" t="s">
        <v>4</v>
      </c>
      <c r="V53" s="119" t="s">
        <v>3</v>
      </c>
      <c r="W53" s="119" t="s">
        <v>4</v>
      </c>
      <c r="X53" s="119" t="s">
        <v>3</v>
      </c>
      <c r="Y53" s="119" t="s">
        <v>4</v>
      </c>
      <c r="Z53" s="119" t="s">
        <v>3</v>
      </c>
      <c r="AA53" s="119" t="s">
        <v>4</v>
      </c>
      <c r="AB53" s="119" t="s">
        <v>3</v>
      </c>
      <c r="AC53" s="119" t="s">
        <v>4</v>
      </c>
      <c r="AD53" s="119" t="s">
        <v>3</v>
      </c>
      <c r="AE53" s="119" t="s">
        <v>4</v>
      </c>
      <c r="AF53" s="119" t="s">
        <v>28</v>
      </c>
    </row>
    <row r="54" spans="1:32" ht="22.5" customHeight="1">
      <c r="A54" s="204" t="s">
        <v>37</v>
      </c>
      <c r="B54" s="213"/>
      <c r="C54" s="104" t="s">
        <v>33</v>
      </c>
      <c r="D54" s="18">
        <v>2</v>
      </c>
      <c r="E54" s="18">
        <v>4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1</v>
      </c>
      <c r="O54" s="18">
        <v>0</v>
      </c>
      <c r="P54" s="18">
        <v>1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20">
        <f>AB54+Z54+X54+V54+T54+R54+P54+N54+L54+J54+H54+F54+D54</f>
        <v>4</v>
      </c>
      <c r="AE54" s="120">
        <f>AC54+AA54+Y54+W54+U54+S54+Q54+O54+M54+K54+I54+G54+E54</f>
        <v>4</v>
      </c>
      <c r="AF54" s="120">
        <f>SUM(AD54:AE54)</f>
        <v>8</v>
      </c>
    </row>
    <row r="55" spans="1:32" ht="23.25">
      <c r="A55" s="213"/>
      <c r="B55" s="213"/>
      <c r="C55" s="104" t="s">
        <v>109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20">
        <f aca="true" t="shared" si="11" ref="AD55:AD83">AB55+Z55+X55+V55+T55+R55+P55+N55+L55+J55+H55+F55+D55</f>
        <v>0</v>
      </c>
      <c r="AE55" s="120">
        <f aca="true" t="shared" si="12" ref="AE55:AE83">AC55+AA55+Y55+W55+U55+S55+Q55+O55+M55+K55+I55+G55+E55</f>
        <v>0</v>
      </c>
      <c r="AF55" s="120">
        <f aca="true" t="shared" si="13" ref="AF55:AF83">SUM(AD55:AE55)</f>
        <v>0</v>
      </c>
    </row>
    <row r="56" spans="1:32" ht="21.75" customHeight="1">
      <c r="A56" s="204" t="s">
        <v>38</v>
      </c>
      <c r="B56" s="204"/>
      <c r="C56" s="104" t="s">
        <v>33</v>
      </c>
      <c r="D56" s="18">
        <v>4</v>
      </c>
      <c r="E56" s="18">
        <v>1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1</v>
      </c>
      <c r="M56" s="18">
        <v>0</v>
      </c>
      <c r="N56" s="18">
        <v>3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1</v>
      </c>
      <c r="AA56" s="18">
        <v>0</v>
      </c>
      <c r="AB56" s="18">
        <v>0</v>
      </c>
      <c r="AC56" s="18">
        <v>0</v>
      </c>
      <c r="AD56" s="120">
        <f t="shared" si="11"/>
        <v>9</v>
      </c>
      <c r="AE56" s="120">
        <f t="shared" si="12"/>
        <v>1</v>
      </c>
      <c r="AF56" s="120">
        <f t="shared" si="13"/>
        <v>10</v>
      </c>
    </row>
    <row r="57" spans="1:32" ht="23.25">
      <c r="A57" s="204"/>
      <c r="B57" s="204"/>
      <c r="C57" s="104" t="s">
        <v>109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20">
        <f t="shared" si="11"/>
        <v>0</v>
      </c>
      <c r="AE57" s="120">
        <f t="shared" si="12"/>
        <v>0</v>
      </c>
      <c r="AF57" s="120">
        <f t="shared" si="13"/>
        <v>0</v>
      </c>
    </row>
    <row r="58" spans="1:32" ht="23.25">
      <c r="A58" s="204" t="s">
        <v>39</v>
      </c>
      <c r="B58" s="204"/>
      <c r="C58" s="104" t="s">
        <v>33</v>
      </c>
      <c r="D58" s="18">
        <v>2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20">
        <f t="shared" si="11"/>
        <v>2</v>
      </c>
      <c r="AE58" s="120">
        <f t="shared" si="12"/>
        <v>0</v>
      </c>
      <c r="AF58" s="120">
        <f t="shared" si="13"/>
        <v>2</v>
      </c>
    </row>
    <row r="59" spans="1:32" ht="23.25">
      <c r="A59" s="204"/>
      <c r="B59" s="204"/>
      <c r="C59" s="104" t="s">
        <v>109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20">
        <f t="shared" si="11"/>
        <v>0</v>
      </c>
      <c r="AE59" s="120">
        <f t="shared" si="12"/>
        <v>0</v>
      </c>
      <c r="AF59" s="120">
        <f t="shared" si="13"/>
        <v>0</v>
      </c>
    </row>
    <row r="60" spans="1:32" ht="21.75" customHeight="1">
      <c r="A60" s="204" t="s">
        <v>40</v>
      </c>
      <c r="B60" s="204"/>
      <c r="C60" s="104" t="s">
        <v>33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20">
        <f t="shared" si="11"/>
        <v>0</v>
      </c>
      <c r="AE60" s="120">
        <f t="shared" si="12"/>
        <v>0</v>
      </c>
      <c r="AF60" s="120">
        <f t="shared" si="13"/>
        <v>0</v>
      </c>
    </row>
    <row r="61" spans="1:32" ht="23.25">
      <c r="A61" s="204"/>
      <c r="B61" s="204"/>
      <c r="C61" s="104" t="s">
        <v>109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20">
        <f t="shared" si="11"/>
        <v>0</v>
      </c>
      <c r="AE61" s="120">
        <f t="shared" si="12"/>
        <v>0</v>
      </c>
      <c r="AF61" s="120">
        <f t="shared" si="13"/>
        <v>0</v>
      </c>
    </row>
    <row r="62" spans="1:32" ht="21.75" customHeight="1">
      <c r="A62" s="204" t="s">
        <v>41</v>
      </c>
      <c r="B62" s="204"/>
      <c r="C62" s="104" t="s">
        <v>33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1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20">
        <f t="shared" si="11"/>
        <v>0</v>
      </c>
      <c r="AE62" s="120">
        <f t="shared" si="12"/>
        <v>1</v>
      </c>
      <c r="AF62" s="120">
        <f t="shared" si="13"/>
        <v>1</v>
      </c>
    </row>
    <row r="63" spans="1:32" ht="23.25">
      <c r="A63" s="204"/>
      <c r="B63" s="204"/>
      <c r="C63" s="104" t="s">
        <v>109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20">
        <f t="shared" si="11"/>
        <v>0</v>
      </c>
      <c r="AE63" s="120">
        <f t="shared" si="12"/>
        <v>0</v>
      </c>
      <c r="AF63" s="120">
        <f t="shared" si="13"/>
        <v>0</v>
      </c>
    </row>
    <row r="64" spans="1:32" ht="23.25">
      <c r="A64" s="204" t="s">
        <v>85</v>
      </c>
      <c r="B64" s="204" t="s">
        <v>70</v>
      </c>
      <c r="C64" s="104" t="s">
        <v>33</v>
      </c>
      <c r="D64" s="18">
        <v>6</v>
      </c>
      <c r="E64" s="18">
        <v>0</v>
      </c>
      <c r="F64" s="18"/>
      <c r="G64" s="18"/>
      <c r="H64" s="18"/>
      <c r="I64" s="18"/>
      <c r="J64" s="18"/>
      <c r="K64" s="18">
        <v>1</v>
      </c>
      <c r="L64" s="18">
        <v>0</v>
      </c>
      <c r="M64" s="18">
        <v>0</v>
      </c>
      <c r="N64" s="18"/>
      <c r="O64" s="18">
        <v>1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20">
        <f t="shared" si="11"/>
        <v>6</v>
      </c>
      <c r="AE64" s="120">
        <f t="shared" si="12"/>
        <v>2</v>
      </c>
      <c r="AF64" s="120">
        <f t="shared" si="13"/>
        <v>8</v>
      </c>
    </row>
    <row r="65" spans="1:32" ht="23.25">
      <c r="A65" s="204"/>
      <c r="B65" s="204"/>
      <c r="C65" s="104" t="s">
        <v>109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20">
        <f t="shared" si="11"/>
        <v>0</v>
      </c>
      <c r="AE65" s="120">
        <f t="shared" si="12"/>
        <v>0</v>
      </c>
      <c r="AF65" s="120">
        <f t="shared" si="13"/>
        <v>0</v>
      </c>
    </row>
    <row r="66" spans="1:32" ht="22.5" customHeight="1">
      <c r="A66" s="204" t="s">
        <v>43</v>
      </c>
      <c r="B66" s="204"/>
      <c r="C66" s="104" t="s">
        <v>33</v>
      </c>
      <c r="D66" s="18">
        <v>1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2</v>
      </c>
      <c r="K66" s="18">
        <v>0</v>
      </c>
      <c r="L66" s="18">
        <v>0</v>
      </c>
      <c r="M66" s="18">
        <v>0</v>
      </c>
      <c r="N66" s="18">
        <v>1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20">
        <f t="shared" si="11"/>
        <v>4</v>
      </c>
      <c r="AE66" s="120">
        <f t="shared" si="12"/>
        <v>0</v>
      </c>
      <c r="AF66" s="120">
        <f t="shared" si="13"/>
        <v>4</v>
      </c>
    </row>
    <row r="67" spans="1:32" ht="23.25">
      <c r="A67" s="204"/>
      <c r="B67" s="204"/>
      <c r="C67" s="104" t="s">
        <v>109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20">
        <f t="shared" si="11"/>
        <v>0</v>
      </c>
      <c r="AE67" s="120">
        <f t="shared" si="12"/>
        <v>0</v>
      </c>
      <c r="AF67" s="120">
        <f t="shared" si="13"/>
        <v>0</v>
      </c>
    </row>
    <row r="68" spans="1:32" ht="21.75" customHeight="1">
      <c r="A68" s="204" t="s">
        <v>45</v>
      </c>
      <c r="B68" s="204"/>
      <c r="C68" s="104" t="s">
        <v>33</v>
      </c>
      <c r="D68" s="18">
        <v>0</v>
      </c>
      <c r="E68" s="18">
        <v>2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1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20">
        <f t="shared" si="11"/>
        <v>1</v>
      </c>
      <c r="AE68" s="120">
        <f t="shared" si="12"/>
        <v>2</v>
      </c>
      <c r="AF68" s="120">
        <f t="shared" si="13"/>
        <v>3</v>
      </c>
    </row>
    <row r="69" spans="1:32" ht="23.25">
      <c r="A69" s="204"/>
      <c r="B69" s="204"/>
      <c r="C69" s="104" t="s">
        <v>109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20">
        <f t="shared" si="11"/>
        <v>0</v>
      </c>
      <c r="AE69" s="120">
        <f t="shared" si="12"/>
        <v>0</v>
      </c>
      <c r="AF69" s="120">
        <f t="shared" si="13"/>
        <v>0</v>
      </c>
    </row>
    <row r="70" spans="1:32" ht="21.75" customHeight="1">
      <c r="A70" s="208" t="s">
        <v>103</v>
      </c>
      <c r="B70" s="208"/>
      <c r="C70" s="104" t="s">
        <v>33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3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20">
        <f t="shared" si="11"/>
        <v>3</v>
      </c>
      <c r="AE70" s="120">
        <f t="shared" si="12"/>
        <v>0</v>
      </c>
      <c r="AF70" s="120">
        <f t="shared" si="13"/>
        <v>3</v>
      </c>
    </row>
    <row r="71" spans="1:32" ht="23.25">
      <c r="A71" s="208"/>
      <c r="B71" s="208"/>
      <c r="C71" s="104" t="s">
        <v>109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20">
        <f t="shared" si="11"/>
        <v>0</v>
      </c>
      <c r="AE71" s="120">
        <f t="shared" si="12"/>
        <v>0</v>
      </c>
      <c r="AF71" s="120">
        <f t="shared" si="13"/>
        <v>0</v>
      </c>
    </row>
    <row r="72" spans="1:32" ht="23.25">
      <c r="A72" s="204" t="s">
        <v>46</v>
      </c>
      <c r="B72" s="204" t="s">
        <v>88</v>
      </c>
      <c r="C72" s="104" t="s">
        <v>33</v>
      </c>
      <c r="D72" s="18">
        <v>13</v>
      </c>
      <c r="E72" s="18">
        <v>4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1</v>
      </c>
      <c r="O72" s="18">
        <v>3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20">
        <f t="shared" si="11"/>
        <v>14</v>
      </c>
      <c r="AE72" s="120">
        <f t="shared" si="12"/>
        <v>7</v>
      </c>
      <c r="AF72" s="120">
        <f t="shared" si="13"/>
        <v>21</v>
      </c>
    </row>
    <row r="73" spans="1:32" ht="23.25">
      <c r="A73" s="204"/>
      <c r="B73" s="204"/>
      <c r="C73" s="104" t="s">
        <v>109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20">
        <f t="shared" si="11"/>
        <v>0</v>
      </c>
      <c r="AE73" s="120">
        <f t="shared" si="12"/>
        <v>0</v>
      </c>
      <c r="AF73" s="120">
        <f t="shared" si="13"/>
        <v>0</v>
      </c>
    </row>
    <row r="74" spans="1:32" ht="23.25">
      <c r="A74" s="204"/>
      <c r="B74" s="204" t="s">
        <v>20</v>
      </c>
      <c r="C74" s="104" t="s">
        <v>33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20">
        <f t="shared" si="11"/>
        <v>0</v>
      </c>
      <c r="AE74" s="120">
        <f t="shared" si="12"/>
        <v>0</v>
      </c>
      <c r="AF74" s="120">
        <f t="shared" si="13"/>
        <v>0</v>
      </c>
    </row>
    <row r="75" spans="1:32" ht="23.25">
      <c r="A75" s="204"/>
      <c r="B75" s="204"/>
      <c r="C75" s="104" t="s">
        <v>109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20">
        <f t="shared" si="11"/>
        <v>0</v>
      </c>
      <c r="AE75" s="120">
        <f t="shared" si="12"/>
        <v>0</v>
      </c>
      <c r="AF75" s="120">
        <f t="shared" si="13"/>
        <v>0</v>
      </c>
    </row>
    <row r="76" spans="1:32" ht="23.25" customHeight="1">
      <c r="A76" s="205" t="s">
        <v>47</v>
      </c>
      <c r="B76" s="206" t="s">
        <v>48</v>
      </c>
      <c r="C76" s="103" t="s">
        <v>33</v>
      </c>
      <c r="D76" s="18">
        <v>3</v>
      </c>
      <c r="E76" s="18">
        <v>2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20">
        <f t="shared" si="11"/>
        <v>3</v>
      </c>
      <c r="AE76" s="120">
        <f t="shared" si="12"/>
        <v>2</v>
      </c>
      <c r="AF76" s="120">
        <f t="shared" si="13"/>
        <v>5</v>
      </c>
    </row>
    <row r="77" spans="1:32" ht="23.25">
      <c r="A77" s="205"/>
      <c r="B77" s="206"/>
      <c r="C77" s="103" t="s">
        <v>109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20">
        <f t="shared" si="11"/>
        <v>0</v>
      </c>
      <c r="AE77" s="120">
        <f t="shared" si="12"/>
        <v>0</v>
      </c>
      <c r="AF77" s="120">
        <f t="shared" si="13"/>
        <v>0</v>
      </c>
    </row>
    <row r="78" spans="1:32" ht="23.25" customHeight="1">
      <c r="A78" s="205"/>
      <c r="B78" s="206" t="s">
        <v>49</v>
      </c>
      <c r="C78" s="103" t="s">
        <v>33</v>
      </c>
      <c r="D78" s="18">
        <v>1</v>
      </c>
      <c r="E78" s="18">
        <v>3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20">
        <f t="shared" si="11"/>
        <v>1</v>
      </c>
      <c r="AE78" s="120">
        <f t="shared" si="12"/>
        <v>3</v>
      </c>
      <c r="AF78" s="120">
        <f t="shared" si="13"/>
        <v>4</v>
      </c>
    </row>
    <row r="79" spans="1:32" ht="23.25">
      <c r="A79" s="205"/>
      <c r="B79" s="206"/>
      <c r="C79" s="103" t="s">
        <v>109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20">
        <f t="shared" si="11"/>
        <v>0</v>
      </c>
      <c r="AE79" s="120">
        <f t="shared" si="12"/>
        <v>0</v>
      </c>
      <c r="AF79" s="120">
        <f t="shared" si="13"/>
        <v>0</v>
      </c>
    </row>
    <row r="80" spans="1:32" ht="23.25">
      <c r="A80" s="205"/>
      <c r="B80" s="206" t="s">
        <v>50</v>
      </c>
      <c r="C80" s="103" t="s">
        <v>33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20">
        <f t="shared" si="11"/>
        <v>0</v>
      </c>
      <c r="AE80" s="120">
        <f t="shared" si="12"/>
        <v>0</v>
      </c>
      <c r="AF80" s="120">
        <f t="shared" si="13"/>
        <v>0</v>
      </c>
    </row>
    <row r="81" spans="1:32" ht="23.25">
      <c r="A81" s="205"/>
      <c r="B81" s="206"/>
      <c r="C81" s="103" t="s">
        <v>109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20">
        <f t="shared" si="11"/>
        <v>0</v>
      </c>
      <c r="AE81" s="120">
        <f t="shared" si="12"/>
        <v>0</v>
      </c>
      <c r="AF81" s="120">
        <f t="shared" si="13"/>
        <v>0</v>
      </c>
    </row>
    <row r="82" spans="1:32" ht="23.25">
      <c r="A82" s="205"/>
      <c r="B82" s="207" t="s">
        <v>56</v>
      </c>
      <c r="C82" s="102" t="s">
        <v>33</v>
      </c>
      <c r="D82" s="19">
        <f>D76+D78+D80</f>
        <v>4</v>
      </c>
      <c r="E82" s="19">
        <f aca="true" t="shared" si="14" ref="E82:AC82">E76+E78+E80</f>
        <v>5</v>
      </c>
      <c r="F82" s="19">
        <f t="shared" si="14"/>
        <v>0</v>
      </c>
      <c r="G82" s="19">
        <f t="shared" si="14"/>
        <v>0</v>
      </c>
      <c r="H82" s="19">
        <f t="shared" si="14"/>
        <v>0</v>
      </c>
      <c r="I82" s="19">
        <f t="shared" si="14"/>
        <v>0</v>
      </c>
      <c r="J82" s="19">
        <f t="shared" si="14"/>
        <v>0</v>
      </c>
      <c r="K82" s="19">
        <f t="shared" si="14"/>
        <v>0</v>
      </c>
      <c r="L82" s="19">
        <f t="shared" si="14"/>
        <v>0</v>
      </c>
      <c r="M82" s="19">
        <f t="shared" si="14"/>
        <v>0</v>
      </c>
      <c r="N82" s="19">
        <f t="shared" si="14"/>
        <v>0</v>
      </c>
      <c r="O82" s="19">
        <f t="shared" si="14"/>
        <v>0</v>
      </c>
      <c r="P82" s="19">
        <f t="shared" si="14"/>
        <v>0</v>
      </c>
      <c r="Q82" s="19">
        <f t="shared" si="14"/>
        <v>0</v>
      </c>
      <c r="R82" s="19">
        <f t="shared" si="14"/>
        <v>0</v>
      </c>
      <c r="S82" s="19">
        <f t="shared" si="14"/>
        <v>0</v>
      </c>
      <c r="T82" s="19">
        <f t="shared" si="14"/>
        <v>0</v>
      </c>
      <c r="U82" s="19">
        <f t="shared" si="14"/>
        <v>0</v>
      </c>
      <c r="V82" s="19">
        <f t="shared" si="14"/>
        <v>0</v>
      </c>
      <c r="W82" s="19">
        <f t="shared" si="14"/>
        <v>0</v>
      </c>
      <c r="X82" s="19">
        <f t="shared" si="14"/>
        <v>0</v>
      </c>
      <c r="Y82" s="19">
        <f t="shared" si="14"/>
        <v>0</v>
      </c>
      <c r="Z82" s="19">
        <f t="shared" si="14"/>
        <v>0</v>
      </c>
      <c r="AA82" s="19">
        <f t="shared" si="14"/>
        <v>0</v>
      </c>
      <c r="AB82" s="19">
        <f t="shared" si="14"/>
        <v>0</v>
      </c>
      <c r="AC82" s="19">
        <f t="shared" si="14"/>
        <v>0</v>
      </c>
      <c r="AD82" s="120">
        <f t="shared" si="11"/>
        <v>4</v>
      </c>
      <c r="AE82" s="120">
        <f t="shared" si="12"/>
        <v>5</v>
      </c>
      <c r="AF82" s="120">
        <f t="shared" si="13"/>
        <v>9</v>
      </c>
    </row>
    <row r="83" spans="1:32" ht="23.25">
      <c r="A83" s="205"/>
      <c r="B83" s="207"/>
      <c r="C83" s="102" t="s">
        <v>109</v>
      </c>
      <c r="D83" s="19">
        <f>D81+D79+D77</f>
        <v>0</v>
      </c>
      <c r="E83" s="19">
        <f aca="true" t="shared" si="15" ref="E83:AC83">E81+E79+E77</f>
        <v>0</v>
      </c>
      <c r="F83" s="19">
        <f t="shared" si="15"/>
        <v>0</v>
      </c>
      <c r="G83" s="19">
        <f t="shared" si="15"/>
        <v>0</v>
      </c>
      <c r="H83" s="19">
        <f t="shared" si="15"/>
        <v>0</v>
      </c>
      <c r="I83" s="19">
        <f t="shared" si="15"/>
        <v>0</v>
      </c>
      <c r="J83" s="19">
        <f t="shared" si="15"/>
        <v>0</v>
      </c>
      <c r="K83" s="19">
        <f t="shared" si="15"/>
        <v>0</v>
      </c>
      <c r="L83" s="19">
        <f t="shared" si="15"/>
        <v>0</v>
      </c>
      <c r="M83" s="19">
        <f t="shared" si="15"/>
        <v>0</v>
      </c>
      <c r="N83" s="19">
        <f t="shared" si="15"/>
        <v>0</v>
      </c>
      <c r="O83" s="19">
        <f t="shared" si="15"/>
        <v>0</v>
      </c>
      <c r="P83" s="19">
        <f t="shared" si="15"/>
        <v>0</v>
      </c>
      <c r="Q83" s="19">
        <f t="shared" si="15"/>
        <v>0</v>
      </c>
      <c r="R83" s="19">
        <f t="shared" si="15"/>
        <v>0</v>
      </c>
      <c r="S83" s="19">
        <f t="shared" si="15"/>
        <v>0</v>
      </c>
      <c r="T83" s="19">
        <f t="shared" si="15"/>
        <v>0</v>
      </c>
      <c r="U83" s="19">
        <f t="shared" si="15"/>
        <v>0</v>
      </c>
      <c r="V83" s="19">
        <f t="shared" si="15"/>
        <v>0</v>
      </c>
      <c r="W83" s="19">
        <f t="shared" si="15"/>
        <v>0</v>
      </c>
      <c r="X83" s="19">
        <f t="shared" si="15"/>
        <v>0</v>
      </c>
      <c r="Y83" s="19">
        <f t="shared" si="15"/>
        <v>0</v>
      </c>
      <c r="Z83" s="19">
        <f t="shared" si="15"/>
        <v>0</v>
      </c>
      <c r="AA83" s="19">
        <f t="shared" si="15"/>
        <v>0</v>
      </c>
      <c r="AB83" s="19">
        <f t="shared" si="15"/>
        <v>0</v>
      </c>
      <c r="AC83" s="19">
        <f t="shared" si="15"/>
        <v>0</v>
      </c>
      <c r="AD83" s="120">
        <f t="shared" si="11"/>
        <v>0</v>
      </c>
      <c r="AE83" s="120">
        <f t="shared" si="12"/>
        <v>0</v>
      </c>
      <c r="AF83" s="120">
        <f t="shared" si="13"/>
        <v>0</v>
      </c>
    </row>
    <row r="84" spans="1:32" ht="23.25">
      <c r="A84" s="208" t="s">
        <v>59</v>
      </c>
      <c r="B84" s="208" t="s">
        <v>42</v>
      </c>
      <c r="C84" s="104" t="s">
        <v>33</v>
      </c>
      <c r="D84" s="18">
        <v>4</v>
      </c>
      <c r="E84" s="18">
        <v>3</v>
      </c>
      <c r="F84" s="18"/>
      <c r="G84" s="18">
        <v>1</v>
      </c>
      <c r="H84" s="18"/>
      <c r="I84" s="18"/>
      <c r="J84" s="18"/>
      <c r="K84" s="18"/>
      <c r="L84" s="18">
        <v>1</v>
      </c>
      <c r="M84" s="18"/>
      <c r="N84" s="18"/>
      <c r="O84" s="18"/>
      <c r="P84" s="18"/>
      <c r="Q84" s="18"/>
      <c r="R84" s="18">
        <v>1</v>
      </c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20">
        <f>AB84+Z84+X84+V84+T84+R84+P84+N84+L84+J84+H84+F84+D84</f>
        <v>6</v>
      </c>
      <c r="AE84" s="120">
        <f>AC84+AA84+Y84+W84+U84+S84+Q84+O84+M84+K84+I84+G84+E84</f>
        <v>4</v>
      </c>
      <c r="AF84" s="120">
        <f>SUM(AD84:AE84)</f>
        <v>10</v>
      </c>
    </row>
    <row r="85" spans="1:32" ht="23.25">
      <c r="A85" s="208"/>
      <c r="B85" s="208"/>
      <c r="C85" s="104" t="s">
        <v>109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20">
        <f>AB85+Z85+X85+V85+T85+R85+P85+N85+L85+J85+H85+F85+D85</f>
        <v>0</v>
      </c>
      <c r="AE85" s="120">
        <f>AC85+AA85+Y85+W85+U85+S85+Q85+O85+M85+K85+I85+G85+E85</f>
        <v>0</v>
      </c>
      <c r="AF85" s="120">
        <f>SUM(AD85:AE85)</f>
        <v>0</v>
      </c>
    </row>
    <row r="86" spans="1:32" ht="23.25">
      <c r="A86" s="208" t="s">
        <v>66</v>
      </c>
      <c r="B86" s="208" t="s">
        <v>69</v>
      </c>
      <c r="C86" s="104" t="s">
        <v>33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20">
        <f>AB86+Z86+X86+V86+T86+R86+P86+N86+L86+J86+H86+F86+D86</f>
        <v>0</v>
      </c>
      <c r="AE86" s="120">
        <f>AC86+AA86+Y86+W86+U86+S86+Q86+O86+M86+K86+I86+G86+E86</f>
        <v>0</v>
      </c>
      <c r="AF86" s="120">
        <f>SUM(AD86:AE86)</f>
        <v>0</v>
      </c>
    </row>
    <row r="87" spans="1:32" ht="23.25">
      <c r="A87" s="208"/>
      <c r="B87" s="208"/>
      <c r="C87" s="104" t="s">
        <v>109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20">
        <f>AB87+Z87+X87+V87+T87+R87+P87+N87+L87+J87+H87+F87+D87</f>
        <v>0</v>
      </c>
      <c r="AE87" s="120">
        <f>AC87+AA87+Y87+W87+U87+S87+Q87+O87+M87+K87+I87+G87+E87</f>
        <v>0</v>
      </c>
      <c r="AF87" s="120">
        <f>SUM(AD87:AE87)</f>
        <v>0</v>
      </c>
    </row>
    <row r="88" spans="1:32" ht="19.5" customHeight="1">
      <c r="A88" s="208" t="s">
        <v>95</v>
      </c>
      <c r="B88" s="208"/>
      <c r="C88" s="104" t="s">
        <v>33</v>
      </c>
      <c r="D88" s="18">
        <v>0</v>
      </c>
      <c r="E88" s="18">
        <v>0</v>
      </c>
      <c r="F88" s="18">
        <v>1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1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2</v>
      </c>
      <c r="AA88" s="18">
        <v>0</v>
      </c>
      <c r="AB88" s="18">
        <v>0</v>
      </c>
      <c r="AC88" s="18">
        <v>0</v>
      </c>
      <c r="AD88" s="120">
        <f>AB88+Z88+X88+V88+T88+R88+P88+N88+L88+J88+H88+F88+D88</f>
        <v>4</v>
      </c>
      <c r="AE88" s="120">
        <f>AC88+AA88+Y88+W88+U88+S88+Q88+O88+M88+K88+I88+G88+E88</f>
        <v>0</v>
      </c>
      <c r="AF88" s="120">
        <f>SUM(AD88:AE88)</f>
        <v>4</v>
      </c>
    </row>
    <row r="89" spans="1:32" ht="19.5" customHeight="1">
      <c r="A89" s="208"/>
      <c r="B89" s="208"/>
      <c r="C89" s="104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20"/>
      <c r="AE89" s="120"/>
      <c r="AF89" s="120"/>
    </row>
    <row r="90" spans="1:32" ht="23.25">
      <c r="A90" s="207" t="s">
        <v>0</v>
      </c>
      <c r="B90" s="207"/>
      <c r="C90" s="102" t="s">
        <v>33</v>
      </c>
      <c r="D90" s="19">
        <f>D86+D84+D82+D74+D72+D70+D68+D66+D64+D62+D60+D58+D56+D54+D88</f>
        <v>36</v>
      </c>
      <c r="E90" s="19">
        <f aca="true" t="shared" si="16" ref="E90:AC90">E86+E84+E82+E74+E72+E70+E68+E66+E64+E62+E60+E58+E56+E54+E88</f>
        <v>19</v>
      </c>
      <c r="F90" s="19">
        <f t="shared" si="16"/>
        <v>1</v>
      </c>
      <c r="G90" s="19">
        <f t="shared" si="16"/>
        <v>1</v>
      </c>
      <c r="H90" s="19">
        <f t="shared" si="16"/>
        <v>0</v>
      </c>
      <c r="I90" s="19">
        <f t="shared" si="16"/>
        <v>0</v>
      </c>
      <c r="J90" s="19">
        <f t="shared" si="16"/>
        <v>2</v>
      </c>
      <c r="K90" s="19">
        <f t="shared" si="16"/>
        <v>1</v>
      </c>
      <c r="L90" s="19">
        <f t="shared" si="16"/>
        <v>2</v>
      </c>
      <c r="M90" s="19">
        <f t="shared" si="16"/>
        <v>0</v>
      </c>
      <c r="N90" s="19">
        <f t="shared" si="16"/>
        <v>10</v>
      </c>
      <c r="O90" s="19">
        <f t="shared" si="16"/>
        <v>5</v>
      </c>
      <c r="P90" s="19">
        <f t="shared" si="16"/>
        <v>1</v>
      </c>
      <c r="Q90" s="19">
        <f t="shared" si="16"/>
        <v>0</v>
      </c>
      <c r="R90" s="19">
        <f t="shared" si="16"/>
        <v>2</v>
      </c>
      <c r="S90" s="19">
        <f t="shared" si="16"/>
        <v>0</v>
      </c>
      <c r="T90" s="19">
        <f t="shared" si="16"/>
        <v>0</v>
      </c>
      <c r="U90" s="19">
        <f t="shared" si="16"/>
        <v>0</v>
      </c>
      <c r="V90" s="19">
        <f t="shared" si="16"/>
        <v>0</v>
      </c>
      <c r="W90" s="19">
        <f t="shared" si="16"/>
        <v>0</v>
      </c>
      <c r="X90" s="19">
        <f t="shared" si="16"/>
        <v>0</v>
      </c>
      <c r="Y90" s="19">
        <f t="shared" si="16"/>
        <v>0</v>
      </c>
      <c r="Z90" s="19">
        <f t="shared" si="16"/>
        <v>3</v>
      </c>
      <c r="AA90" s="19">
        <f t="shared" si="16"/>
        <v>0</v>
      </c>
      <c r="AB90" s="19">
        <f t="shared" si="16"/>
        <v>0</v>
      </c>
      <c r="AC90" s="19">
        <f t="shared" si="16"/>
        <v>0</v>
      </c>
      <c r="AD90" s="120">
        <f aca="true" t="shared" si="17" ref="AD90:AE94">AB90+Z90+X90+V90+T90+R90+P90+N90+L90+J90+H90+F90+D90</f>
        <v>57</v>
      </c>
      <c r="AE90" s="120">
        <f t="shared" si="17"/>
        <v>26</v>
      </c>
      <c r="AF90" s="120">
        <f>SUM(AD90:AE90)</f>
        <v>83</v>
      </c>
    </row>
    <row r="91" spans="1:32" ht="23.25">
      <c r="A91" s="207"/>
      <c r="B91" s="207"/>
      <c r="C91" s="102" t="s">
        <v>109</v>
      </c>
      <c r="D91" s="19">
        <f aca="true" t="shared" si="18" ref="D91:AC91">D87+D85+D83+D75+D73+D71+D69+D67+D65+D63+D61+D59+D57+D55</f>
        <v>0</v>
      </c>
      <c r="E91" s="19">
        <f t="shared" si="18"/>
        <v>0</v>
      </c>
      <c r="F91" s="19">
        <f t="shared" si="18"/>
        <v>0</v>
      </c>
      <c r="G91" s="19">
        <f t="shared" si="18"/>
        <v>0</v>
      </c>
      <c r="H91" s="19">
        <f t="shared" si="18"/>
        <v>0</v>
      </c>
      <c r="I91" s="19">
        <f t="shared" si="18"/>
        <v>0</v>
      </c>
      <c r="J91" s="19">
        <f t="shared" si="18"/>
        <v>0</v>
      </c>
      <c r="K91" s="19">
        <f t="shared" si="18"/>
        <v>0</v>
      </c>
      <c r="L91" s="19">
        <f t="shared" si="18"/>
        <v>0</v>
      </c>
      <c r="M91" s="19">
        <f t="shared" si="18"/>
        <v>0</v>
      </c>
      <c r="N91" s="19">
        <f t="shared" si="18"/>
        <v>0</v>
      </c>
      <c r="O91" s="19">
        <f t="shared" si="18"/>
        <v>0</v>
      </c>
      <c r="P91" s="19">
        <f t="shared" si="18"/>
        <v>0</v>
      </c>
      <c r="Q91" s="19">
        <f t="shared" si="18"/>
        <v>0</v>
      </c>
      <c r="R91" s="19">
        <f t="shared" si="18"/>
        <v>0</v>
      </c>
      <c r="S91" s="19">
        <f t="shared" si="18"/>
        <v>0</v>
      </c>
      <c r="T91" s="19">
        <f t="shared" si="18"/>
        <v>0</v>
      </c>
      <c r="U91" s="19">
        <f t="shared" si="18"/>
        <v>0</v>
      </c>
      <c r="V91" s="19">
        <f t="shared" si="18"/>
        <v>0</v>
      </c>
      <c r="W91" s="19">
        <f t="shared" si="18"/>
        <v>0</v>
      </c>
      <c r="X91" s="19">
        <f t="shared" si="18"/>
        <v>0</v>
      </c>
      <c r="Y91" s="19">
        <f t="shared" si="18"/>
        <v>0</v>
      </c>
      <c r="Z91" s="19">
        <f t="shared" si="18"/>
        <v>0</v>
      </c>
      <c r="AA91" s="19">
        <f t="shared" si="18"/>
        <v>0</v>
      </c>
      <c r="AB91" s="19">
        <f t="shared" si="18"/>
        <v>0</v>
      </c>
      <c r="AC91" s="19">
        <f t="shared" si="18"/>
        <v>0</v>
      </c>
      <c r="AD91" s="120">
        <f t="shared" si="17"/>
        <v>0</v>
      </c>
      <c r="AE91" s="120">
        <f t="shared" si="17"/>
        <v>0</v>
      </c>
      <c r="AF91" s="120">
        <f>SUM(AD91:AE91)</f>
        <v>0</v>
      </c>
    </row>
    <row r="92" spans="1:32" ht="27.75">
      <c r="A92" s="182" t="s">
        <v>221</v>
      </c>
      <c r="B92" s="183"/>
      <c r="C92" s="105" t="s">
        <v>222</v>
      </c>
      <c r="D92" s="151">
        <v>19</v>
      </c>
      <c r="E92" s="151">
        <v>43</v>
      </c>
      <c r="F92" s="151">
        <v>0</v>
      </c>
      <c r="G92" s="151">
        <v>1</v>
      </c>
      <c r="H92" s="151">
        <v>0</v>
      </c>
      <c r="I92" s="151">
        <v>0</v>
      </c>
      <c r="J92" s="151">
        <v>5</v>
      </c>
      <c r="K92" s="151">
        <v>0</v>
      </c>
      <c r="L92" s="151">
        <v>5</v>
      </c>
      <c r="M92" s="151">
        <v>0</v>
      </c>
      <c r="N92" s="151">
        <v>2</v>
      </c>
      <c r="O92" s="151">
        <v>11</v>
      </c>
      <c r="P92" s="151">
        <v>1</v>
      </c>
      <c r="Q92" s="151">
        <v>0</v>
      </c>
      <c r="R92" s="151">
        <v>10</v>
      </c>
      <c r="S92" s="151">
        <v>1</v>
      </c>
      <c r="T92" s="151">
        <v>1</v>
      </c>
      <c r="U92" s="151"/>
      <c r="V92" s="151"/>
      <c r="W92" s="151"/>
      <c r="X92" s="151"/>
      <c r="Y92" s="151"/>
      <c r="Z92" s="151"/>
      <c r="AA92" s="151"/>
      <c r="AB92" s="151"/>
      <c r="AC92" s="151"/>
      <c r="AD92" s="120">
        <f t="shared" si="17"/>
        <v>43</v>
      </c>
      <c r="AE92" s="120">
        <f t="shared" si="17"/>
        <v>56</v>
      </c>
      <c r="AF92" s="120">
        <f>SUM(AD92:AE92)</f>
        <v>99</v>
      </c>
    </row>
    <row r="93" spans="1:32" ht="27.75">
      <c r="A93" s="182" t="s">
        <v>223</v>
      </c>
      <c r="B93" s="183"/>
      <c r="C93" s="122" t="s">
        <v>33</v>
      </c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20">
        <f t="shared" si="17"/>
        <v>0</v>
      </c>
      <c r="AE93" s="120">
        <f t="shared" si="17"/>
        <v>0</v>
      </c>
      <c r="AF93" s="120">
        <f>SUM(AD93:AE93)</f>
        <v>0</v>
      </c>
    </row>
    <row r="94" spans="1:32" ht="27.75">
      <c r="A94" s="182" t="s">
        <v>224</v>
      </c>
      <c r="B94" s="183"/>
      <c r="C94" s="122" t="s">
        <v>33</v>
      </c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20">
        <f t="shared" si="17"/>
        <v>0</v>
      </c>
      <c r="AE94" s="120">
        <f t="shared" si="17"/>
        <v>0</v>
      </c>
      <c r="AF94" s="120">
        <f>SUM(AD94:AE94)</f>
        <v>0</v>
      </c>
    </row>
    <row r="95" spans="1:32" ht="27.75">
      <c r="A95" s="197" t="s">
        <v>0</v>
      </c>
      <c r="B95" s="198"/>
      <c r="C95" s="121" t="s">
        <v>222</v>
      </c>
      <c r="D95" s="130">
        <f>D92</f>
        <v>19</v>
      </c>
      <c r="E95" s="130">
        <f aca="true" t="shared" si="19" ref="E95:AF95">E92</f>
        <v>43</v>
      </c>
      <c r="F95" s="130">
        <f t="shared" si="19"/>
        <v>0</v>
      </c>
      <c r="G95" s="130">
        <f t="shared" si="19"/>
        <v>1</v>
      </c>
      <c r="H95" s="130">
        <f t="shared" si="19"/>
        <v>0</v>
      </c>
      <c r="I95" s="130">
        <f t="shared" si="19"/>
        <v>0</v>
      </c>
      <c r="J95" s="130">
        <f t="shared" si="19"/>
        <v>5</v>
      </c>
      <c r="K95" s="130">
        <f t="shared" si="19"/>
        <v>0</v>
      </c>
      <c r="L95" s="130">
        <f t="shared" si="19"/>
        <v>5</v>
      </c>
      <c r="M95" s="130">
        <f t="shared" si="19"/>
        <v>0</v>
      </c>
      <c r="N95" s="130">
        <f t="shared" si="19"/>
        <v>2</v>
      </c>
      <c r="O95" s="130">
        <f t="shared" si="19"/>
        <v>11</v>
      </c>
      <c r="P95" s="130">
        <f t="shared" si="19"/>
        <v>1</v>
      </c>
      <c r="Q95" s="130">
        <f t="shared" si="19"/>
        <v>0</v>
      </c>
      <c r="R95" s="130">
        <f t="shared" si="19"/>
        <v>10</v>
      </c>
      <c r="S95" s="130">
        <f t="shared" si="19"/>
        <v>1</v>
      </c>
      <c r="T95" s="130">
        <f t="shared" si="19"/>
        <v>1</v>
      </c>
      <c r="U95" s="130">
        <f t="shared" si="19"/>
        <v>0</v>
      </c>
      <c r="V95" s="130">
        <f t="shared" si="19"/>
        <v>0</v>
      </c>
      <c r="W95" s="130">
        <f t="shared" si="19"/>
        <v>0</v>
      </c>
      <c r="X95" s="130">
        <f t="shared" si="19"/>
        <v>0</v>
      </c>
      <c r="Y95" s="130">
        <f t="shared" si="19"/>
        <v>0</v>
      </c>
      <c r="Z95" s="130">
        <f t="shared" si="19"/>
        <v>0</v>
      </c>
      <c r="AA95" s="130">
        <f t="shared" si="19"/>
        <v>0</v>
      </c>
      <c r="AB95" s="130">
        <f t="shared" si="19"/>
        <v>0</v>
      </c>
      <c r="AC95" s="130">
        <f t="shared" si="19"/>
        <v>0</v>
      </c>
      <c r="AD95" s="130">
        <f t="shared" si="19"/>
        <v>43</v>
      </c>
      <c r="AE95" s="130">
        <f t="shared" si="19"/>
        <v>56</v>
      </c>
      <c r="AF95" s="130">
        <f t="shared" si="19"/>
        <v>99</v>
      </c>
    </row>
    <row r="96" spans="1:32" ht="23.25">
      <c r="A96" s="199"/>
      <c r="B96" s="200"/>
      <c r="C96" s="131" t="s">
        <v>33</v>
      </c>
      <c r="D96" s="130">
        <f>D94+D93+D90</f>
        <v>36</v>
      </c>
      <c r="E96" s="130">
        <f aca="true" t="shared" si="20" ref="E96:AF96">E94+E93+E90</f>
        <v>19</v>
      </c>
      <c r="F96" s="130">
        <f t="shared" si="20"/>
        <v>1</v>
      </c>
      <c r="G96" s="130">
        <f t="shared" si="20"/>
        <v>1</v>
      </c>
      <c r="H96" s="130">
        <f t="shared" si="20"/>
        <v>0</v>
      </c>
      <c r="I96" s="130">
        <f t="shared" si="20"/>
        <v>0</v>
      </c>
      <c r="J96" s="130">
        <f t="shared" si="20"/>
        <v>2</v>
      </c>
      <c r="K96" s="130">
        <f t="shared" si="20"/>
        <v>1</v>
      </c>
      <c r="L96" s="130">
        <f t="shared" si="20"/>
        <v>2</v>
      </c>
      <c r="M96" s="130">
        <f t="shared" si="20"/>
        <v>0</v>
      </c>
      <c r="N96" s="130">
        <f t="shared" si="20"/>
        <v>10</v>
      </c>
      <c r="O96" s="130">
        <f t="shared" si="20"/>
        <v>5</v>
      </c>
      <c r="P96" s="130">
        <f t="shared" si="20"/>
        <v>1</v>
      </c>
      <c r="Q96" s="130">
        <f t="shared" si="20"/>
        <v>0</v>
      </c>
      <c r="R96" s="130">
        <f t="shared" si="20"/>
        <v>2</v>
      </c>
      <c r="S96" s="130">
        <f t="shared" si="20"/>
        <v>0</v>
      </c>
      <c r="T96" s="130">
        <f t="shared" si="20"/>
        <v>0</v>
      </c>
      <c r="U96" s="130">
        <f t="shared" si="20"/>
        <v>0</v>
      </c>
      <c r="V96" s="130">
        <f t="shared" si="20"/>
        <v>0</v>
      </c>
      <c r="W96" s="130">
        <f t="shared" si="20"/>
        <v>0</v>
      </c>
      <c r="X96" s="130">
        <f t="shared" si="20"/>
        <v>0</v>
      </c>
      <c r="Y96" s="130">
        <f t="shared" si="20"/>
        <v>0</v>
      </c>
      <c r="Z96" s="130">
        <f t="shared" si="20"/>
        <v>3</v>
      </c>
      <c r="AA96" s="130">
        <f t="shared" si="20"/>
        <v>0</v>
      </c>
      <c r="AB96" s="130">
        <f t="shared" si="20"/>
        <v>0</v>
      </c>
      <c r="AC96" s="130">
        <f t="shared" si="20"/>
        <v>0</v>
      </c>
      <c r="AD96" s="130">
        <f t="shared" si="20"/>
        <v>57</v>
      </c>
      <c r="AE96" s="130">
        <f t="shared" si="20"/>
        <v>26</v>
      </c>
      <c r="AF96" s="130">
        <f t="shared" si="20"/>
        <v>83</v>
      </c>
    </row>
    <row r="97" spans="1:32" ht="23.25">
      <c r="A97" s="201"/>
      <c r="B97" s="202"/>
      <c r="C97" s="131" t="s">
        <v>109</v>
      </c>
      <c r="D97" s="130">
        <f>D91</f>
        <v>0</v>
      </c>
      <c r="E97" s="130">
        <f aca="true" t="shared" si="21" ref="E97:AF97">E91</f>
        <v>0</v>
      </c>
      <c r="F97" s="130">
        <f t="shared" si="21"/>
        <v>0</v>
      </c>
      <c r="G97" s="130">
        <f t="shared" si="21"/>
        <v>0</v>
      </c>
      <c r="H97" s="130">
        <f t="shared" si="21"/>
        <v>0</v>
      </c>
      <c r="I97" s="130">
        <f t="shared" si="21"/>
        <v>0</v>
      </c>
      <c r="J97" s="130">
        <f t="shared" si="21"/>
        <v>0</v>
      </c>
      <c r="K97" s="130">
        <f t="shared" si="21"/>
        <v>0</v>
      </c>
      <c r="L97" s="130">
        <f t="shared" si="21"/>
        <v>0</v>
      </c>
      <c r="M97" s="130">
        <f t="shared" si="21"/>
        <v>0</v>
      </c>
      <c r="N97" s="130">
        <f t="shared" si="21"/>
        <v>0</v>
      </c>
      <c r="O97" s="130">
        <f t="shared" si="21"/>
        <v>0</v>
      </c>
      <c r="P97" s="130">
        <f t="shared" si="21"/>
        <v>0</v>
      </c>
      <c r="Q97" s="130">
        <f t="shared" si="21"/>
        <v>0</v>
      </c>
      <c r="R97" s="130">
        <f t="shared" si="21"/>
        <v>0</v>
      </c>
      <c r="S97" s="130">
        <f t="shared" si="21"/>
        <v>0</v>
      </c>
      <c r="T97" s="130">
        <f t="shared" si="21"/>
        <v>0</v>
      </c>
      <c r="U97" s="130">
        <f t="shared" si="21"/>
        <v>0</v>
      </c>
      <c r="V97" s="130">
        <f t="shared" si="21"/>
        <v>0</v>
      </c>
      <c r="W97" s="130">
        <f t="shared" si="21"/>
        <v>0</v>
      </c>
      <c r="X97" s="130">
        <f t="shared" si="21"/>
        <v>0</v>
      </c>
      <c r="Y97" s="130">
        <f t="shared" si="21"/>
        <v>0</v>
      </c>
      <c r="Z97" s="130">
        <f t="shared" si="21"/>
        <v>0</v>
      </c>
      <c r="AA97" s="130">
        <f t="shared" si="21"/>
        <v>0</v>
      </c>
      <c r="AB97" s="130">
        <f t="shared" si="21"/>
        <v>0</v>
      </c>
      <c r="AC97" s="130">
        <f t="shared" si="21"/>
        <v>0</v>
      </c>
      <c r="AD97" s="130">
        <f t="shared" si="21"/>
        <v>0</v>
      </c>
      <c r="AE97" s="130">
        <f t="shared" si="21"/>
        <v>0</v>
      </c>
      <c r="AF97" s="130">
        <f t="shared" si="21"/>
        <v>0</v>
      </c>
    </row>
    <row r="98" spans="1:32" ht="14.25">
      <c r="A98" s="203" t="s">
        <v>110</v>
      </c>
      <c r="B98" s="203"/>
      <c r="C98" s="203"/>
      <c r="D98" s="130">
        <f>SUM(D95:D97)</f>
        <v>55</v>
      </c>
      <c r="E98" s="130">
        <f>SUM(E95:E97)</f>
        <v>62</v>
      </c>
      <c r="F98" s="130">
        <f>SUM(F95:F97)</f>
        <v>1</v>
      </c>
      <c r="G98" s="130">
        <f>SUM(G95:G97)</f>
        <v>2</v>
      </c>
      <c r="H98" s="130">
        <f>SUM(H95:H97)</f>
        <v>0</v>
      </c>
      <c r="I98" s="130">
        <f>SUM(I95:I97)</f>
        <v>0</v>
      </c>
      <c r="J98" s="130">
        <f>SUM(J95:J97)</f>
        <v>7</v>
      </c>
      <c r="K98" s="130">
        <f>SUM(K95:K97)</f>
        <v>1</v>
      </c>
      <c r="L98" s="130">
        <f>SUM(L95:L97)</f>
        <v>7</v>
      </c>
      <c r="M98" s="130">
        <f>SUM(M95:M97)</f>
        <v>0</v>
      </c>
      <c r="N98" s="130">
        <f>SUM(N95:N97)</f>
        <v>12</v>
      </c>
      <c r="O98" s="130">
        <f>SUM(O95:O97)</f>
        <v>16</v>
      </c>
      <c r="P98" s="130">
        <f>SUM(P95:P97)</f>
        <v>2</v>
      </c>
      <c r="Q98" s="130">
        <f>SUM(Q95:Q97)</f>
        <v>0</v>
      </c>
      <c r="R98" s="130">
        <f>SUM(R95:R97)</f>
        <v>12</v>
      </c>
      <c r="S98" s="130">
        <f>SUM(S95:S97)</f>
        <v>1</v>
      </c>
      <c r="T98" s="130">
        <f>SUM(T95:T97)</f>
        <v>1</v>
      </c>
      <c r="U98" s="130">
        <f>SUM(U95:U97)</f>
        <v>0</v>
      </c>
      <c r="V98" s="130">
        <f>SUM(V95:V97)</f>
        <v>0</v>
      </c>
      <c r="W98" s="130">
        <f>SUM(W95:W97)</f>
        <v>0</v>
      </c>
      <c r="X98" s="130">
        <f>SUM(X95:X97)</f>
        <v>0</v>
      </c>
      <c r="Y98" s="130">
        <f>SUM(Y95:Y97)</f>
        <v>0</v>
      </c>
      <c r="Z98" s="130">
        <f>SUM(Z95:Z97)</f>
        <v>3</v>
      </c>
      <c r="AA98" s="130">
        <f>SUM(AA95:AA97)</f>
        <v>0</v>
      </c>
      <c r="AB98" s="130">
        <f>SUM(AB95:AB97)</f>
        <v>0</v>
      </c>
      <c r="AC98" s="130">
        <f>SUM(AC95:AC97)</f>
        <v>0</v>
      </c>
      <c r="AD98" s="130">
        <f>SUM(AD95:AD97)</f>
        <v>100</v>
      </c>
      <c r="AE98" s="130">
        <f>SUM(AE95:AE97)</f>
        <v>82</v>
      </c>
      <c r="AF98" s="130">
        <f>SUM(AF95:AF97)</f>
        <v>182</v>
      </c>
    </row>
    <row r="101" spans="1:32" ht="34.5" customHeight="1">
      <c r="A101" s="211" t="s">
        <v>132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</row>
    <row r="102" spans="1:32" ht="25.5" customHeight="1">
      <c r="A102" s="209" t="s">
        <v>5</v>
      </c>
      <c r="B102" s="210"/>
      <c r="C102" s="209" t="s">
        <v>14</v>
      </c>
      <c r="D102" s="212" t="s">
        <v>19</v>
      </c>
      <c r="E102" s="212"/>
      <c r="F102" s="212" t="s">
        <v>15</v>
      </c>
      <c r="G102" s="212"/>
      <c r="H102" s="212" t="s">
        <v>17</v>
      </c>
      <c r="I102" s="212"/>
      <c r="J102" s="212" t="s">
        <v>77</v>
      </c>
      <c r="K102" s="212"/>
      <c r="L102" s="212" t="s">
        <v>16</v>
      </c>
      <c r="M102" s="212"/>
      <c r="N102" s="212" t="s">
        <v>20</v>
      </c>
      <c r="O102" s="212"/>
      <c r="P102" s="212" t="s">
        <v>78</v>
      </c>
      <c r="Q102" s="212"/>
      <c r="R102" s="212" t="s">
        <v>79</v>
      </c>
      <c r="S102" s="212"/>
      <c r="T102" s="212" t="s">
        <v>80</v>
      </c>
      <c r="U102" s="212"/>
      <c r="V102" s="212" t="s">
        <v>81</v>
      </c>
      <c r="W102" s="212"/>
      <c r="X102" s="212" t="s">
        <v>82</v>
      </c>
      <c r="Y102" s="212"/>
      <c r="Z102" s="212" t="s">
        <v>83</v>
      </c>
      <c r="AA102" s="212"/>
      <c r="AB102" s="212" t="s">
        <v>84</v>
      </c>
      <c r="AC102" s="212"/>
      <c r="AD102" s="203" t="s">
        <v>30</v>
      </c>
      <c r="AE102" s="203"/>
      <c r="AF102" s="203"/>
    </row>
    <row r="103" spans="1:32" ht="14.25">
      <c r="A103" s="210"/>
      <c r="B103" s="210"/>
      <c r="C103" s="214"/>
      <c r="D103" s="119" t="s">
        <v>3</v>
      </c>
      <c r="E103" s="119" t="s">
        <v>4</v>
      </c>
      <c r="F103" s="119" t="s">
        <v>3</v>
      </c>
      <c r="G103" s="119" t="s">
        <v>4</v>
      </c>
      <c r="H103" s="119" t="s">
        <v>3</v>
      </c>
      <c r="I103" s="119" t="s">
        <v>4</v>
      </c>
      <c r="J103" s="119" t="s">
        <v>3</v>
      </c>
      <c r="K103" s="119" t="s">
        <v>4</v>
      </c>
      <c r="L103" s="119" t="s">
        <v>3</v>
      </c>
      <c r="M103" s="119" t="s">
        <v>4</v>
      </c>
      <c r="N103" s="119" t="s">
        <v>3</v>
      </c>
      <c r="O103" s="119" t="s">
        <v>4</v>
      </c>
      <c r="P103" s="119" t="s">
        <v>3</v>
      </c>
      <c r="Q103" s="119" t="s">
        <v>4</v>
      </c>
      <c r="R103" s="119" t="s">
        <v>3</v>
      </c>
      <c r="S103" s="119" t="s">
        <v>4</v>
      </c>
      <c r="T103" s="119" t="s">
        <v>3</v>
      </c>
      <c r="U103" s="119" t="s">
        <v>4</v>
      </c>
      <c r="V103" s="119" t="s">
        <v>3</v>
      </c>
      <c r="W103" s="119" t="s">
        <v>4</v>
      </c>
      <c r="X103" s="119" t="s">
        <v>3</v>
      </c>
      <c r="Y103" s="119" t="s">
        <v>4</v>
      </c>
      <c r="Z103" s="119" t="s">
        <v>3</v>
      </c>
      <c r="AA103" s="119" t="s">
        <v>4</v>
      </c>
      <c r="AB103" s="119" t="s">
        <v>3</v>
      </c>
      <c r="AC103" s="119" t="s">
        <v>4</v>
      </c>
      <c r="AD103" s="119" t="s">
        <v>3</v>
      </c>
      <c r="AE103" s="119" t="s">
        <v>4</v>
      </c>
      <c r="AF103" s="119" t="s">
        <v>28</v>
      </c>
    </row>
    <row r="104" spans="1:32" ht="23.25">
      <c r="A104" s="204" t="s">
        <v>37</v>
      </c>
      <c r="B104" s="213"/>
      <c r="C104" s="104" t="s">
        <v>33</v>
      </c>
      <c r="D104" s="18">
        <f aca="true" t="shared" si="22" ref="D104:AC104">D54+D4</f>
        <v>70</v>
      </c>
      <c r="E104" s="18">
        <f t="shared" si="22"/>
        <v>76</v>
      </c>
      <c r="F104" s="18">
        <f t="shared" si="22"/>
        <v>2</v>
      </c>
      <c r="G104" s="18">
        <f t="shared" si="22"/>
        <v>2</v>
      </c>
      <c r="H104" s="18">
        <f t="shared" si="22"/>
        <v>7</v>
      </c>
      <c r="I104" s="18">
        <f t="shared" si="22"/>
        <v>1</v>
      </c>
      <c r="J104" s="18">
        <f t="shared" si="22"/>
        <v>6</v>
      </c>
      <c r="K104" s="18">
        <f t="shared" si="22"/>
        <v>3</v>
      </c>
      <c r="L104" s="18">
        <f t="shared" si="22"/>
        <v>7</v>
      </c>
      <c r="M104" s="18">
        <f t="shared" si="22"/>
        <v>1</v>
      </c>
      <c r="N104" s="18">
        <f t="shared" si="22"/>
        <v>14</v>
      </c>
      <c r="O104" s="18">
        <f t="shared" si="22"/>
        <v>13</v>
      </c>
      <c r="P104" s="18">
        <f t="shared" si="22"/>
        <v>28</v>
      </c>
      <c r="Q104" s="18">
        <f t="shared" si="22"/>
        <v>21</v>
      </c>
      <c r="R104" s="18">
        <f t="shared" si="22"/>
        <v>3</v>
      </c>
      <c r="S104" s="18">
        <f t="shared" si="22"/>
        <v>0</v>
      </c>
      <c r="T104" s="18">
        <f t="shared" si="22"/>
        <v>5</v>
      </c>
      <c r="U104" s="18">
        <f t="shared" si="22"/>
        <v>0</v>
      </c>
      <c r="V104" s="18">
        <f t="shared" si="22"/>
        <v>6</v>
      </c>
      <c r="W104" s="18">
        <f t="shared" si="22"/>
        <v>0</v>
      </c>
      <c r="X104" s="18">
        <f t="shared" si="22"/>
        <v>0</v>
      </c>
      <c r="Y104" s="18">
        <f t="shared" si="22"/>
        <v>1</v>
      </c>
      <c r="Z104" s="18">
        <f t="shared" si="22"/>
        <v>1</v>
      </c>
      <c r="AA104" s="18">
        <f t="shared" si="22"/>
        <v>0</v>
      </c>
      <c r="AB104" s="18">
        <f t="shared" si="22"/>
        <v>0</v>
      </c>
      <c r="AC104" s="18">
        <f t="shared" si="22"/>
        <v>0</v>
      </c>
      <c r="AD104" s="120">
        <f>AB104+Z104+X104+V104+T104+R104+P104+N104+L104+J104+H104+F104+D104</f>
        <v>149</v>
      </c>
      <c r="AE104" s="120">
        <f>AC104+AA104+Y104+W104+U104+S104+Q104+O104+M104+K104+I104+G104+E104</f>
        <v>118</v>
      </c>
      <c r="AF104" s="120">
        <f>SUM(AD104:AE104)</f>
        <v>267</v>
      </c>
    </row>
    <row r="105" spans="1:32" ht="23.25">
      <c r="A105" s="213"/>
      <c r="B105" s="213"/>
      <c r="C105" s="104" t="s">
        <v>109</v>
      </c>
      <c r="D105" s="18">
        <f aca="true" t="shared" si="23" ref="D105:AC105">D55+D5</f>
        <v>0</v>
      </c>
      <c r="E105" s="18">
        <f t="shared" si="23"/>
        <v>0</v>
      </c>
      <c r="F105" s="18">
        <f t="shared" si="23"/>
        <v>0</v>
      </c>
      <c r="G105" s="18">
        <f t="shared" si="23"/>
        <v>0</v>
      </c>
      <c r="H105" s="18">
        <f t="shared" si="23"/>
        <v>0</v>
      </c>
      <c r="I105" s="18">
        <f t="shared" si="23"/>
        <v>0</v>
      </c>
      <c r="J105" s="18">
        <f t="shared" si="23"/>
        <v>0</v>
      </c>
      <c r="K105" s="18">
        <f t="shared" si="23"/>
        <v>0</v>
      </c>
      <c r="L105" s="18">
        <f t="shared" si="23"/>
        <v>0</v>
      </c>
      <c r="M105" s="18">
        <f t="shared" si="23"/>
        <v>0</v>
      </c>
      <c r="N105" s="18">
        <f t="shared" si="23"/>
        <v>0</v>
      </c>
      <c r="O105" s="18">
        <f t="shared" si="23"/>
        <v>0</v>
      </c>
      <c r="P105" s="18">
        <f t="shared" si="23"/>
        <v>0</v>
      </c>
      <c r="Q105" s="18">
        <f t="shared" si="23"/>
        <v>0</v>
      </c>
      <c r="R105" s="18">
        <f t="shared" si="23"/>
        <v>0</v>
      </c>
      <c r="S105" s="18">
        <f t="shared" si="23"/>
        <v>0</v>
      </c>
      <c r="T105" s="18">
        <f t="shared" si="23"/>
        <v>0</v>
      </c>
      <c r="U105" s="18">
        <f t="shared" si="23"/>
        <v>0</v>
      </c>
      <c r="V105" s="18">
        <f t="shared" si="23"/>
        <v>0</v>
      </c>
      <c r="W105" s="18">
        <f t="shared" si="23"/>
        <v>0</v>
      </c>
      <c r="X105" s="18">
        <f t="shared" si="23"/>
        <v>0</v>
      </c>
      <c r="Y105" s="18">
        <f t="shared" si="23"/>
        <v>0</v>
      </c>
      <c r="Z105" s="18">
        <f t="shared" si="23"/>
        <v>0</v>
      </c>
      <c r="AA105" s="18">
        <f t="shared" si="23"/>
        <v>0</v>
      </c>
      <c r="AB105" s="18">
        <f t="shared" si="23"/>
        <v>0</v>
      </c>
      <c r="AC105" s="18">
        <f t="shared" si="23"/>
        <v>0</v>
      </c>
      <c r="AD105" s="120">
        <f aca="true" t="shared" si="24" ref="AD105:AD137">AB105+Z105+X105+V105+T105+R105+P105+N105+L105+J105+H105+F105+D105</f>
        <v>0</v>
      </c>
      <c r="AE105" s="120">
        <f aca="true" t="shared" si="25" ref="AE105:AE137">AC105+AA105+Y105+W105+U105+S105+Q105+O105+M105+K105+I105+G105+E105</f>
        <v>0</v>
      </c>
      <c r="AF105" s="120">
        <f aca="true" t="shared" si="26" ref="AF105:AF137">SUM(AD105:AE105)</f>
        <v>0</v>
      </c>
    </row>
    <row r="106" spans="1:32" ht="23.25">
      <c r="A106" s="204" t="s">
        <v>38</v>
      </c>
      <c r="B106" s="204"/>
      <c r="C106" s="104" t="s">
        <v>33</v>
      </c>
      <c r="D106" s="18">
        <f aca="true" t="shared" si="27" ref="D106:AC106">D56+D6</f>
        <v>6</v>
      </c>
      <c r="E106" s="18">
        <f t="shared" si="27"/>
        <v>16</v>
      </c>
      <c r="F106" s="18">
        <f t="shared" si="27"/>
        <v>1</v>
      </c>
      <c r="G106" s="18">
        <f t="shared" si="27"/>
        <v>0</v>
      </c>
      <c r="H106" s="18">
        <f t="shared" si="27"/>
        <v>3</v>
      </c>
      <c r="I106" s="18">
        <f t="shared" si="27"/>
        <v>1</v>
      </c>
      <c r="J106" s="18">
        <f t="shared" si="27"/>
        <v>1</v>
      </c>
      <c r="K106" s="18">
        <f t="shared" si="27"/>
        <v>1</v>
      </c>
      <c r="L106" s="18">
        <f t="shared" si="27"/>
        <v>4</v>
      </c>
      <c r="M106" s="18">
        <f t="shared" si="27"/>
        <v>1</v>
      </c>
      <c r="N106" s="18">
        <f t="shared" si="27"/>
        <v>8</v>
      </c>
      <c r="O106" s="18">
        <f t="shared" si="27"/>
        <v>2</v>
      </c>
      <c r="P106" s="18">
        <f t="shared" si="27"/>
        <v>0</v>
      </c>
      <c r="Q106" s="18">
        <f t="shared" si="27"/>
        <v>0</v>
      </c>
      <c r="R106" s="18">
        <f t="shared" si="27"/>
        <v>2</v>
      </c>
      <c r="S106" s="18">
        <f t="shared" si="27"/>
        <v>0</v>
      </c>
      <c r="T106" s="18">
        <f t="shared" si="27"/>
        <v>1</v>
      </c>
      <c r="U106" s="18">
        <f t="shared" si="27"/>
        <v>0</v>
      </c>
      <c r="V106" s="18">
        <f t="shared" si="27"/>
        <v>1</v>
      </c>
      <c r="W106" s="18">
        <f t="shared" si="27"/>
        <v>0</v>
      </c>
      <c r="X106" s="18">
        <f t="shared" si="27"/>
        <v>0</v>
      </c>
      <c r="Y106" s="18">
        <f t="shared" si="27"/>
        <v>0</v>
      </c>
      <c r="Z106" s="18">
        <f t="shared" si="27"/>
        <v>2</v>
      </c>
      <c r="AA106" s="18">
        <f t="shared" si="27"/>
        <v>0</v>
      </c>
      <c r="AB106" s="18">
        <f t="shared" si="27"/>
        <v>0</v>
      </c>
      <c r="AC106" s="18">
        <f t="shared" si="27"/>
        <v>0</v>
      </c>
      <c r="AD106" s="120">
        <f t="shared" si="24"/>
        <v>29</v>
      </c>
      <c r="AE106" s="120">
        <f t="shared" si="25"/>
        <v>21</v>
      </c>
      <c r="AF106" s="120">
        <f t="shared" si="26"/>
        <v>50</v>
      </c>
    </row>
    <row r="107" spans="1:32" ht="23.25">
      <c r="A107" s="204"/>
      <c r="B107" s="204"/>
      <c r="C107" s="104" t="s">
        <v>109</v>
      </c>
      <c r="D107" s="18">
        <f aca="true" t="shared" si="28" ref="D107:AC107">D57+D7</f>
        <v>0</v>
      </c>
      <c r="E107" s="18">
        <f t="shared" si="28"/>
        <v>0</v>
      </c>
      <c r="F107" s="18">
        <f t="shared" si="28"/>
        <v>0</v>
      </c>
      <c r="G107" s="18">
        <f t="shared" si="28"/>
        <v>0</v>
      </c>
      <c r="H107" s="18">
        <f t="shared" si="28"/>
        <v>0</v>
      </c>
      <c r="I107" s="18">
        <f t="shared" si="28"/>
        <v>0</v>
      </c>
      <c r="J107" s="18">
        <f t="shared" si="28"/>
        <v>0</v>
      </c>
      <c r="K107" s="18">
        <f t="shared" si="28"/>
        <v>0</v>
      </c>
      <c r="L107" s="18">
        <f t="shared" si="28"/>
        <v>0</v>
      </c>
      <c r="M107" s="18">
        <f t="shared" si="28"/>
        <v>0</v>
      </c>
      <c r="N107" s="18">
        <f t="shared" si="28"/>
        <v>0</v>
      </c>
      <c r="O107" s="18">
        <f t="shared" si="28"/>
        <v>0</v>
      </c>
      <c r="P107" s="18">
        <f t="shared" si="28"/>
        <v>0</v>
      </c>
      <c r="Q107" s="18">
        <f t="shared" si="28"/>
        <v>0</v>
      </c>
      <c r="R107" s="18">
        <f t="shared" si="28"/>
        <v>0</v>
      </c>
      <c r="S107" s="18">
        <f t="shared" si="28"/>
        <v>0</v>
      </c>
      <c r="T107" s="18">
        <f t="shared" si="28"/>
        <v>0</v>
      </c>
      <c r="U107" s="18">
        <f t="shared" si="28"/>
        <v>0</v>
      </c>
      <c r="V107" s="18">
        <f t="shared" si="28"/>
        <v>0</v>
      </c>
      <c r="W107" s="18">
        <f t="shared" si="28"/>
        <v>0</v>
      </c>
      <c r="X107" s="18">
        <f t="shared" si="28"/>
        <v>0</v>
      </c>
      <c r="Y107" s="18">
        <f t="shared" si="28"/>
        <v>0</v>
      </c>
      <c r="Z107" s="18">
        <f t="shared" si="28"/>
        <v>0</v>
      </c>
      <c r="AA107" s="18">
        <f t="shared" si="28"/>
        <v>0</v>
      </c>
      <c r="AB107" s="18">
        <f t="shared" si="28"/>
        <v>0</v>
      </c>
      <c r="AC107" s="18">
        <f t="shared" si="28"/>
        <v>0</v>
      </c>
      <c r="AD107" s="120">
        <f t="shared" si="24"/>
        <v>0</v>
      </c>
      <c r="AE107" s="120">
        <f t="shared" si="25"/>
        <v>0</v>
      </c>
      <c r="AF107" s="120">
        <f t="shared" si="26"/>
        <v>0</v>
      </c>
    </row>
    <row r="108" spans="1:32" ht="23.25">
      <c r="A108" s="204" t="s">
        <v>39</v>
      </c>
      <c r="B108" s="204"/>
      <c r="C108" s="104" t="s">
        <v>33</v>
      </c>
      <c r="D108" s="18">
        <f aca="true" t="shared" si="29" ref="D108:AC108">D58+D8</f>
        <v>4</v>
      </c>
      <c r="E108" s="18">
        <f t="shared" si="29"/>
        <v>17</v>
      </c>
      <c r="F108" s="18">
        <f t="shared" si="29"/>
        <v>0</v>
      </c>
      <c r="G108" s="18">
        <f t="shared" si="29"/>
        <v>0</v>
      </c>
      <c r="H108" s="18">
        <f t="shared" si="29"/>
        <v>0</v>
      </c>
      <c r="I108" s="18">
        <f t="shared" si="29"/>
        <v>0</v>
      </c>
      <c r="J108" s="18">
        <f t="shared" si="29"/>
        <v>0</v>
      </c>
      <c r="K108" s="18">
        <f t="shared" si="29"/>
        <v>1</v>
      </c>
      <c r="L108" s="18">
        <f t="shared" si="29"/>
        <v>0</v>
      </c>
      <c r="M108" s="18">
        <f t="shared" si="29"/>
        <v>0</v>
      </c>
      <c r="N108" s="18">
        <f t="shared" si="29"/>
        <v>1</v>
      </c>
      <c r="O108" s="18">
        <f t="shared" si="29"/>
        <v>2</v>
      </c>
      <c r="P108" s="18">
        <f t="shared" si="29"/>
        <v>0</v>
      </c>
      <c r="Q108" s="18">
        <f t="shared" si="29"/>
        <v>0</v>
      </c>
      <c r="R108" s="18">
        <f t="shared" si="29"/>
        <v>0</v>
      </c>
      <c r="S108" s="18">
        <f t="shared" si="29"/>
        <v>0</v>
      </c>
      <c r="T108" s="18">
        <f t="shared" si="29"/>
        <v>0</v>
      </c>
      <c r="U108" s="18">
        <f t="shared" si="29"/>
        <v>0</v>
      </c>
      <c r="V108" s="18">
        <f t="shared" si="29"/>
        <v>0</v>
      </c>
      <c r="W108" s="18">
        <f t="shared" si="29"/>
        <v>0</v>
      </c>
      <c r="X108" s="18">
        <f t="shared" si="29"/>
        <v>0</v>
      </c>
      <c r="Y108" s="18">
        <f t="shared" si="29"/>
        <v>0</v>
      </c>
      <c r="Z108" s="18">
        <f t="shared" si="29"/>
        <v>0</v>
      </c>
      <c r="AA108" s="18">
        <f t="shared" si="29"/>
        <v>0</v>
      </c>
      <c r="AB108" s="18">
        <f t="shared" si="29"/>
        <v>0</v>
      </c>
      <c r="AC108" s="18">
        <f t="shared" si="29"/>
        <v>0</v>
      </c>
      <c r="AD108" s="120">
        <f t="shared" si="24"/>
        <v>5</v>
      </c>
      <c r="AE108" s="120">
        <f t="shared" si="25"/>
        <v>20</v>
      </c>
      <c r="AF108" s="120">
        <f t="shared" si="26"/>
        <v>25</v>
      </c>
    </row>
    <row r="109" spans="1:32" ht="23.25">
      <c r="A109" s="204"/>
      <c r="B109" s="204"/>
      <c r="C109" s="104" t="s">
        <v>109</v>
      </c>
      <c r="D109" s="18">
        <f aca="true" t="shared" si="30" ref="D109:AC109">D59+D9</f>
        <v>0</v>
      </c>
      <c r="E109" s="18">
        <f t="shared" si="30"/>
        <v>0</v>
      </c>
      <c r="F109" s="18">
        <f t="shared" si="30"/>
        <v>0</v>
      </c>
      <c r="G109" s="18">
        <f t="shared" si="30"/>
        <v>0</v>
      </c>
      <c r="H109" s="18">
        <f t="shared" si="30"/>
        <v>0</v>
      </c>
      <c r="I109" s="18">
        <f t="shared" si="30"/>
        <v>0</v>
      </c>
      <c r="J109" s="18">
        <f t="shared" si="30"/>
        <v>0</v>
      </c>
      <c r="K109" s="18">
        <f t="shared" si="30"/>
        <v>0</v>
      </c>
      <c r="L109" s="18">
        <f t="shared" si="30"/>
        <v>0</v>
      </c>
      <c r="M109" s="18">
        <f t="shared" si="30"/>
        <v>0</v>
      </c>
      <c r="N109" s="18">
        <f t="shared" si="30"/>
        <v>0</v>
      </c>
      <c r="O109" s="18">
        <f t="shared" si="30"/>
        <v>0</v>
      </c>
      <c r="P109" s="18">
        <f t="shared" si="30"/>
        <v>0</v>
      </c>
      <c r="Q109" s="18">
        <f t="shared" si="30"/>
        <v>0</v>
      </c>
      <c r="R109" s="18">
        <f t="shared" si="30"/>
        <v>0</v>
      </c>
      <c r="S109" s="18">
        <f t="shared" si="30"/>
        <v>0</v>
      </c>
      <c r="T109" s="18">
        <f t="shared" si="30"/>
        <v>0</v>
      </c>
      <c r="U109" s="18">
        <f t="shared" si="30"/>
        <v>0</v>
      </c>
      <c r="V109" s="18">
        <f t="shared" si="30"/>
        <v>0</v>
      </c>
      <c r="W109" s="18">
        <f t="shared" si="30"/>
        <v>0</v>
      </c>
      <c r="X109" s="18">
        <f t="shared" si="30"/>
        <v>0</v>
      </c>
      <c r="Y109" s="18">
        <f t="shared" si="30"/>
        <v>0</v>
      </c>
      <c r="Z109" s="18">
        <f t="shared" si="30"/>
        <v>0</v>
      </c>
      <c r="AA109" s="18">
        <f t="shared" si="30"/>
        <v>0</v>
      </c>
      <c r="AB109" s="18">
        <f t="shared" si="30"/>
        <v>0</v>
      </c>
      <c r="AC109" s="18">
        <f t="shared" si="30"/>
        <v>0</v>
      </c>
      <c r="AD109" s="120">
        <f t="shared" si="24"/>
        <v>0</v>
      </c>
      <c r="AE109" s="120">
        <f t="shared" si="25"/>
        <v>0</v>
      </c>
      <c r="AF109" s="120">
        <f t="shared" si="26"/>
        <v>0</v>
      </c>
    </row>
    <row r="110" spans="1:32" ht="23.25">
      <c r="A110" s="204" t="s">
        <v>40</v>
      </c>
      <c r="B110" s="204"/>
      <c r="C110" s="104" t="s">
        <v>33</v>
      </c>
      <c r="D110" s="18">
        <f aca="true" t="shared" si="31" ref="D110:AC110">D60+D10</f>
        <v>34</v>
      </c>
      <c r="E110" s="18">
        <f t="shared" si="31"/>
        <v>32</v>
      </c>
      <c r="F110" s="18">
        <f t="shared" si="31"/>
        <v>0</v>
      </c>
      <c r="G110" s="18">
        <f t="shared" si="31"/>
        <v>2</v>
      </c>
      <c r="H110" s="18">
        <f t="shared" si="31"/>
        <v>0</v>
      </c>
      <c r="I110" s="18">
        <f t="shared" si="31"/>
        <v>0</v>
      </c>
      <c r="J110" s="18">
        <f t="shared" si="31"/>
        <v>0</v>
      </c>
      <c r="K110" s="18">
        <f t="shared" si="31"/>
        <v>0</v>
      </c>
      <c r="L110" s="18">
        <f t="shared" si="31"/>
        <v>11</v>
      </c>
      <c r="M110" s="18">
        <f t="shared" si="31"/>
        <v>16</v>
      </c>
      <c r="N110" s="18">
        <f t="shared" si="31"/>
        <v>0</v>
      </c>
      <c r="O110" s="18">
        <f t="shared" si="31"/>
        <v>0</v>
      </c>
      <c r="P110" s="18">
        <f t="shared" si="31"/>
        <v>0</v>
      </c>
      <c r="Q110" s="18">
        <f t="shared" si="31"/>
        <v>1</v>
      </c>
      <c r="R110" s="18">
        <f t="shared" si="31"/>
        <v>2</v>
      </c>
      <c r="S110" s="18">
        <f t="shared" si="31"/>
        <v>0</v>
      </c>
      <c r="T110" s="18">
        <f t="shared" si="31"/>
        <v>0</v>
      </c>
      <c r="U110" s="18">
        <f t="shared" si="31"/>
        <v>0</v>
      </c>
      <c r="V110" s="18">
        <f t="shared" si="31"/>
        <v>0</v>
      </c>
      <c r="W110" s="18">
        <f t="shared" si="31"/>
        <v>0</v>
      </c>
      <c r="X110" s="18">
        <f t="shared" si="31"/>
        <v>0</v>
      </c>
      <c r="Y110" s="18">
        <f t="shared" si="31"/>
        <v>0</v>
      </c>
      <c r="Z110" s="18">
        <f t="shared" si="31"/>
        <v>0</v>
      </c>
      <c r="AA110" s="18">
        <f t="shared" si="31"/>
        <v>0</v>
      </c>
      <c r="AB110" s="18">
        <f t="shared" si="31"/>
        <v>0</v>
      </c>
      <c r="AC110" s="18">
        <f t="shared" si="31"/>
        <v>0</v>
      </c>
      <c r="AD110" s="120">
        <f t="shared" si="24"/>
        <v>47</v>
      </c>
      <c r="AE110" s="120">
        <f t="shared" si="25"/>
        <v>51</v>
      </c>
      <c r="AF110" s="120">
        <f t="shared" si="26"/>
        <v>98</v>
      </c>
    </row>
    <row r="111" spans="1:32" ht="23.25">
      <c r="A111" s="204"/>
      <c r="B111" s="204"/>
      <c r="C111" s="104" t="s">
        <v>109</v>
      </c>
      <c r="D111" s="18">
        <f aca="true" t="shared" si="32" ref="D111:AC111">D61+D11</f>
        <v>0</v>
      </c>
      <c r="E111" s="18">
        <f t="shared" si="32"/>
        <v>1</v>
      </c>
      <c r="F111" s="18">
        <f t="shared" si="32"/>
        <v>0</v>
      </c>
      <c r="G111" s="18">
        <f t="shared" si="32"/>
        <v>0</v>
      </c>
      <c r="H111" s="18">
        <f t="shared" si="32"/>
        <v>0</v>
      </c>
      <c r="I111" s="18">
        <f t="shared" si="32"/>
        <v>0</v>
      </c>
      <c r="J111" s="18">
        <f t="shared" si="32"/>
        <v>0</v>
      </c>
      <c r="K111" s="18">
        <f t="shared" si="32"/>
        <v>0</v>
      </c>
      <c r="L111" s="18">
        <f t="shared" si="32"/>
        <v>0</v>
      </c>
      <c r="M111" s="18">
        <f t="shared" si="32"/>
        <v>0</v>
      </c>
      <c r="N111" s="18">
        <f t="shared" si="32"/>
        <v>0</v>
      </c>
      <c r="O111" s="18">
        <f t="shared" si="32"/>
        <v>0</v>
      </c>
      <c r="P111" s="18">
        <f t="shared" si="32"/>
        <v>0</v>
      </c>
      <c r="Q111" s="18">
        <f t="shared" si="32"/>
        <v>0</v>
      </c>
      <c r="R111" s="18">
        <f t="shared" si="32"/>
        <v>0</v>
      </c>
      <c r="S111" s="18">
        <f t="shared" si="32"/>
        <v>0</v>
      </c>
      <c r="T111" s="18">
        <f t="shared" si="32"/>
        <v>0</v>
      </c>
      <c r="U111" s="18">
        <f t="shared" si="32"/>
        <v>0</v>
      </c>
      <c r="V111" s="18">
        <f t="shared" si="32"/>
        <v>0</v>
      </c>
      <c r="W111" s="18">
        <f t="shared" si="32"/>
        <v>0</v>
      </c>
      <c r="X111" s="18">
        <f t="shared" si="32"/>
        <v>0</v>
      </c>
      <c r="Y111" s="18">
        <f t="shared" si="32"/>
        <v>0</v>
      </c>
      <c r="Z111" s="18">
        <f t="shared" si="32"/>
        <v>0</v>
      </c>
      <c r="AA111" s="18">
        <f t="shared" si="32"/>
        <v>0</v>
      </c>
      <c r="AB111" s="18">
        <f t="shared" si="32"/>
        <v>0</v>
      </c>
      <c r="AC111" s="18">
        <f t="shared" si="32"/>
        <v>0</v>
      </c>
      <c r="AD111" s="120">
        <f t="shared" si="24"/>
        <v>0</v>
      </c>
      <c r="AE111" s="120">
        <f t="shared" si="25"/>
        <v>1</v>
      </c>
      <c r="AF111" s="120">
        <f t="shared" si="26"/>
        <v>1</v>
      </c>
    </row>
    <row r="112" spans="1:32" ht="23.25">
      <c r="A112" s="204" t="s">
        <v>41</v>
      </c>
      <c r="B112" s="204"/>
      <c r="C112" s="104" t="s">
        <v>33</v>
      </c>
      <c r="D112" s="18">
        <f aca="true" t="shared" si="33" ref="D112:AC112">D62+D12</f>
        <v>8</v>
      </c>
      <c r="E112" s="18">
        <f t="shared" si="33"/>
        <v>15</v>
      </c>
      <c r="F112" s="18">
        <f t="shared" si="33"/>
        <v>0</v>
      </c>
      <c r="G112" s="18">
        <f t="shared" si="33"/>
        <v>0</v>
      </c>
      <c r="H112" s="18">
        <f t="shared" si="33"/>
        <v>0</v>
      </c>
      <c r="I112" s="18">
        <f t="shared" si="33"/>
        <v>1</v>
      </c>
      <c r="J112" s="18">
        <f t="shared" si="33"/>
        <v>1</v>
      </c>
      <c r="K112" s="18">
        <f t="shared" si="33"/>
        <v>1</v>
      </c>
      <c r="L112" s="18">
        <f t="shared" si="33"/>
        <v>0</v>
      </c>
      <c r="M112" s="18">
        <f t="shared" si="33"/>
        <v>0</v>
      </c>
      <c r="N112" s="18">
        <f t="shared" si="33"/>
        <v>1</v>
      </c>
      <c r="O112" s="18">
        <f t="shared" si="33"/>
        <v>8</v>
      </c>
      <c r="P112" s="18">
        <f t="shared" si="33"/>
        <v>1</v>
      </c>
      <c r="Q112" s="18">
        <f t="shared" si="33"/>
        <v>1</v>
      </c>
      <c r="R112" s="18">
        <f t="shared" si="33"/>
        <v>0</v>
      </c>
      <c r="S112" s="18">
        <f t="shared" si="33"/>
        <v>0</v>
      </c>
      <c r="T112" s="18">
        <f t="shared" si="33"/>
        <v>0</v>
      </c>
      <c r="U112" s="18">
        <f t="shared" si="33"/>
        <v>0</v>
      </c>
      <c r="V112" s="18">
        <f t="shared" si="33"/>
        <v>0</v>
      </c>
      <c r="W112" s="18">
        <f t="shared" si="33"/>
        <v>0</v>
      </c>
      <c r="X112" s="18">
        <f t="shared" si="33"/>
        <v>0</v>
      </c>
      <c r="Y112" s="18">
        <f t="shared" si="33"/>
        <v>0</v>
      </c>
      <c r="Z112" s="18">
        <f t="shared" si="33"/>
        <v>0</v>
      </c>
      <c r="AA112" s="18">
        <f t="shared" si="33"/>
        <v>0</v>
      </c>
      <c r="AB112" s="18">
        <f t="shared" si="33"/>
        <v>0</v>
      </c>
      <c r="AC112" s="18">
        <f t="shared" si="33"/>
        <v>0</v>
      </c>
      <c r="AD112" s="120">
        <f t="shared" si="24"/>
        <v>11</v>
      </c>
      <c r="AE112" s="120">
        <f t="shared" si="25"/>
        <v>26</v>
      </c>
      <c r="AF112" s="120">
        <f t="shared" si="26"/>
        <v>37</v>
      </c>
    </row>
    <row r="113" spans="1:32" ht="23.25">
      <c r="A113" s="204"/>
      <c r="B113" s="204"/>
      <c r="C113" s="104" t="s">
        <v>109</v>
      </c>
      <c r="D113" s="18">
        <f aca="true" t="shared" si="34" ref="D113:AC113">D63+D13</f>
        <v>0</v>
      </c>
      <c r="E113" s="18">
        <f t="shared" si="34"/>
        <v>0</v>
      </c>
      <c r="F113" s="18">
        <f t="shared" si="34"/>
        <v>0</v>
      </c>
      <c r="G113" s="18">
        <f t="shared" si="34"/>
        <v>0</v>
      </c>
      <c r="H113" s="18">
        <f t="shared" si="34"/>
        <v>0</v>
      </c>
      <c r="I113" s="18">
        <f t="shared" si="34"/>
        <v>0</v>
      </c>
      <c r="J113" s="18">
        <f t="shared" si="34"/>
        <v>0</v>
      </c>
      <c r="K113" s="18">
        <f t="shared" si="34"/>
        <v>0</v>
      </c>
      <c r="L113" s="18">
        <f t="shared" si="34"/>
        <v>0</v>
      </c>
      <c r="M113" s="18">
        <f t="shared" si="34"/>
        <v>0</v>
      </c>
      <c r="N113" s="18">
        <f t="shared" si="34"/>
        <v>0</v>
      </c>
      <c r="O113" s="18">
        <f t="shared" si="34"/>
        <v>0</v>
      </c>
      <c r="P113" s="18">
        <f t="shared" si="34"/>
        <v>0</v>
      </c>
      <c r="Q113" s="18">
        <f t="shared" si="34"/>
        <v>0</v>
      </c>
      <c r="R113" s="18">
        <f t="shared" si="34"/>
        <v>0</v>
      </c>
      <c r="S113" s="18">
        <f t="shared" si="34"/>
        <v>0</v>
      </c>
      <c r="T113" s="18">
        <f t="shared" si="34"/>
        <v>0</v>
      </c>
      <c r="U113" s="18">
        <f t="shared" si="34"/>
        <v>0</v>
      </c>
      <c r="V113" s="18">
        <f t="shared" si="34"/>
        <v>0</v>
      </c>
      <c r="W113" s="18">
        <f t="shared" si="34"/>
        <v>0</v>
      </c>
      <c r="X113" s="18">
        <f t="shared" si="34"/>
        <v>0</v>
      </c>
      <c r="Y113" s="18">
        <f t="shared" si="34"/>
        <v>0</v>
      </c>
      <c r="Z113" s="18">
        <f t="shared" si="34"/>
        <v>0</v>
      </c>
      <c r="AA113" s="18">
        <f t="shared" si="34"/>
        <v>0</v>
      </c>
      <c r="AB113" s="18">
        <f t="shared" si="34"/>
        <v>0</v>
      </c>
      <c r="AC113" s="18">
        <f t="shared" si="34"/>
        <v>0</v>
      </c>
      <c r="AD113" s="120">
        <f t="shared" si="24"/>
        <v>0</v>
      </c>
      <c r="AE113" s="120">
        <f t="shared" si="25"/>
        <v>0</v>
      </c>
      <c r="AF113" s="120">
        <f t="shared" si="26"/>
        <v>0</v>
      </c>
    </row>
    <row r="114" spans="1:32" ht="23.25">
      <c r="A114" s="204" t="s">
        <v>85</v>
      </c>
      <c r="B114" s="204" t="s">
        <v>70</v>
      </c>
      <c r="C114" s="104" t="s">
        <v>33</v>
      </c>
      <c r="D114" s="18">
        <f aca="true" t="shared" si="35" ref="D114:AC114">D64+D14</f>
        <v>90</v>
      </c>
      <c r="E114" s="18">
        <f t="shared" si="35"/>
        <v>78</v>
      </c>
      <c r="F114" s="18">
        <f t="shared" si="35"/>
        <v>0</v>
      </c>
      <c r="G114" s="18">
        <f t="shared" si="35"/>
        <v>0</v>
      </c>
      <c r="H114" s="18">
        <f t="shared" si="35"/>
        <v>3</v>
      </c>
      <c r="I114" s="18">
        <f t="shared" si="35"/>
        <v>0</v>
      </c>
      <c r="J114" s="18">
        <f t="shared" si="35"/>
        <v>1</v>
      </c>
      <c r="K114" s="18">
        <f t="shared" si="35"/>
        <v>2</v>
      </c>
      <c r="L114" s="18">
        <f t="shared" si="35"/>
        <v>1</v>
      </c>
      <c r="M114" s="18">
        <f t="shared" si="35"/>
        <v>1</v>
      </c>
      <c r="N114" s="18">
        <f t="shared" si="35"/>
        <v>58</v>
      </c>
      <c r="O114" s="18">
        <f t="shared" si="35"/>
        <v>30</v>
      </c>
      <c r="P114" s="18">
        <f t="shared" si="35"/>
        <v>3</v>
      </c>
      <c r="Q114" s="18">
        <f t="shared" si="35"/>
        <v>0</v>
      </c>
      <c r="R114" s="18">
        <f t="shared" si="35"/>
        <v>3</v>
      </c>
      <c r="S114" s="18">
        <f t="shared" si="35"/>
        <v>1</v>
      </c>
      <c r="T114" s="18">
        <f t="shared" si="35"/>
        <v>1</v>
      </c>
      <c r="U114" s="18">
        <f t="shared" si="35"/>
        <v>0</v>
      </c>
      <c r="V114" s="18">
        <f t="shared" si="35"/>
        <v>0</v>
      </c>
      <c r="W114" s="18">
        <f t="shared" si="35"/>
        <v>0</v>
      </c>
      <c r="X114" s="18">
        <f t="shared" si="35"/>
        <v>0</v>
      </c>
      <c r="Y114" s="18">
        <f t="shared" si="35"/>
        <v>0</v>
      </c>
      <c r="Z114" s="18">
        <f t="shared" si="35"/>
        <v>1</v>
      </c>
      <c r="AA114" s="18">
        <f t="shared" si="35"/>
        <v>0</v>
      </c>
      <c r="AB114" s="18">
        <f t="shared" si="35"/>
        <v>0</v>
      </c>
      <c r="AC114" s="18">
        <f t="shared" si="35"/>
        <v>0</v>
      </c>
      <c r="AD114" s="120">
        <f t="shared" si="24"/>
        <v>161</v>
      </c>
      <c r="AE114" s="120">
        <f t="shared" si="25"/>
        <v>112</v>
      </c>
      <c r="AF114" s="120">
        <f t="shared" si="26"/>
        <v>273</v>
      </c>
    </row>
    <row r="115" spans="1:32" ht="23.25">
      <c r="A115" s="204"/>
      <c r="B115" s="204"/>
      <c r="C115" s="104" t="s">
        <v>109</v>
      </c>
      <c r="D115" s="18">
        <f aca="true" t="shared" si="36" ref="D115:AC115">D65+D15</f>
        <v>3</v>
      </c>
      <c r="E115" s="18">
        <f t="shared" si="36"/>
        <v>0</v>
      </c>
      <c r="F115" s="18">
        <f t="shared" si="36"/>
        <v>0</v>
      </c>
      <c r="G115" s="18">
        <f t="shared" si="36"/>
        <v>0</v>
      </c>
      <c r="H115" s="18">
        <f t="shared" si="36"/>
        <v>0</v>
      </c>
      <c r="I115" s="18">
        <f t="shared" si="36"/>
        <v>0</v>
      </c>
      <c r="J115" s="18">
        <f t="shared" si="36"/>
        <v>0</v>
      </c>
      <c r="K115" s="18">
        <f t="shared" si="36"/>
        <v>0</v>
      </c>
      <c r="L115" s="18">
        <f t="shared" si="36"/>
        <v>0</v>
      </c>
      <c r="M115" s="18">
        <f t="shared" si="36"/>
        <v>0</v>
      </c>
      <c r="N115" s="18">
        <f t="shared" si="36"/>
        <v>2</v>
      </c>
      <c r="O115" s="18">
        <f t="shared" si="36"/>
        <v>0</v>
      </c>
      <c r="P115" s="18">
        <f t="shared" si="36"/>
        <v>0</v>
      </c>
      <c r="Q115" s="18">
        <f t="shared" si="36"/>
        <v>0</v>
      </c>
      <c r="R115" s="18">
        <f t="shared" si="36"/>
        <v>0</v>
      </c>
      <c r="S115" s="18">
        <f t="shared" si="36"/>
        <v>0</v>
      </c>
      <c r="T115" s="18">
        <f t="shared" si="36"/>
        <v>0</v>
      </c>
      <c r="U115" s="18">
        <f t="shared" si="36"/>
        <v>0</v>
      </c>
      <c r="V115" s="18">
        <f t="shared" si="36"/>
        <v>0</v>
      </c>
      <c r="W115" s="18">
        <f t="shared" si="36"/>
        <v>0</v>
      </c>
      <c r="X115" s="18">
        <f t="shared" si="36"/>
        <v>0</v>
      </c>
      <c r="Y115" s="18">
        <f t="shared" si="36"/>
        <v>0</v>
      </c>
      <c r="Z115" s="18">
        <f t="shared" si="36"/>
        <v>0</v>
      </c>
      <c r="AA115" s="18">
        <f t="shared" si="36"/>
        <v>0</v>
      </c>
      <c r="AB115" s="18">
        <f t="shared" si="36"/>
        <v>0</v>
      </c>
      <c r="AC115" s="18">
        <f t="shared" si="36"/>
        <v>0</v>
      </c>
      <c r="AD115" s="120">
        <f t="shared" si="24"/>
        <v>5</v>
      </c>
      <c r="AE115" s="120">
        <f t="shared" si="25"/>
        <v>0</v>
      </c>
      <c r="AF115" s="120">
        <f t="shared" si="26"/>
        <v>5</v>
      </c>
    </row>
    <row r="116" spans="1:32" ht="23.25">
      <c r="A116" s="204" t="s">
        <v>43</v>
      </c>
      <c r="B116" s="204"/>
      <c r="C116" s="104" t="s">
        <v>33</v>
      </c>
      <c r="D116" s="18">
        <f aca="true" t="shared" si="37" ref="D116:AC116">D66+D16</f>
        <v>7</v>
      </c>
      <c r="E116" s="18">
        <f t="shared" si="37"/>
        <v>7</v>
      </c>
      <c r="F116" s="18">
        <f t="shared" si="37"/>
        <v>0</v>
      </c>
      <c r="G116" s="18">
        <f t="shared" si="37"/>
        <v>0</v>
      </c>
      <c r="H116" s="18">
        <f t="shared" si="37"/>
        <v>0</v>
      </c>
      <c r="I116" s="18">
        <f t="shared" si="37"/>
        <v>1</v>
      </c>
      <c r="J116" s="18">
        <f t="shared" si="37"/>
        <v>2</v>
      </c>
      <c r="K116" s="18">
        <f t="shared" si="37"/>
        <v>0</v>
      </c>
      <c r="L116" s="18">
        <f t="shared" si="37"/>
        <v>0</v>
      </c>
      <c r="M116" s="18">
        <f t="shared" si="37"/>
        <v>0</v>
      </c>
      <c r="N116" s="18">
        <f t="shared" si="37"/>
        <v>1</v>
      </c>
      <c r="O116" s="18">
        <f t="shared" si="37"/>
        <v>2</v>
      </c>
      <c r="P116" s="18">
        <f t="shared" si="37"/>
        <v>0</v>
      </c>
      <c r="Q116" s="18">
        <f t="shared" si="37"/>
        <v>0</v>
      </c>
      <c r="R116" s="18">
        <f t="shared" si="37"/>
        <v>0</v>
      </c>
      <c r="S116" s="18">
        <f t="shared" si="37"/>
        <v>1</v>
      </c>
      <c r="T116" s="18">
        <f t="shared" si="37"/>
        <v>0</v>
      </c>
      <c r="U116" s="18">
        <f t="shared" si="37"/>
        <v>0</v>
      </c>
      <c r="V116" s="18">
        <f t="shared" si="37"/>
        <v>0</v>
      </c>
      <c r="W116" s="18">
        <f t="shared" si="37"/>
        <v>0</v>
      </c>
      <c r="X116" s="18">
        <f t="shared" si="37"/>
        <v>0</v>
      </c>
      <c r="Y116" s="18">
        <f t="shared" si="37"/>
        <v>0</v>
      </c>
      <c r="Z116" s="18">
        <f t="shared" si="37"/>
        <v>0</v>
      </c>
      <c r="AA116" s="18">
        <f t="shared" si="37"/>
        <v>0</v>
      </c>
      <c r="AB116" s="18">
        <f t="shared" si="37"/>
        <v>0</v>
      </c>
      <c r="AC116" s="18">
        <f t="shared" si="37"/>
        <v>0</v>
      </c>
      <c r="AD116" s="120">
        <f t="shared" si="24"/>
        <v>10</v>
      </c>
      <c r="AE116" s="120">
        <f t="shared" si="25"/>
        <v>11</v>
      </c>
      <c r="AF116" s="120">
        <f t="shared" si="26"/>
        <v>21</v>
      </c>
    </row>
    <row r="117" spans="1:32" ht="23.25">
      <c r="A117" s="204"/>
      <c r="B117" s="204"/>
      <c r="C117" s="104" t="s">
        <v>109</v>
      </c>
      <c r="D117" s="18">
        <f aca="true" t="shared" si="38" ref="D117:AC117">D67+D17</f>
        <v>0</v>
      </c>
      <c r="E117" s="18">
        <f t="shared" si="38"/>
        <v>0</v>
      </c>
      <c r="F117" s="18">
        <f t="shared" si="38"/>
        <v>0</v>
      </c>
      <c r="G117" s="18">
        <f t="shared" si="38"/>
        <v>0</v>
      </c>
      <c r="H117" s="18">
        <f t="shared" si="38"/>
        <v>0</v>
      </c>
      <c r="I117" s="18">
        <f t="shared" si="38"/>
        <v>0</v>
      </c>
      <c r="J117" s="18">
        <f t="shared" si="38"/>
        <v>0</v>
      </c>
      <c r="K117" s="18">
        <f t="shared" si="38"/>
        <v>0</v>
      </c>
      <c r="L117" s="18">
        <f t="shared" si="38"/>
        <v>0</v>
      </c>
      <c r="M117" s="18">
        <f t="shared" si="38"/>
        <v>0</v>
      </c>
      <c r="N117" s="18">
        <f t="shared" si="38"/>
        <v>0</v>
      </c>
      <c r="O117" s="18">
        <f t="shared" si="38"/>
        <v>0</v>
      </c>
      <c r="P117" s="18">
        <f t="shared" si="38"/>
        <v>0</v>
      </c>
      <c r="Q117" s="18">
        <f t="shared" si="38"/>
        <v>0</v>
      </c>
      <c r="R117" s="18">
        <f t="shared" si="38"/>
        <v>0</v>
      </c>
      <c r="S117" s="18">
        <f t="shared" si="38"/>
        <v>0</v>
      </c>
      <c r="T117" s="18">
        <f t="shared" si="38"/>
        <v>0</v>
      </c>
      <c r="U117" s="18">
        <f t="shared" si="38"/>
        <v>0</v>
      </c>
      <c r="V117" s="18">
        <f t="shared" si="38"/>
        <v>0</v>
      </c>
      <c r="W117" s="18">
        <f t="shared" si="38"/>
        <v>0</v>
      </c>
      <c r="X117" s="18">
        <f t="shared" si="38"/>
        <v>0</v>
      </c>
      <c r="Y117" s="18">
        <f t="shared" si="38"/>
        <v>0</v>
      </c>
      <c r="Z117" s="18">
        <f t="shared" si="38"/>
        <v>0</v>
      </c>
      <c r="AA117" s="18">
        <f t="shared" si="38"/>
        <v>0</v>
      </c>
      <c r="AB117" s="18">
        <f t="shared" si="38"/>
        <v>0</v>
      </c>
      <c r="AC117" s="18">
        <f t="shared" si="38"/>
        <v>0</v>
      </c>
      <c r="AD117" s="120">
        <f t="shared" si="24"/>
        <v>0</v>
      </c>
      <c r="AE117" s="120">
        <f t="shared" si="25"/>
        <v>0</v>
      </c>
      <c r="AF117" s="120">
        <f t="shared" si="26"/>
        <v>0</v>
      </c>
    </row>
    <row r="118" spans="1:32" ht="23.25">
      <c r="A118" s="204" t="s">
        <v>45</v>
      </c>
      <c r="B118" s="204"/>
      <c r="C118" s="104" t="s">
        <v>33</v>
      </c>
      <c r="D118" s="18">
        <f aca="true" t="shared" si="39" ref="D118:AC118">D68+D18</f>
        <v>37</v>
      </c>
      <c r="E118" s="18">
        <f t="shared" si="39"/>
        <v>71</v>
      </c>
      <c r="F118" s="18">
        <f t="shared" si="39"/>
        <v>2</v>
      </c>
      <c r="G118" s="18">
        <f t="shared" si="39"/>
        <v>2</v>
      </c>
      <c r="H118" s="18">
        <f t="shared" si="39"/>
        <v>1</v>
      </c>
      <c r="I118" s="18">
        <f t="shared" si="39"/>
        <v>2</v>
      </c>
      <c r="J118" s="18">
        <f t="shared" si="39"/>
        <v>1</v>
      </c>
      <c r="K118" s="18">
        <f t="shared" si="39"/>
        <v>1</v>
      </c>
      <c r="L118" s="18">
        <f t="shared" si="39"/>
        <v>0</v>
      </c>
      <c r="M118" s="18">
        <f t="shared" si="39"/>
        <v>4</v>
      </c>
      <c r="N118" s="18">
        <f t="shared" si="39"/>
        <v>15</v>
      </c>
      <c r="O118" s="18">
        <f t="shared" si="39"/>
        <v>23</v>
      </c>
      <c r="P118" s="18">
        <f t="shared" si="39"/>
        <v>0</v>
      </c>
      <c r="Q118" s="18">
        <f t="shared" si="39"/>
        <v>0</v>
      </c>
      <c r="R118" s="18">
        <f t="shared" si="39"/>
        <v>1</v>
      </c>
      <c r="S118" s="18">
        <f t="shared" si="39"/>
        <v>0</v>
      </c>
      <c r="T118" s="18">
        <f t="shared" si="39"/>
        <v>0</v>
      </c>
      <c r="U118" s="18">
        <f t="shared" si="39"/>
        <v>0</v>
      </c>
      <c r="V118" s="18">
        <f t="shared" si="39"/>
        <v>0</v>
      </c>
      <c r="W118" s="18">
        <f t="shared" si="39"/>
        <v>0</v>
      </c>
      <c r="X118" s="18">
        <f t="shared" si="39"/>
        <v>0</v>
      </c>
      <c r="Y118" s="18">
        <f t="shared" si="39"/>
        <v>0</v>
      </c>
      <c r="Z118" s="18">
        <f t="shared" si="39"/>
        <v>0</v>
      </c>
      <c r="AA118" s="18">
        <f t="shared" si="39"/>
        <v>0</v>
      </c>
      <c r="AB118" s="18">
        <f t="shared" si="39"/>
        <v>0</v>
      </c>
      <c r="AC118" s="18">
        <f t="shared" si="39"/>
        <v>0</v>
      </c>
      <c r="AD118" s="120">
        <f t="shared" si="24"/>
        <v>57</v>
      </c>
      <c r="AE118" s="120">
        <f t="shared" si="25"/>
        <v>103</v>
      </c>
      <c r="AF118" s="120">
        <f t="shared" si="26"/>
        <v>160</v>
      </c>
    </row>
    <row r="119" spans="1:32" ht="23.25">
      <c r="A119" s="204"/>
      <c r="B119" s="204"/>
      <c r="C119" s="104" t="s">
        <v>109</v>
      </c>
      <c r="D119" s="18">
        <f aca="true" t="shared" si="40" ref="D119:AC119">D69+D19</f>
        <v>1</v>
      </c>
      <c r="E119" s="18">
        <f t="shared" si="40"/>
        <v>1</v>
      </c>
      <c r="F119" s="18">
        <f t="shared" si="40"/>
        <v>0</v>
      </c>
      <c r="G119" s="18">
        <f t="shared" si="40"/>
        <v>1</v>
      </c>
      <c r="H119" s="18">
        <f t="shared" si="40"/>
        <v>0</v>
      </c>
      <c r="I119" s="18">
        <f t="shared" si="40"/>
        <v>0</v>
      </c>
      <c r="J119" s="18">
        <f t="shared" si="40"/>
        <v>1</v>
      </c>
      <c r="K119" s="18">
        <f t="shared" si="40"/>
        <v>0</v>
      </c>
      <c r="L119" s="18">
        <f t="shared" si="40"/>
        <v>0</v>
      </c>
      <c r="M119" s="18">
        <f t="shared" si="40"/>
        <v>0</v>
      </c>
      <c r="N119" s="18">
        <f t="shared" si="40"/>
        <v>0</v>
      </c>
      <c r="O119" s="18">
        <f t="shared" si="40"/>
        <v>0</v>
      </c>
      <c r="P119" s="18">
        <f t="shared" si="40"/>
        <v>0</v>
      </c>
      <c r="Q119" s="18">
        <f t="shared" si="40"/>
        <v>1</v>
      </c>
      <c r="R119" s="18">
        <f t="shared" si="40"/>
        <v>0</v>
      </c>
      <c r="S119" s="18">
        <f t="shared" si="40"/>
        <v>0</v>
      </c>
      <c r="T119" s="18">
        <f t="shared" si="40"/>
        <v>1</v>
      </c>
      <c r="U119" s="18">
        <f t="shared" si="40"/>
        <v>0</v>
      </c>
      <c r="V119" s="18">
        <f t="shared" si="40"/>
        <v>0</v>
      </c>
      <c r="W119" s="18">
        <f t="shared" si="40"/>
        <v>0</v>
      </c>
      <c r="X119" s="18">
        <f t="shared" si="40"/>
        <v>0</v>
      </c>
      <c r="Y119" s="18">
        <f t="shared" si="40"/>
        <v>0</v>
      </c>
      <c r="Z119" s="18">
        <f t="shared" si="40"/>
        <v>0</v>
      </c>
      <c r="AA119" s="18">
        <f t="shared" si="40"/>
        <v>1</v>
      </c>
      <c r="AB119" s="18">
        <f t="shared" si="40"/>
        <v>0</v>
      </c>
      <c r="AC119" s="18">
        <f t="shared" si="40"/>
        <v>0</v>
      </c>
      <c r="AD119" s="120">
        <f t="shared" si="24"/>
        <v>3</v>
      </c>
      <c r="AE119" s="120">
        <f t="shared" si="25"/>
        <v>4</v>
      </c>
      <c r="AF119" s="120">
        <f t="shared" si="26"/>
        <v>7</v>
      </c>
    </row>
    <row r="120" spans="1:32" ht="23.25">
      <c r="A120" s="208" t="s">
        <v>103</v>
      </c>
      <c r="B120" s="208"/>
      <c r="C120" s="104" t="s">
        <v>33</v>
      </c>
      <c r="D120" s="18">
        <f aca="true" t="shared" si="41" ref="D120:AC120">D70+D20</f>
        <v>1</v>
      </c>
      <c r="E120" s="18">
        <f t="shared" si="41"/>
        <v>2</v>
      </c>
      <c r="F120" s="18">
        <f t="shared" si="41"/>
        <v>0</v>
      </c>
      <c r="G120" s="18">
        <f t="shared" si="41"/>
        <v>0</v>
      </c>
      <c r="H120" s="18">
        <f t="shared" si="41"/>
        <v>1</v>
      </c>
      <c r="I120" s="18">
        <f t="shared" si="41"/>
        <v>0</v>
      </c>
      <c r="J120" s="18">
        <f t="shared" si="41"/>
        <v>0</v>
      </c>
      <c r="K120" s="18">
        <f t="shared" si="41"/>
        <v>0</v>
      </c>
      <c r="L120" s="18">
        <f t="shared" si="41"/>
        <v>0</v>
      </c>
      <c r="M120" s="18">
        <f t="shared" si="41"/>
        <v>0</v>
      </c>
      <c r="N120" s="18">
        <f t="shared" si="41"/>
        <v>15</v>
      </c>
      <c r="O120" s="18">
        <f t="shared" si="41"/>
        <v>10</v>
      </c>
      <c r="P120" s="18">
        <f t="shared" si="41"/>
        <v>2</v>
      </c>
      <c r="Q120" s="18">
        <f t="shared" si="41"/>
        <v>0</v>
      </c>
      <c r="R120" s="18">
        <f t="shared" si="41"/>
        <v>0</v>
      </c>
      <c r="S120" s="18">
        <f t="shared" si="41"/>
        <v>0</v>
      </c>
      <c r="T120" s="18">
        <f t="shared" si="41"/>
        <v>0</v>
      </c>
      <c r="U120" s="18">
        <f t="shared" si="41"/>
        <v>0</v>
      </c>
      <c r="V120" s="18">
        <f t="shared" si="41"/>
        <v>0</v>
      </c>
      <c r="W120" s="18">
        <f t="shared" si="41"/>
        <v>0</v>
      </c>
      <c r="X120" s="18">
        <f t="shared" si="41"/>
        <v>0</v>
      </c>
      <c r="Y120" s="18">
        <f t="shared" si="41"/>
        <v>0</v>
      </c>
      <c r="Z120" s="18">
        <f t="shared" si="41"/>
        <v>0</v>
      </c>
      <c r="AA120" s="18">
        <f t="shared" si="41"/>
        <v>0</v>
      </c>
      <c r="AB120" s="18">
        <f t="shared" si="41"/>
        <v>0</v>
      </c>
      <c r="AC120" s="18">
        <f t="shared" si="41"/>
        <v>0</v>
      </c>
      <c r="AD120" s="120">
        <f t="shared" si="24"/>
        <v>19</v>
      </c>
      <c r="AE120" s="120">
        <f t="shared" si="25"/>
        <v>12</v>
      </c>
      <c r="AF120" s="120">
        <f t="shared" si="26"/>
        <v>31</v>
      </c>
    </row>
    <row r="121" spans="1:32" ht="23.25">
      <c r="A121" s="208"/>
      <c r="B121" s="208"/>
      <c r="C121" s="104" t="s">
        <v>109</v>
      </c>
      <c r="D121" s="18">
        <f aca="true" t="shared" si="42" ref="D121:AC121">D71+D21</f>
        <v>0</v>
      </c>
      <c r="E121" s="18">
        <f t="shared" si="42"/>
        <v>0</v>
      </c>
      <c r="F121" s="18">
        <f t="shared" si="42"/>
        <v>0</v>
      </c>
      <c r="G121" s="18">
        <f t="shared" si="42"/>
        <v>0</v>
      </c>
      <c r="H121" s="18">
        <f t="shared" si="42"/>
        <v>0</v>
      </c>
      <c r="I121" s="18">
        <f t="shared" si="42"/>
        <v>0</v>
      </c>
      <c r="J121" s="18">
        <f t="shared" si="42"/>
        <v>0</v>
      </c>
      <c r="K121" s="18">
        <f t="shared" si="42"/>
        <v>0</v>
      </c>
      <c r="L121" s="18">
        <f t="shared" si="42"/>
        <v>0</v>
      </c>
      <c r="M121" s="18">
        <f t="shared" si="42"/>
        <v>0</v>
      </c>
      <c r="N121" s="18">
        <f t="shared" si="42"/>
        <v>0</v>
      </c>
      <c r="O121" s="18">
        <f t="shared" si="42"/>
        <v>0</v>
      </c>
      <c r="P121" s="18">
        <f t="shared" si="42"/>
        <v>0</v>
      </c>
      <c r="Q121" s="18">
        <f t="shared" si="42"/>
        <v>0</v>
      </c>
      <c r="R121" s="18">
        <f t="shared" si="42"/>
        <v>0</v>
      </c>
      <c r="S121" s="18">
        <f t="shared" si="42"/>
        <v>0</v>
      </c>
      <c r="T121" s="18">
        <f t="shared" si="42"/>
        <v>0</v>
      </c>
      <c r="U121" s="18">
        <f t="shared" si="42"/>
        <v>0</v>
      </c>
      <c r="V121" s="18">
        <f t="shared" si="42"/>
        <v>0</v>
      </c>
      <c r="W121" s="18">
        <f t="shared" si="42"/>
        <v>0</v>
      </c>
      <c r="X121" s="18">
        <f t="shared" si="42"/>
        <v>0</v>
      </c>
      <c r="Y121" s="18">
        <f t="shared" si="42"/>
        <v>0</v>
      </c>
      <c r="Z121" s="18">
        <f t="shared" si="42"/>
        <v>0</v>
      </c>
      <c r="AA121" s="18">
        <f t="shared" si="42"/>
        <v>0</v>
      </c>
      <c r="AB121" s="18">
        <f t="shared" si="42"/>
        <v>0</v>
      </c>
      <c r="AC121" s="18">
        <f t="shared" si="42"/>
        <v>0</v>
      </c>
      <c r="AD121" s="120">
        <f t="shared" si="24"/>
        <v>0</v>
      </c>
      <c r="AE121" s="120">
        <f t="shared" si="25"/>
        <v>0</v>
      </c>
      <c r="AF121" s="120">
        <f t="shared" si="26"/>
        <v>0</v>
      </c>
    </row>
    <row r="122" spans="1:32" ht="23.25">
      <c r="A122" s="204" t="s">
        <v>46</v>
      </c>
      <c r="B122" s="204" t="s">
        <v>88</v>
      </c>
      <c r="C122" s="104" t="s">
        <v>33</v>
      </c>
      <c r="D122" s="18">
        <f aca="true" t="shared" si="43" ref="D122:AC122">D72+D22</f>
        <v>52</v>
      </c>
      <c r="E122" s="18">
        <f t="shared" si="43"/>
        <v>40</v>
      </c>
      <c r="F122" s="18">
        <f t="shared" si="43"/>
        <v>0</v>
      </c>
      <c r="G122" s="18">
        <f t="shared" si="43"/>
        <v>1</v>
      </c>
      <c r="H122" s="18">
        <f t="shared" si="43"/>
        <v>2</v>
      </c>
      <c r="I122" s="18">
        <f t="shared" si="43"/>
        <v>0</v>
      </c>
      <c r="J122" s="18">
        <f t="shared" si="43"/>
        <v>2</v>
      </c>
      <c r="K122" s="18">
        <f t="shared" si="43"/>
        <v>0</v>
      </c>
      <c r="L122" s="18">
        <f t="shared" si="43"/>
        <v>0</v>
      </c>
      <c r="M122" s="18">
        <f t="shared" si="43"/>
        <v>0</v>
      </c>
      <c r="N122" s="18">
        <f t="shared" si="43"/>
        <v>10</v>
      </c>
      <c r="O122" s="18">
        <f t="shared" si="43"/>
        <v>13</v>
      </c>
      <c r="P122" s="18">
        <f t="shared" si="43"/>
        <v>0</v>
      </c>
      <c r="Q122" s="18">
        <f t="shared" si="43"/>
        <v>0</v>
      </c>
      <c r="R122" s="18">
        <f t="shared" si="43"/>
        <v>1</v>
      </c>
      <c r="S122" s="18">
        <f t="shared" si="43"/>
        <v>0</v>
      </c>
      <c r="T122" s="18">
        <f t="shared" si="43"/>
        <v>0</v>
      </c>
      <c r="U122" s="18">
        <f t="shared" si="43"/>
        <v>0</v>
      </c>
      <c r="V122" s="18">
        <f t="shared" si="43"/>
        <v>0</v>
      </c>
      <c r="W122" s="18">
        <f t="shared" si="43"/>
        <v>0</v>
      </c>
      <c r="X122" s="18">
        <f t="shared" si="43"/>
        <v>0</v>
      </c>
      <c r="Y122" s="18">
        <f t="shared" si="43"/>
        <v>0</v>
      </c>
      <c r="Z122" s="18">
        <f t="shared" si="43"/>
        <v>0</v>
      </c>
      <c r="AA122" s="18">
        <f t="shared" si="43"/>
        <v>0</v>
      </c>
      <c r="AB122" s="18">
        <f t="shared" si="43"/>
        <v>0</v>
      </c>
      <c r="AC122" s="18">
        <f t="shared" si="43"/>
        <v>0</v>
      </c>
      <c r="AD122" s="120">
        <f t="shared" si="24"/>
        <v>67</v>
      </c>
      <c r="AE122" s="120">
        <f t="shared" si="25"/>
        <v>54</v>
      </c>
      <c r="AF122" s="120">
        <f t="shared" si="26"/>
        <v>121</v>
      </c>
    </row>
    <row r="123" spans="1:32" ht="23.25">
      <c r="A123" s="204"/>
      <c r="B123" s="204"/>
      <c r="C123" s="104" t="s">
        <v>109</v>
      </c>
      <c r="D123" s="18">
        <f aca="true" t="shared" si="44" ref="D123:AC123">D73+D23</f>
        <v>12</v>
      </c>
      <c r="E123" s="18">
        <f t="shared" si="44"/>
        <v>9</v>
      </c>
      <c r="F123" s="18">
        <f t="shared" si="44"/>
        <v>0</v>
      </c>
      <c r="G123" s="18">
        <f t="shared" si="44"/>
        <v>0</v>
      </c>
      <c r="H123" s="18">
        <f t="shared" si="44"/>
        <v>0</v>
      </c>
      <c r="I123" s="18">
        <f t="shared" si="44"/>
        <v>0</v>
      </c>
      <c r="J123" s="18">
        <f t="shared" si="44"/>
        <v>1</v>
      </c>
      <c r="K123" s="18">
        <f t="shared" si="44"/>
        <v>0</v>
      </c>
      <c r="L123" s="18">
        <f t="shared" si="44"/>
        <v>1</v>
      </c>
      <c r="M123" s="18">
        <f t="shared" si="44"/>
        <v>0</v>
      </c>
      <c r="N123" s="18">
        <f t="shared" si="44"/>
        <v>4</v>
      </c>
      <c r="O123" s="18">
        <f t="shared" si="44"/>
        <v>1</v>
      </c>
      <c r="P123" s="18">
        <f t="shared" si="44"/>
        <v>0</v>
      </c>
      <c r="Q123" s="18">
        <f t="shared" si="44"/>
        <v>0</v>
      </c>
      <c r="R123" s="18">
        <f t="shared" si="44"/>
        <v>0</v>
      </c>
      <c r="S123" s="18">
        <f t="shared" si="44"/>
        <v>0</v>
      </c>
      <c r="T123" s="18">
        <f t="shared" si="44"/>
        <v>0</v>
      </c>
      <c r="U123" s="18">
        <f t="shared" si="44"/>
        <v>0</v>
      </c>
      <c r="V123" s="18">
        <f t="shared" si="44"/>
        <v>0</v>
      </c>
      <c r="W123" s="18">
        <f t="shared" si="44"/>
        <v>0</v>
      </c>
      <c r="X123" s="18">
        <f t="shared" si="44"/>
        <v>0</v>
      </c>
      <c r="Y123" s="18">
        <f t="shared" si="44"/>
        <v>0</v>
      </c>
      <c r="Z123" s="18">
        <f t="shared" si="44"/>
        <v>0</v>
      </c>
      <c r="AA123" s="18">
        <f t="shared" si="44"/>
        <v>0</v>
      </c>
      <c r="AB123" s="18">
        <f t="shared" si="44"/>
        <v>0</v>
      </c>
      <c r="AC123" s="18">
        <f t="shared" si="44"/>
        <v>0</v>
      </c>
      <c r="AD123" s="120">
        <f t="shared" si="24"/>
        <v>18</v>
      </c>
      <c r="AE123" s="120">
        <f t="shared" si="25"/>
        <v>10</v>
      </c>
      <c r="AF123" s="120">
        <f t="shared" si="26"/>
        <v>28</v>
      </c>
    </row>
    <row r="124" spans="1:32" ht="23.25">
      <c r="A124" s="204"/>
      <c r="B124" s="204" t="s">
        <v>20</v>
      </c>
      <c r="C124" s="104" t="s">
        <v>33</v>
      </c>
      <c r="D124" s="18">
        <f aca="true" t="shared" si="45" ref="D124:AC124">D74+D24</f>
        <v>0</v>
      </c>
      <c r="E124" s="18">
        <f t="shared" si="45"/>
        <v>0</v>
      </c>
      <c r="F124" s="18">
        <f t="shared" si="45"/>
        <v>0</v>
      </c>
      <c r="G124" s="18">
        <f t="shared" si="45"/>
        <v>0</v>
      </c>
      <c r="H124" s="18">
        <f t="shared" si="45"/>
        <v>0</v>
      </c>
      <c r="I124" s="18">
        <f t="shared" si="45"/>
        <v>0</v>
      </c>
      <c r="J124" s="18">
        <f t="shared" si="45"/>
        <v>0</v>
      </c>
      <c r="K124" s="18">
        <f t="shared" si="45"/>
        <v>0</v>
      </c>
      <c r="L124" s="18">
        <f t="shared" si="45"/>
        <v>0</v>
      </c>
      <c r="M124" s="18">
        <f t="shared" si="45"/>
        <v>0</v>
      </c>
      <c r="N124" s="18">
        <f t="shared" si="45"/>
        <v>0</v>
      </c>
      <c r="O124" s="18">
        <f t="shared" si="45"/>
        <v>0</v>
      </c>
      <c r="P124" s="18">
        <f t="shared" si="45"/>
        <v>0</v>
      </c>
      <c r="Q124" s="18">
        <f t="shared" si="45"/>
        <v>0</v>
      </c>
      <c r="R124" s="18">
        <f t="shared" si="45"/>
        <v>0</v>
      </c>
      <c r="S124" s="18">
        <f t="shared" si="45"/>
        <v>0</v>
      </c>
      <c r="T124" s="18">
        <f t="shared" si="45"/>
        <v>0</v>
      </c>
      <c r="U124" s="18">
        <f t="shared" si="45"/>
        <v>0</v>
      </c>
      <c r="V124" s="18">
        <f t="shared" si="45"/>
        <v>0</v>
      </c>
      <c r="W124" s="18">
        <f t="shared" si="45"/>
        <v>0</v>
      </c>
      <c r="X124" s="18">
        <f t="shared" si="45"/>
        <v>0</v>
      </c>
      <c r="Y124" s="18">
        <f t="shared" si="45"/>
        <v>0</v>
      </c>
      <c r="Z124" s="18">
        <f t="shared" si="45"/>
        <v>0</v>
      </c>
      <c r="AA124" s="18">
        <f t="shared" si="45"/>
        <v>0</v>
      </c>
      <c r="AB124" s="18">
        <f t="shared" si="45"/>
        <v>0</v>
      </c>
      <c r="AC124" s="18">
        <f t="shared" si="45"/>
        <v>0</v>
      </c>
      <c r="AD124" s="120">
        <f t="shared" si="24"/>
        <v>0</v>
      </c>
      <c r="AE124" s="120">
        <f t="shared" si="25"/>
        <v>0</v>
      </c>
      <c r="AF124" s="120">
        <f t="shared" si="26"/>
        <v>0</v>
      </c>
    </row>
    <row r="125" spans="1:32" ht="23.25">
      <c r="A125" s="204"/>
      <c r="B125" s="204"/>
      <c r="C125" s="104" t="s">
        <v>109</v>
      </c>
      <c r="D125" s="18">
        <f aca="true" t="shared" si="46" ref="D125:AC125">D75+D25</f>
        <v>0</v>
      </c>
      <c r="E125" s="18">
        <f t="shared" si="46"/>
        <v>0</v>
      </c>
      <c r="F125" s="18">
        <f t="shared" si="46"/>
        <v>0</v>
      </c>
      <c r="G125" s="18">
        <f t="shared" si="46"/>
        <v>0</v>
      </c>
      <c r="H125" s="18">
        <f t="shared" si="46"/>
        <v>0</v>
      </c>
      <c r="I125" s="18">
        <f t="shared" si="46"/>
        <v>0</v>
      </c>
      <c r="J125" s="18">
        <f t="shared" si="46"/>
        <v>0</v>
      </c>
      <c r="K125" s="18">
        <f t="shared" si="46"/>
        <v>0</v>
      </c>
      <c r="L125" s="18">
        <f t="shared" si="46"/>
        <v>0</v>
      </c>
      <c r="M125" s="18">
        <f t="shared" si="46"/>
        <v>0</v>
      </c>
      <c r="N125" s="18">
        <f t="shared" si="46"/>
        <v>0</v>
      </c>
      <c r="O125" s="18">
        <f t="shared" si="46"/>
        <v>0</v>
      </c>
      <c r="P125" s="18">
        <f t="shared" si="46"/>
        <v>0</v>
      </c>
      <c r="Q125" s="18">
        <f t="shared" si="46"/>
        <v>0</v>
      </c>
      <c r="R125" s="18">
        <f t="shared" si="46"/>
        <v>0</v>
      </c>
      <c r="S125" s="18">
        <f t="shared" si="46"/>
        <v>0</v>
      </c>
      <c r="T125" s="18">
        <f t="shared" si="46"/>
        <v>0</v>
      </c>
      <c r="U125" s="18">
        <f t="shared" si="46"/>
        <v>0</v>
      </c>
      <c r="V125" s="18">
        <f t="shared" si="46"/>
        <v>0</v>
      </c>
      <c r="W125" s="18">
        <f t="shared" si="46"/>
        <v>0</v>
      </c>
      <c r="X125" s="18">
        <f t="shared" si="46"/>
        <v>0</v>
      </c>
      <c r="Y125" s="18">
        <f t="shared" si="46"/>
        <v>0</v>
      </c>
      <c r="Z125" s="18">
        <f t="shared" si="46"/>
        <v>0</v>
      </c>
      <c r="AA125" s="18">
        <f t="shared" si="46"/>
        <v>0</v>
      </c>
      <c r="AB125" s="18">
        <f t="shared" si="46"/>
        <v>0</v>
      </c>
      <c r="AC125" s="18">
        <f t="shared" si="46"/>
        <v>0</v>
      </c>
      <c r="AD125" s="120">
        <f t="shared" si="24"/>
        <v>0</v>
      </c>
      <c r="AE125" s="120">
        <f t="shared" si="25"/>
        <v>0</v>
      </c>
      <c r="AF125" s="120">
        <f t="shared" si="26"/>
        <v>0</v>
      </c>
    </row>
    <row r="126" spans="1:32" ht="23.25">
      <c r="A126" s="205" t="s">
        <v>47</v>
      </c>
      <c r="B126" s="206" t="s">
        <v>48</v>
      </c>
      <c r="C126" s="103" t="s">
        <v>33</v>
      </c>
      <c r="D126" s="18">
        <f aca="true" t="shared" si="47" ref="D126:AC126">D76+D26</f>
        <v>49</v>
      </c>
      <c r="E126" s="18">
        <f t="shared" si="47"/>
        <v>48</v>
      </c>
      <c r="F126" s="18">
        <f t="shared" si="47"/>
        <v>2</v>
      </c>
      <c r="G126" s="18">
        <f t="shared" si="47"/>
        <v>3</v>
      </c>
      <c r="H126" s="18">
        <f t="shared" si="47"/>
        <v>1</v>
      </c>
      <c r="I126" s="18">
        <f t="shared" si="47"/>
        <v>1</v>
      </c>
      <c r="J126" s="18">
        <f t="shared" si="47"/>
        <v>5</v>
      </c>
      <c r="K126" s="18">
        <f t="shared" si="47"/>
        <v>0</v>
      </c>
      <c r="L126" s="18">
        <f t="shared" si="47"/>
        <v>9</v>
      </c>
      <c r="M126" s="18">
        <f t="shared" si="47"/>
        <v>1</v>
      </c>
      <c r="N126" s="18">
        <f t="shared" si="47"/>
        <v>5</v>
      </c>
      <c r="O126" s="18">
        <f t="shared" si="47"/>
        <v>10</v>
      </c>
      <c r="P126" s="18">
        <f t="shared" si="47"/>
        <v>4</v>
      </c>
      <c r="Q126" s="18">
        <f t="shared" si="47"/>
        <v>0</v>
      </c>
      <c r="R126" s="18">
        <f t="shared" si="47"/>
        <v>11</v>
      </c>
      <c r="S126" s="18">
        <f t="shared" si="47"/>
        <v>1</v>
      </c>
      <c r="T126" s="18">
        <f t="shared" si="47"/>
        <v>5</v>
      </c>
      <c r="U126" s="18">
        <f t="shared" si="47"/>
        <v>0</v>
      </c>
      <c r="V126" s="18">
        <f t="shared" si="47"/>
        <v>2</v>
      </c>
      <c r="W126" s="18">
        <f t="shared" si="47"/>
        <v>2</v>
      </c>
      <c r="X126" s="18">
        <f t="shared" si="47"/>
        <v>0</v>
      </c>
      <c r="Y126" s="18">
        <f t="shared" si="47"/>
        <v>0</v>
      </c>
      <c r="Z126" s="18">
        <f t="shared" si="47"/>
        <v>2</v>
      </c>
      <c r="AA126" s="18">
        <f t="shared" si="47"/>
        <v>0</v>
      </c>
      <c r="AB126" s="18">
        <f t="shared" si="47"/>
        <v>0</v>
      </c>
      <c r="AC126" s="18">
        <f t="shared" si="47"/>
        <v>0</v>
      </c>
      <c r="AD126" s="120">
        <f t="shared" si="24"/>
        <v>95</v>
      </c>
      <c r="AE126" s="120">
        <f t="shared" si="25"/>
        <v>66</v>
      </c>
      <c r="AF126" s="120">
        <f t="shared" si="26"/>
        <v>161</v>
      </c>
    </row>
    <row r="127" spans="1:32" ht="23.25">
      <c r="A127" s="205"/>
      <c r="B127" s="206"/>
      <c r="C127" s="103" t="s">
        <v>109</v>
      </c>
      <c r="D127" s="18">
        <f aca="true" t="shared" si="48" ref="D127:AC127">D77+D27</f>
        <v>0</v>
      </c>
      <c r="E127" s="18">
        <f t="shared" si="48"/>
        <v>0</v>
      </c>
      <c r="F127" s="18">
        <f t="shared" si="48"/>
        <v>0</v>
      </c>
      <c r="G127" s="18">
        <f t="shared" si="48"/>
        <v>0</v>
      </c>
      <c r="H127" s="18">
        <f t="shared" si="48"/>
        <v>0</v>
      </c>
      <c r="I127" s="18">
        <f t="shared" si="48"/>
        <v>0</v>
      </c>
      <c r="J127" s="18">
        <f t="shared" si="48"/>
        <v>0</v>
      </c>
      <c r="K127" s="18">
        <f t="shared" si="48"/>
        <v>0</v>
      </c>
      <c r="L127" s="18">
        <f t="shared" si="48"/>
        <v>0</v>
      </c>
      <c r="M127" s="18">
        <f t="shared" si="48"/>
        <v>0</v>
      </c>
      <c r="N127" s="18">
        <f t="shared" si="48"/>
        <v>0</v>
      </c>
      <c r="O127" s="18">
        <f t="shared" si="48"/>
        <v>0</v>
      </c>
      <c r="P127" s="18">
        <f t="shared" si="48"/>
        <v>0</v>
      </c>
      <c r="Q127" s="18">
        <f t="shared" si="48"/>
        <v>0</v>
      </c>
      <c r="R127" s="18">
        <f t="shared" si="48"/>
        <v>0</v>
      </c>
      <c r="S127" s="18">
        <f t="shared" si="48"/>
        <v>0</v>
      </c>
      <c r="T127" s="18">
        <f t="shared" si="48"/>
        <v>0</v>
      </c>
      <c r="U127" s="18">
        <f t="shared" si="48"/>
        <v>0</v>
      </c>
      <c r="V127" s="18">
        <f t="shared" si="48"/>
        <v>0</v>
      </c>
      <c r="W127" s="18">
        <f t="shared" si="48"/>
        <v>0</v>
      </c>
      <c r="X127" s="18">
        <f t="shared" si="48"/>
        <v>0</v>
      </c>
      <c r="Y127" s="18">
        <f t="shared" si="48"/>
        <v>0</v>
      </c>
      <c r="Z127" s="18">
        <f t="shared" si="48"/>
        <v>0</v>
      </c>
      <c r="AA127" s="18">
        <f t="shared" si="48"/>
        <v>0</v>
      </c>
      <c r="AB127" s="18">
        <f t="shared" si="48"/>
        <v>0</v>
      </c>
      <c r="AC127" s="18">
        <f t="shared" si="48"/>
        <v>0</v>
      </c>
      <c r="AD127" s="120">
        <f t="shared" si="24"/>
        <v>0</v>
      </c>
      <c r="AE127" s="120">
        <f t="shared" si="25"/>
        <v>0</v>
      </c>
      <c r="AF127" s="120">
        <f t="shared" si="26"/>
        <v>0</v>
      </c>
    </row>
    <row r="128" spans="1:32" ht="23.25">
      <c r="A128" s="205"/>
      <c r="B128" s="206" t="s">
        <v>49</v>
      </c>
      <c r="C128" s="103" t="s">
        <v>33</v>
      </c>
      <c r="D128" s="18">
        <f aca="true" t="shared" si="49" ref="D128:AC128">D78+D28</f>
        <v>15</v>
      </c>
      <c r="E128" s="18">
        <f t="shared" si="49"/>
        <v>29</v>
      </c>
      <c r="F128" s="18">
        <f t="shared" si="49"/>
        <v>0</v>
      </c>
      <c r="G128" s="18">
        <f t="shared" si="49"/>
        <v>3</v>
      </c>
      <c r="H128" s="18">
        <f t="shared" si="49"/>
        <v>0</v>
      </c>
      <c r="I128" s="18">
        <f t="shared" si="49"/>
        <v>1</v>
      </c>
      <c r="J128" s="18">
        <f t="shared" si="49"/>
        <v>0</v>
      </c>
      <c r="K128" s="18">
        <f t="shared" si="49"/>
        <v>0</v>
      </c>
      <c r="L128" s="18">
        <f t="shared" si="49"/>
        <v>0</v>
      </c>
      <c r="M128" s="18">
        <f t="shared" si="49"/>
        <v>0</v>
      </c>
      <c r="N128" s="18">
        <f t="shared" si="49"/>
        <v>4</v>
      </c>
      <c r="O128" s="18">
        <f t="shared" si="49"/>
        <v>15</v>
      </c>
      <c r="P128" s="18">
        <f t="shared" si="49"/>
        <v>0</v>
      </c>
      <c r="Q128" s="18">
        <f t="shared" si="49"/>
        <v>0</v>
      </c>
      <c r="R128" s="18">
        <f t="shared" si="49"/>
        <v>0</v>
      </c>
      <c r="S128" s="18">
        <f t="shared" si="49"/>
        <v>1</v>
      </c>
      <c r="T128" s="18">
        <f t="shared" si="49"/>
        <v>0</v>
      </c>
      <c r="U128" s="18">
        <f t="shared" si="49"/>
        <v>0</v>
      </c>
      <c r="V128" s="18">
        <f t="shared" si="49"/>
        <v>0</v>
      </c>
      <c r="W128" s="18">
        <f t="shared" si="49"/>
        <v>1</v>
      </c>
      <c r="X128" s="18">
        <f t="shared" si="49"/>
        <v>0</v>
      </c>
      <c r="Y128" s="18">
        <f t="shared" si="49"/>
        <v>0</v>
      </c>
      <c r="Z128" s="18">
        <f t="shared" si="49"/>
        <v>1</v>
      </c>
      <c r="AA128" s="18">
        <f t="shared" si="49"/>
        <v>0</v>
      </c>
      <c r="AB128" s="18">
        <f t="shared" si="49"/>
        <v>0</v>
      </c>
      <c r="AC128" s="18">
        <f t="shared" si="49"/>
        <v>0</v>
      </c>
      <c r="AD128" s="120">
        <f t="shared" si="24"/>
        <v>20</v>
      </c>
      <c r="AE128" s="120">
        <f t="shared" si="25"/>
        <v>50</v>
      </c>
      <c r="AF128" s="120">
        <f t="shared" si="26"/>
        <v>70</v>
      </c>
    </row>
    <row r="129" spans="1:32" ht="23.25">
      <c r="A129" s="205"/>
      <c r="B129" s="206"/>
      <c r="C129" s="103" t="s">
        <v>109</v>
      </c>
      <c r="D129" s="18">
        <f aca="true" t="shared" si="50" ref="D129:AC129">D79+D29</f>
        <v>0</v>
      </c>
      <c r="E129" s="18">
        <f t="shared" si="50"/>
        <v>0</v>
      </c>
      <c r="F129" s="18">
        <f t="shared" si="50"/>
        <v>0</v>
      </c>
      <c r="G129" s="18">
        <f t="shared" si="50"/>
        <v>0</v>
      </c>
      <c r="H129" s="18">
        <f t="shared" si="50"/>
        <v>0</v>
      </c>
      <c r="I129" s="18">
        <f t="shared" si="50"/>
        <v>0</v>
      </c>
      <c r="J129" s="18">
        <f t="shared" si="50"/>
        <v>0</v>
      </c>
      <c r="K129" s="18">
        <f t="shared" si="50"/>
        <v>0</v>
      </c>
      <c r="L129" s="18">
        <f t="shared" si="50"/>
        <v>0</v>
      </c>
      <c r="M129" s="18">
        <f t="shared" si="50"/>
        <v>0</v>
      </c>
      <c r="N129" s="18">
        <f t="shared" si="50"/>
        <v>0</v>
      </c>
      <c r="O129" s="18">
        <f t="shared" si="50"/>
        <v>0</v>
      </c>
      <c r="P129" s="18">
        <f t="shared" si="50"/>
        <v>0</v>
      </c>
      <c r="Q129" s="18">
        <f t="shared" si="50"/>
        <v>0</v>
      </c>
      <c r="R129" s="18">
        <f t="shared" si="50"/>
        <v>0</v>
      </c>
      <c r="S129" s="18">
        <f t="shared" si="50"/>
        <v>0</v>
      </c>
      <c r="T129" s="18">
        <f t="shared" si="50"/>
        <v>0</v>
      </c>
      <c r="U129" s="18">
        <f t="shared" si="50"/>
        <v>0</v>
      </c>
      <c r="V129" s="18">
        <f t="shared" si="50"/>
        <v>0</v>
      </c>
      <c r="W129" s="18">
        <f t="shared" si="50"/>
        <v>0</v>
      </c>
      <c r="X129" s="18">
        <f t="shared" si="50"/>
        <v>0</v>
      </c>
      <c r="Y129" s="18">
        <f t="shared" si="50"/>
        <v>0</v>
      </c>
      <c r="Z129" s="18">
        <f t="shared" si="50"/>
        <v>0</v>
      </c>
      <c r="AA129" s="18">
        <f t="shared" si="50"/>
        <v>0</v>
      </c>
      <c r="AB129" s="18">
        <f t="shared" si="50"/>
        <v>0</v>
      </c>
      <c r="AC129" s="18">
        <f t="shared" si="50"/>
        <v>0</v>
      </c>
      <c r="AD129" s="120">
        <f t="shared" si="24"/>
        <v>0</v>
      </c>
      <c r="AE129" s="120">
        <f t="shared" si="25"/>
        <v>0</v>
      </c>
      <c r="AF129" s="120">
        <f t="shared" si="26"/>
        <v>0</v>
      </c>
    </row>
    <row r="130" spans="1:32" ht="23.25">
      <c r="A130" s="205"/>
      <c r="B130" s="206" t="s">
        <v>50</v>
      </c>
      <c r="C130" s="103" t="s">
        <v>33</v>
      </c>
      <c r="D130" s="18">
        <f aca="true" t="shared" si="51" ref="D130:AC130">D80+D30</f>
        <v>7</v>
      </c>
      <c r="E130" s="18">
        <f t="shared" si="51"/>
        <v>7</v>
      </c>
      <c r="F130" s="18">
        <f t="shared" si="51"/>
        <v>0</v>
      </c>
      <c r="G130" s="18">
        <f t="shared" si="51"/>
        <v>2</v>
      </c>
      <c r="H130" s="18">
        <f t="shared" si="51"/>
        <v>2</v>
      </c>
      <c r="I130" s="18">
        <f t="shared" si="51"/>
        <v>1</v>
      </c>
      <c r="J130" s="18">
        <f t="shared" si="51"/>
        <v>0</v>
      </c>
      <c r="K130" s="18">
        <f t="shared" si="51"/>
        <v>0</v>
      </c>
      <c r="L130" s="18">
        <f t="shared" si="51"/>
        <v>0</v>
      </c>
      <c r="M130" s="18">
        <f t="shared" si="51"/>
        <v>0</v>
      </c>
      <c r="N130" s="18">
        <f t="shared" si="51"/>
        <v>4</v>
      </c>
      <c r="O130" s="18">
        <f t="shared" si="51"/>
        <v>5</v>
      </c>
      <c r="P130" s="18">
        <f t="shared" si="51"/>
        <v>0</v>
      </c>
      <c r="Q130" s="18">
        <f t="shared" si="51"/>
        <v>0</v>
      </c>
      <c r="R130" s="18">
        <f t="shared" si="51"/>
        <v>0</v>
      </c>
      <c r="S130" s="18">
        <f t="shared" si="51"/>
        <v>0</v>
      </c>
      <c r="T130" s="18">
        <f t="shared" si="51"/>
        <v>0</v>
      </c>
      <c r="U130" s="18">
        <f t="shared" si="51"/>
        <v>0</v>
      </c>
      <c r="V130" s="18">
        <f t="shared" si="51"/>
        <v>0</v>
      </c>
      <c r="W130" s="18">
        <f t="shared" si="51"/>
        <v>0</v>
      </c>
      <c r="X130" s="18">
        <f t="shared" si="51"/>
        <v>0</v>
      </c>
      <c r="Y130" s="18">
        <f t="shared" si="51"/>
        <v>0</v>
      </c>
      <c r="Z130" s="18">
        <f t="shared" si="51"/>
        <v>0</v>
      </c>
      <c r="AA130" s="18">
        <f t="shared" si="51"/>
        <v>0</v>
      </c>
      <c r="AB130" s="18">
        <f t="shared" si="51"/>
        <v>0</v>
      </c>
      <c r="AC130" s="18">
        <f t="shared" si="51"/>
        <v>0</v>
      </c>
      <c r="AD130" s="120">
        <f t="shared" si="24"/>
        <v>13</v>
      </c>
      <c r="AE130" s="120">
        <f t="shared" si="25"/>
        <v>15</v>
      </c>
      <c r="AF130" s="120">
        <f t="shared" si="26"/>
        <v>28</v>
      </c>
    </row>
    <row r="131" spans="1:32" ht="23.25">
      <c r="A131" s="205"/>
      <c r="B131" s="206"/>
      <c r="C131" s="103" t="s">
        <v>109</v>
      </c>
      <c r="D131" s="18">
        <f aca="true" t="shared" si="52" ref="D131:AC131">D81+D31</f>
        <v>0</v>
      </c>
      <c r="E131" s="18">
        <f t="shared" si="52"/>
        <v>0</v>
      </c>
      <c r="F131" s="18">
        <f t="shared" si="52"/>
        <v>0</v>
      </c>
      <c r="G131" s="18">
        <f t="shared" si="52"/>
        <v>0</v>
      </c>
      <c r="H131" s="18">
        <f t="shared" si="52"/>
        <v>0</v>
      </c>
      <c r="I131" s="18">
        <f t="shared" si="52"/>
        <v>0</v>
      </c>
      <c r="J131" s="18">
        <f t="shared" si="52"/>
        <v>0</v>
      </c>
      <c r="K131" s="18">
        <f t="shared" si="52"/>
        <v>0</v>
      </c>
      <c r="L131" s="18">
        <f t="shared" si="52"/>
        <v>0</v>
      </c>
      <c r="M131" s="18">
        <f t="shared" si="52"/>
        <v>0</v>
      </c>
      <c r="N131" s="18">
        <f t="shared" si="52"/>
        <v>0</v>
      </c>
      <c r="O131" s="18">
        <f t="shared" si="52"/>
        <v>0</v>
      </c>
      <c r="P131" s="18">
        <f t="shared" si="52"/>
        <v>0</v>
      </c>
      <c r="Q131" s="18">
        <f t="shared" si="52"/>
        <v>0</v>
      </c>
      <c r="R131" s="18">
        <f t="shared" si="52"/>
        <v>0</v>
      </c>
      <c r="S131" s="18">
        <f t="shared" si="52"/>
        <v>0</v>
      </c>
      <c r="T131" s="18">
        <f t="shared" si="52"/>
        <v>0</v>
      </c>
      <c r="U131" s="18">
        <f t="shared" si="52"/>
        <v>0</v>
      </c>
      <c r="V131" s="18">
        <f t="shared" si="52"/>
        <v>0</v>
      </c>
      <c r="W131" s="18">
        <f t="shared" si="52"/>
        <v>0</v>
      </c>
      <c r="X131" s="18">
        <f t="shared" si="52"/>
        <v>0</v>
      </c>
      <c r="Y131" s="18">
        <f t="shared" si="52"/>
        <v>0</v>
      </c>
      <c r="Z131" s="18">
        <f t="shared" si="52"/>
        <v>0</v>
      </c>
      <c r="AA131" s="18">
        <f t="shared" si="52"/>
        <v>0</v>
      </c>
      <c r="AB131" s="18">
        <f t="shared" si="52"/>
        <v>0</v>
      </c>
      <c r="AC131" s="18">
        <f t="shared" si="52"/>
        <v>0</v>
      </c>
      <c r="AD131" s="120">
        <f t="shared" si="24"/>
        <v>0</v>
      </c>
      <c r="AE131" s="120">
        <f t="shared" si="25"/>
        <v>0</v>
      </c>
      <c r="AF131" s="120">
        <f t="shared" si="26"/>
        <v>0</v>
      </c>
    </row>
    <row r="132" spans="1:32" ht="23.25">
      <c r="A132" s="205"/>
      <c r="B132" s="207" t="s">
        <v>56</v>
      </c>
      <c r="C132" s="102" t="s">
        <v>33</v>
      </c>
      <c r="D132" s="19">
        <f aca="true" t="shared" si="53" ref="D132:AC132">D82+D32</f>
        <v>71</v>
      </c>
      <c r="E132" s="19">
        <f t="shared" si="53"/>
        <v>84</v>
      </c>
      <c r="F132" s="19">
        <f t="shared" si="53"/>
        <v>2</v>
      </c>
      <c r="G132" s="19">
        <f t="shared" si="53"/>
        <v>8</v>
      </c>
      <c r="H132" s="19">
        <f t="shared" si="53"/>
        <v>3</v>
      </c>
      <c r="I132" s="19">
        <f t="shared" si="53"/>
        <v>3</v>
      </c>
      <c r="J132" s="19">
        <f t="shared" si="53"/>
        <v>5</v>
      </c>
      <c r="K132" s="19">
        <f t="shared" si="53"/>
        <v>0</v>
      </c>
      <c r="L132" s="19">
        <f t="shared" si="53"/>
        <v>9</v>
      </c>
      <c r="M132" s="19">
        <f t="shared" si="53"/>
        <v>1</v>
      </c>
      <c r="N132" s="19">
        <f t="shared" si="53"/>
        <v>13</v>
      </c>
      <c r="O132" s="19">
        <f t="shared" si="53"/>
        <v>30</v>
      </c>
      <c r="P132" s="19">
        <f t="shared" si="53"/>
        <v>4</v>
      </c>
      <c r="Q132" s="19">
        <f t="shared" si="53"/>
        <v>0</v>
      </c>
      <c r="R132" s="19">
        <f t="shared" si="53"/>
        <v>11</v>
      </c>
      <c r="S132" s="19">
        <f t="shared" si="53"/>
        <v>2</v>
      </c>
      <c r="T132" s="19">
        <f t="shared" si="53"/>
        <v>5</v>
      </c>
      <c r="U132" s="19">
        <f t="shared" si="53"/>
        <v>0</v>
      </c>
      <c r="V132" s="19">
        <f t="shared" si="53"/>
        <v>2</v>
      </c>
      <c r="W132" s="19">
        <f t="shared" si="53"/>
        <v>3</v>
      </c>
      <c r="X132" s="19">
        <f t="shared" si="53"/>
        <v>0</v>
      </c>
      <c r="Y132" s="19">
        <f t="shared" si="53"/>
        <v>0</v>
      </c>
      <c r="Z132" s="19">
        <f t="shared" si="53"/>
        <v>3</v>
      </c>
      <c r="AA132" s="19">
        <f t="shared" si="53"/>
        <v>0</v>
      </c>
      <c r="AB132" s="19">
        <f t="shared" si="53"/>
        <v>0</v>
      </c>
      <c r="AC132" s="19">
        <f t="shared" si="53"/>
        <v>0</v>
      </c>
      <c r="AD132" s="120">
        <f t="shared" si="24"/>
        <v>128</v>
      </c>
      <c r="AE132" s="120">
        <f t="shared" si="25"/>
        <v>131</v>
      </c>
      <c r="AF132" s="120">
        <f t="shared" si="26"/>
        <v>259</v>
      </c>
    </row>
    <row r="133" spans="1:32" ht="23.25">
      <c r="A133" s="205"/>
      <c r="B133" s="207"/>
      <c r="C133" s="102" t="s">
        <v>109</v>
      </c>
      <c r="D133" s="19">
        <f aca="true" t="shared" si="54" ref="D133:AC133">D83+D33</f>
        <v>9</v>
      </c>
      <c r="E133" s="19">
        <f t="shared" si="54"/>
        <v>7</v>
      </c>
      <c r="F133" s="19">
        <f t="shared" si="54"/>
        <v>0</v>
      </c>
      <c r="G133" s="19">
        <f t="shared" si="54"/>
        <v>0</v>
      </c>
      <c r="H133" s="19">
        <f t="shared" si="54"/>
        <v>2</v>
      </c>
      <c r="I133" s="19">
        <f t="shared" si="54"/>
        <v>0</v>
      </c>
      <c r="J133" s="19">
        <f t="shared" si="54"/>
        <v>1</v>
      </c>
      <c r="K133" s="19">
        <f t="shared" si="54"/>
        <v>0</v>
      </c>
      <c r="L133" s="19">
        <f t="shared" si="54"/>
        <v>0</v>
      </c>
      <c r="M133" s="19">
        <f t="shared" si="54"/>
        <v>0</v>
      </c>
      <c r="N133" s="19">
        <f t="shared" si="54"/>
        <v>0</v>
      </c>
      <c r="O133" s="19">
        <f t="shared" si="54"/>
        <v>2</v>
      </c>
      <c r="P133" s="19">
        <f t="shared" si="54"/>
        <v>0</v>
      </c>
      <c r="Q133" s="19">
        <f t="shared" si="54"/>
        <v>0</v>
      </c>
      <c r="R133" s="19">
        <f t="shared" si="54"/>
        <v>0</v>
      </c>
      <c r="S133" s="19">
        <f t="shared" si="54"/>
        <v>0</v>
      </c>
      <c r="T133" s="19">
        <f t="shared" si="54"/>
        <v>0</v>
      </c>
      <c r="U133" s="19">
        <f t="shared" si="54"/>
        <v>0</v>
      </c>
      <c r="V133" s="19">
        <f t="shared" si="54"/>
        <v>0</v>
      </c>
      <c r="W133" s="19">
        <f t="shared" si="54"/>
        <v>0</v>
      </c>
      <c r="X133" s="19">
        <f t="shared" si="54"/>
        <v>0</v>
      </c>
      <c r="Y133" s="19">
        <f t="shared" si="54"/>
        <v>0</v>
      </c>
      <c r="Z133" s="19">
        <f t="shared" si="54"/>
        <v>0</v>
      </c>
      <c r="AA133" s="19">
        <f t="shared" si="54"/>
        <v>0</v>
      </c>
      <c r="AB133" s="19">
        <f t="shared" si="54"/>
        <v>0</v>
      </c>
      <c r="AC133" s="19">
        <f t="shared" si="54"/>
        <v>0</v>
      </c>
      <c r="AD133" s="120">
        <f t="shared" si="24"/>
        <v>12</v>
      </c>
      <c r="AE133" s="120">
        <f t="shared" si="25"/>
        <v>9</v>
      </c>
      <c r="AF133" s="120">
        <f t="shared" si="26"/>
        <v>21</v>
      </c>
    </row>
    <row r="134" spans="1:32" ht="23.25">
      <c r="A134" s="208" t="s">
        <v>59</v>
      </c>
      <c r="B134" s="208" t="s">
        <v>42</v>
      </c>
      <c r="C134" s="104" t="s">
        <v>33</v>
      </c>
      <c r="D134" s="18">
        <f aca="true" t="shared" si="55" ref="D134:AC134">D84+D34</f>
        <v>51</v>
      </c>
      <c r="E134" s="18">
        <f t="shared" si="55"/>
        <v>68</v>
      </c>
      <c r="F134" s="18">
        <f t="shared" si="55"/>
        <v>0</v>
      </c>
      <c r="G134" s="18">
        <f t="shared" si="55"/>
        <v>3</v>
      </c>
      <c r="H134" s="18">
        <f t="shared" si="55"/>
        <v>2</v>
      </c>
      <c r="I134" s="18">
        <f t="shared" si="55"/>
        <v>1</v>
      </c>
      <c r="J134" s="18">
        <f t="shared" si="55"/>
        <v>0</v>
      </c>
      <c r="K134" s="18">
        <f t="shared" si="55"/>
        <v>2</v>
      </c>
      <c r="L134" s="18">
        <f t="shared" si="55"/>
        <v>4</v>
      </c>
      <c r="M134" s="18">
        <f t="shared" si="55"/>
        <v>2</v>
      </c>
      <c r="N134" s="18">
        <f t="shared" si="55"/>
        <v>8</v>
      </c>
      <c r="O134" s="18">
        <f t="shared" si="55"/>
        <v>9</v>
      </c>
      <c r="P134" s="18">
        <f t="shared" si="55"/>
        <v>0</v>
      </c>
      <c r="Q134" s="18">
        <f t="shared" si="55"/>
        <v>1</v>
      </c>
      <c r="R134" s="18">
        <f t="shared" si="55"/>
        <v>7</v>
      </c>
      <c r="S134" s="18">
        <f t="shared" si="55"/>
        <v>1</v>
      </c>
      <c r="T134" s="18">
        <f t="shared" si="55"/>
        <v>2</v>
      </c>
      <c r="U134" s="18">
        <f t="shared" si="55"/>
        <v>0</v>
      </c>
      <c r="V134" s="18">
        <f t="shared" si="55"/>
        <v>0</v>
      </c>
      <c r="W134" s="18">
        <f t="shared" si="55"/>
        <v>0</v>
      </c>
      <c r="X134" s="18">
        <f t="shared" si="55"/>
        <v>0</v>
      </c>
      <c r="Y134" s="18">
        <f t="shared" si="55"/>
        <v>0</v>
      </c>
      <c r="Z134" s="18">
        <f t="shared" si="55"/>
        <v>2</v>
      </c>
      <c r="AA134" s="18">
        <f t="shared" si="55"/>
        <v>0</v>
      </c>
      <c r="AB134" s="18">
        <f t="shared" si="55"/>
        <v>0</v>
      </c>
      <c r="AC134" s="18">
        <f t="shared" si="55"/>
        <v>0</v>
      </c>
      <c r="AD134" s="120">
        <f t="shared" si="24"/>
        <v>76</v>
      </c>
      <c r="AE134" s="120">
        <f t="shared" si="25"/>
        <v>87</v>
      </c>
      <c r="AF134" s="120">
        <f t="shared" si="26"/>
        <v>163</v>
      </c>
    </row>
    <row r="135" spans="1:32" ht="23.25">
      <c r="A135" s="208"/>
      <c r="B135" s="208"/>
      <c r="C135" s="104" t="s">
        <v>109</v>
      </c>
      <c r="D135" s="18">
        <f aca="true" t="shared" si="56" ref="D135:AC135">D85+D35</f>
        <v>1</v>
      </c>
      <c r="E135" s="18">
        <f t="shared" si="56"/>
        <v>6</v>
      </c>
      <c r="F135" s="18">
        <f t="shared" si="56"/>
        <v>0</v>
      </c>
      <c r="G135" s="18">
        <f t="shared" si="56"/>
        <v>0</v>
      </c>
      <c r="H135" s="18">
        <f t="shared" si="56"/>
        <v>1</v>
      </c>
      <c r="I135" s="18">
        <f t="shared" si="56"/>
        <v>0</v>
      </c>
      <c r="J135" s="18">
        <f t="shared" si="56"/>
        <v>0</v>
      </c>
      <c r="K135" s="18">
        <f t="shared" si="56"/>
        <v>0</v>
      </c>
      <c r="L135" s="18">
        <f t="shared" si="56"/>
        <v>0</v>
      </c>
      <c r="M135" s="18">
        <f t="shared" si="56"/>
        <v>0</v>
      </c>
      <c r="N135" s="18">
        <f t="shared" si="56"/>
        <v>1</v>
      </c>
      <c r="O135" s="18">
        <f t="shared" si="56"/>
        <v>0</v>
      </c>
      <c r="P135" s="18">
        <f t="shared" si="56"/>
        <v>0</v>
      </c>
      <c r="Q135" s="18">
        <f t="shared" si="56"/>
        <v>0</v>
      </c>
      <c r="R135" s="18">
        <f t="shared" si="56"/>
        <v>2</v>
      </c>
      <c r="S135" s="18">
        <f t="shared" si="56"/>
        <v>1</v>
      </c>
      <c r="T135" s="18">
        <f t="shared" si="56"/>
        <v>1</v>
      </c>
      <c r="U135" s="18">
        <f t="shared" si="56"/>
        <v>0</v>
      </c>
      <c r="V135" s="18">
        <f t="shared" si="56"/>
        <v>0</v>
      </c>
      <c r="W135" s="18">
        <f t="shared" si="56"/>
        <v>0</v>
      </c>
      <c r="X135" s="18">
        <f t="shared" si="56"/>
        <v>0</v>
      </c>
      <c r="Y135" s="18">
        <f t="shared" si="56"/>
        <v>0</v>
      </c>
      <c r="Z135" s="18">
        <f t="shared" si="56"/>
        <v>0</v>
      </c>
      <c r="AA135" s="18">
        <f t="shared" si="56"/>
        <v>0</v>
      </c>
      <c r="AB135" s="18">
        <f t="shared" si="56"/>
        <v>0</v>
      </c>
      <c r="AC135" s="18">
        <f t="shared" si="56"/>
        <v>0</v>
      </c>
      <c r="AD135" s="120">
        <f t="shared" si="24"/>
        <v>6</v>
      </c>
      <c r="AE135" s="120">
        <f t="shared" si="25"/>
        <v>7</v>
      </c>
      <c r="AF135" s="120">
        <f t="shared" si="26"/>
        <v>13</v>
      </c>
    </row>
    <row r="136" spans="1:32" ht="23.25">
      <c r="A136" s="208" t="s">
        <v>66</v>
      </c>
      <c r="B136" s="208" t="s">
        <v>69</v>
      </c>
      <c r="C136" s="104" t="s">
        <v>33</v>
      </c>
      <c r="D136" s="18">
        <f aca="true" t="shared" si="57" ref="D136:AC136">D86+D36</f>
        <v>0</v>
      </c>
      <c r="E136" s="18">
        <f t="shared" si="57"/>
        <v>15</v>
      </c>
      <c r="F136" s="18">
        <f t="shared" si="57"/>
        <v>0</v>
      </c>
      <c r="G136" s="18">
        <f t="shared" si="57"/>
        <v>0</v>
      </c>
      <c r="H136" s="18">
        <f t="shared" si="57"/>
        <v>0</v>
      </c>
      <c r="I136" s="18">
        <f t="shared" si="57"/>
        <v>0</v>
      </c>
      <c r="J136" s="18">
        <f t="shared" si="57"/>
        <v>0</v>
      </c>
      <c r="K136" s="18">
        <f t="shared" si="57"/>
        <v>0</v>
      </c>
      <c r="L136" s="18">
        <f t="shared" si="57"/>
        <v>0</v>
      </c>
      <c r="M136" s="18">
        <f t="shared" si="57"/>
        <v>0</v>
      </c>
      <c r="N136" s="18">
        <f t="shared" si="57"/>
        <v>0</v>
      </c>
      <c r="O136" s="18">
        <f t="shared" si="57"/>
        <v>1</v>
      </c>
      <c r="P136" s="18">
        <f t="shared" si="57"/>
        <v>0</v>
      </c>
      <c r="Q136" s="18">
        <f t="shared" si="57"/>
        <v>0</v>
      </c>
      <c r="R136" s="18">
        <f t="shared" si="57"/>
        <v>0</v>
      </c>
      <c r="S136" s="18">
        <f t="shared" si="57"/>
        <v>0</v>
      </c>
      <c r="T136" s="18">
        <f t="shared" si="57"/>
        <v>0</v>
      </c>
      <c r="U136" s="18">
        <f t="shared" si="57"/>
        <v>0</v>
      </c>
      <c r="V136" s="18">
        <f t="shared" si="57"/>
        <v>0</v>
      </c>
      <c r="W136" s="18">
        <f t="shared" si="57"/>
        <v>0</v>
      </c>
      <c r="X136" s="18">
        <f t="shared" si="57"/>
        <v>0</v>
      </c>
      <c r="Y136" s="18">
        <f t="shared" si="57"/>
        <v>0</v>
      </c>
      <c r="Z136" s="18">
        <f t="shared" si="57"/>
        <v>0</v>
      </c>
      <c r="AA136" s="18">
        <f t="shared" si="57"/>
        <v>0</v>
      </c>
      <c r="AB136" s="18">
        <f t="shared" si="57"/>
        <v>0</v>
      </c>
      <c r="AC136" s="18">
        <f t="shared" si="57"/>
        <v>0</v>
      </c>
      <c r="AD136" s="120">
        <f t="shared" si="24"/>
        <v>0</v>
      </c>
      <c r="AE136" s="120">
        <f t="shared" si="25"/>
        <v>16</v>
      </c>
      <c r="AF136" s="120">
        <f t="shared" si="26"/>
        <v>16</v>
      </c>
    </row>
    <row r="137" spans="1:32" ht="23.25">
      <c r="A137" s="208"/>
      <c r="B137" s="208"/>
      <c r="C137" s="104" t="s">
        <v>109</v>
      </c>
      <c r="D137" s="18">
        <f aca="true" t="shared" si="58" ref="D137:AC137">D87+D37</f>
        <v>0</v>
      </c>
      <c r="E137" s="18">
        <f t="shared" si="58"/>
        <v>0</v>
      </c>
      <c r="F137" s="18">
        <f t="shared" si="58"/>
        <v>0</v>
      </c>
      <c r="G137" s="18">
        <f t="shared" si="58"/>
        <v>0</v>
      </c>
      <c r="H137" s="18">
        <f t="shared" si="58"/>
        <v>0</v>
      </c>
      <c r="I137" s="18">
        <f t="shared" si="58"/>
        <v>0</v>
      </c>
      <c r="J137" s="18">
        <f t="shared" si="58"/>
        <v>0</v>
      </c>
      <c r="K137" s="18">
        <f t="shared" si="58"/>
        <v>0</v>
      </c>
      <c r="L137" s="18">
        <f t="shared" si="58"/>
        <v>0</v>
      </c>
      <c r="M137" s="18">
        <f t="shared" si="58"/>
        <v>0</v>
      </c>
      <c r="N137" s="18">
        <f t="shared" si="58"/>
        <v>0</v>
      </c>
      <c r="O137" s="18">
        <f t="shared" si="58"/>
        <v>0</v>
      </c>
      <c r="P137" s="18">
        <f t="shared" si="58"/>
        <v>0</v>
      </c>
      <c r="Q137" s="18">
        <f t="shared" si="58"/>
        <v>0</v>
      </c>
      <c r="R137" s="18">
        <f t="shared" si="58"/>
        <v>0</v>
      </c>
      <c r="S137" s="18">
        <f t="shared" si="58"/>
        <v>0</v>
      </c>
      <c r="T137" s="18">
        <f t="shared" si="58"/>
        <v>0</v>
      </c>
      <c r="U137" s="18">
        <f t="shared" si="58"/>
        <v>0</v>
      </c>
      <c r="V137" s="18">
        <f t="shared" si="58"/>
        <v>0</v>
      </c>
      <c r="W137" s="18">
        <f t="shared" si="58"/>
        <v>0</v>
      </c>
      <c r="X137" s="18">
        <f t="shared" si="58"/>
        <v>0</v>
      </c>
      <c r="Y137" s="18">
        <f t="shared" si="58"/>
        <v>0</v>
      </c>
      <c r="Z137" s="18">
        <f t="shared" si="58"/>
        <v>0</v>
      </c>
      <c r="AA137" s="18">
        <f t="shared" si="58"/>
        <v>0</v>
      </c>
      <c r="AB137" s="18">
        <f t="shared" si="58"/>
        <v>0</v>
      </c>
      <c r="AC137" s="18">
        <f t="shared" si="58"/>
        <v>0</v>
      </c>
      <c r="AD137" s="120">
        <f t="shared" si="24"/>
        <v>0</v>
      </c>
      <c r="AE137" s="120">
        <f t="shared" si="25"/>
        <v>0</v>
      </c>
      <c r="AF137" s="120">
        <f t="shared" si="26"/>
        <v>0</v>
      </c>
    </row>
    <row r="138" spans="1:32" ht="23.25">
      <c r="A138" s="208" t="s">
        <v>95</v>
      </c>
      <c r="B138" s="208"/>
      <c r="C138" s="104" t="s">
        <v>33</v>
      </c>
      <c r="D138" s="18">
        <f aca="true" t="shared" si="59" ref="D138:AC138">D88+D38</f>
        <v>1</v>
      </c>
      <c r="E138" s="18">
        <f t="shared" si="59"/>
        <v>5</v>
      </c>
      <c r="F138" s="18">
        <f t="shared" si="59"/>
        <v>1</v>
      </c>
      <c r="G138" s="18">
        <f t="shared" si="59"/>
        <v>0</v>
      </c>
      <c r="H138" s="18">
        <f t="shared" si="59"/>
        <v>3</v>
      </c>
      <c r="I138" s="18">
        <f t="shared" si="59"/>
        <v>1</v>
      </c>
      <c r="J138" s="18">
        <f t="shared" si="59"/>
        <v>0</v>
      </c>
      <c r="K138" s="18">
        <f t="shared" si="59"/>
        <v>0</v>
      </c>
      <c r="L138" s="18">
        <f t="shared" si="59"/>
        <v>1</v>
      </c>
      <c r="M138" s="18">
        <f t="shared" si="59"/>
        <v>1</v>
      </c>
      <c r="N138" s="18">
        <f t="shared" si="59"/>
        <v>1</v>
      </c>
      <c r="O138" s="18">
        <f t="shared" si="59"/>
        <v>1</v>
      </c>
      <c r="P138" s="18">
        <f t="shared" si="59"/>
        <v>0</v>
      </c>
      <c r="Q138" s="18">
        <f t="shared" si="59"/>
        <v>0</v>
      </c>
      <c r="R138" s="18">
        <f t="shared" si="59"/>
        <v>6</v>
      </c>
      <c r="S138" s="18">
        <f t="shared" si="59"/>
        <v>0</v>
      </c>
      <c r="T138" s="18">
        <f t="shared" si="59"/>
        <v>0</v>
      </c>
      <c r="U138" s="18">
        <f t="shared" si="59"/>
        <v>0</v>
      </c>
      <c r="V138" s="18">
        <f t="shared" si="59"/>
        <v>0</v>
      </c>
      <c r="W138" s="18">
        <f t="shared" si="59"/>
        <v>0</v>
      </c>
      <c r="X138" s="18">
        <f t="shared" si="59"/>
        <v>1</v>
      </c>
      <c r="Y138" s="18">
        <f t="shared" si="59"/>
        <v>0</v>
      </c>
      <c r="Z138" s="18">
        <f t="shared" si="59"/>
        <v>3</v>
      </c>
      <c r="AA138" s="18">
        <f t="shared" si="59"/>
        <v>0</v>
      </c>
      <c r="AB138" s="18">
        <f t="shared" si="59"/>
        <v>0</v>
      </c>
      <c r="AC138" s="18">
        <f t="shared" si="59"/>
        <v>0</v>
      </c>
      <c r="AD138" s="120">
        <f>AB138+Z138+X138+V138+T138+R138+P138+N138+L138+J138+H138+F138+D138</f>
        <v>17</v>
      </c>
      <c r="AE138" s="120">
        <f>AC138+AA138+Y138+W138+U138+S138+Q138+O138+M138+K138+I138+G138+E138</f>
        <v>8</v>
      </c>
      <c r="AF138" s="120">
        <f>SUM(AD138:AE138)</f>
        <v>25</v>
      </c>
    </row>
    <row r="139" spans="1:32" ht="23.25">
      <c r="A139" s="208"/>
      <c r="B139" s="208"/>
      <c r="C139" s="104" t="s">
        <v>109</v>
      </c>
      <c r="D139" s="18">
        <f aca="true" t="shared" si="60" ref="D139:AC139">D89+D39</f>
        <v>0</v>
      </c>
      <c r="E139" s="18">
        <f t="shared" si="60"/>
        <v>0</v>
      </c>
      <c r="F139" s="18">
        <f t="shared" si="60"/>
        <v>0</v>
      </c>
      <c r="G139" s="18">
        <f t="shared" si="60"/>
        <v>0</v>
      </c>
      <c r="H139" s="18">
        <f t="shared" si="60"/>
        <v>0</v>
      </c>
      <c r="I139" s="18">
        <f t="shared" si="60"/>
        <v>0</v>
      </c>
      <c r="J139" s="18">
        <f t="shared" si="60"/>
        <v>0</v>
      </c>
      <c r="K139" s="18">
        <f t="shared" si="60"/>
        <v>0</v>
      </c>
      <c r="L139" s="18">
        <f t="shared" si="60"/>
        <v>0</v>
      </c>
      <c r="M139" s="18">
        <f t="shared" si="60"/>
        <v>0</v>
      </c>
      <c r="N139" s="18">
        <f t="shared" si="60"/>
        <v>0</v>
      </c>
      <c r="O139" s="18">
        <f t="shared" si="60"/>
        <v>0</v>
      </c>
      <c r="P139" s="18">
        <f t="shared" si="60"/>
        <v>0</v>
      </c>
      <c r="Q139" s="18">
        <f t="shared" si="60"/>
        <v>0</v>
      </c>
      <c r="R139" s="18">
        <f t="shared" si="60"/>
        <v>0</v>
      </c>
      <c r="S139" s="18">
        <f t="shared" si="60"/>
        <v>0</v>
      </c>
      <c r="T139" s="18">
        <f t="shared" si="60"/>
        <v>0</v>
      </c>
      <c r="U139" s="18">
        <f t="shared" si="60"/>
        <v>0</v>
      </c>
      <c r="V139" s="18">
        <f t="shared" si="60"/>
        <v>0</v>
      </c>
      <c r="W139" s="18">
        <f t="shared" si="60"/>
        <v>0</v>
      </c>
      <c r="X139" s="18">
        <f t="shared" si="60"/>
        <v>0</v>
      </c>
      <c r="Y139" s="18">
        <f t="shared" si="60"/>
        <v>0</v>
      </c>
      <c r="Z139" s="18">
        <f t="shared" si="60"/>
        <v>0</v>
      </c>
      <c r="AA139" s="18">
        <f t="shared" si="60"/>
        <v>0</v>
      </c>
      <c r="AB139" s="18">
        <f t="shared" si="60"/>
        <v>0</v>
      </c>
      <c r="AC139" s="18">
        <f t="shared" si="60"/>
        <v>0</v>
      </c>
      <c r="AD139" s="120"/>
      <c r="AE139" s="120"/>
      <c r="AF139" s="120"/>
    </row>
    <row r="140" spans="1:32" ht="23.25">
      <c r="A140" s="207" t="s">
        <v>0</v>
      </c>
      <c r="B140" s="207"/>
      <c r="C140" s="102" t="s">
        <v>33</v>
      </c>
      <c r="D140" s="19">
        <f>D136+D134+D132+D124+D122+D120+D118+D116+D114+D112+D110+D108+D106+D104+D138</f>
        <v>432</v>
      </c>
      <c r="E140" s="19">
        <f aca="true" t="shared" si="61" ref="E140:AC140">E136+E134+E132+E124+E122+E120+E118+E116+E114+E112+E110+E108+E106+E104+E138</f>
        <v>526</v>
      </c>
      <c r="F140" s="19">
        <f t="shared" si="61"/>
        <v>8</v>
      </c>
      <c r="G140" s="19">
        <f t="shared" si="61"/>
        <v>18</v>
      </c>
      <c r="H140" s="19">
        <f t="shared" si="61"/>
        <v>25</v>
      </c>
      <c r="I140" s="19">
        <f t="shared" si="61"/>
        <v>11</v>
      </c>
      <c r="J140" s="19">
        <f t="shared" si="61"/>
        <v>19</v>
      </c>
      <c r="K140" s="19">
        <f t="shared" si="61"/>
        <v>11</v>
      </c>
      <c r="L140" s="19">
        <f t="shared" si="61"/>
        <v>37</v>
      </c>
      <c r="M140" s="19">
        <f t="shared" si="61"/>
        <v>27</v>
      </c>
      <c r="N140" s="19">
        <f t="shared" si="61"/>
        <v>145</v>
      </c>
      <c r="O140" s="19">
        <f t="shared" si="61"/>
        <v>144</v>
      </c>
      <c r="P140" s="19">
        <f t="shared" si="61"/>
        <v>38</v>
      </c>
      <c r="Q140" s="19">
        <f t="shared" si="61"/>
        <v>24</v>
      </c>
      <c r="R140" s="19">
        <f t="shared" si="61"/>
        <v>36</v>
      </c>
      <c r="S140" s="19">
        <f t="shared" si="61"/>
        <v>5</v>
      </c>
      <c r="T140" s="19">
        <f t="shared" si="61"/>
        <v>14</v>
      </c>
      <c r="U140" s="19">
        <f t="shared" si="61"/>
        <v>0</v>
      </c>
      <c r="V140" s="19">
        <f t="shared" si="61"/>
        <v>9</v>
      </c>
      <c r="W140" s="19">
        <f t="shared" si="61"/>
        <v>3</v>
      </c>
      <c r="X140" s="19">
        <f t="shared" si="61"/>
        <v>1</v>
      </c>
      <c r="Y140" s="19">
        <f t="shared" si="61"/>
        <v>1</v>
      </c>
      <c r="Z140" s="19">
        <f t="shared" si="61"/>
        <v>12</v>
      </c>
      <c r="AA140" s="19">
        <f t="shared" si="61"/>
        <v>0</v>
      </c>
      <c r="AB140" s="19">
        <f t="shared" si="61"/>
        <v>0</v>
      </c>
      <c r="AC140" s="19">
        <f t="shared" si="61"/>
        <v>0</v>
      </c>
      <c r="AD140" s="120">
        <f>AB140+Z140+X140+V140+T140+R140+P140+N140+L140+J140+H140+F140+D140</f>
        <v>776</v>
      </c>
      <c r="AE140" s="120">
        <f>AC140+AA140+Y140+W140+U140+S140+Q140+O140+M140+K140+I140+G140+E140</f>
        <v>770</v>
      </c>
      <c r="AF140" s="120">
        <f>SUM(AD140:AE140)</f>
        <v>1546</v>
      </c>
    </row>
    <row r="141" spans="1:32" ht="23.25">
      <c r="A141" s="207"/>
      <c r="B141" s="207"/>
      <c r="C141" s="102" t="s">
        <v>109</v>
      </c>
      <c r="D141" s="19">
        <f aca="true" t="shared" si="62" ref="D141:AC141">D137+D135+D133+D125+D123+D121+D119+D117+D115+D113+D111+D109+D107+D105</f>
        <v>26</v>
      </c>
      <c r="E141" s="19">
        <f t="shared" si="62"/>
        <v>24</v>
      </c>
      <c r="F141" s="19">
        <f t="shared" si="62"/>
        <v>0</v>
      </c>
      <c r="G141" s="19">
        <f t="shared" si="62"/>
        <v>1</v>
      </c>
      <c r="H141" s="19">
        <f t="shared" si="62"/>
        <v>3</v>
      </c>
      <c r="I141" s="19">
        <f t="shared" si="62"/>
        <v>0</v>
      </c>
      <c r="J141" s="19">
        <f t="shared" si="62"/>
        <v>3</v>
      </c>
      <c r="K141" s="19">
        <f t="shared" si="62"/>
        <v>0</v>
      </c>
      <c r="L141" s="19">
        <f t="shared" si="62"/>
        <v>1</v>
      </c>
      <c r="M141" s="19">
        <f t="shared" si="62"/>
        <v>0</v>
      </c>
      <c r="N141" s="19">
        <f t="shared" si="62"/>
        <v>7</v>
      </c>
      <c r="O141" s="19">
        <f t="shared" si="62"/>
        <v>3</v>
      </c>
      <c r="P141" s="19">
        <f t="shared" si="62"/>
        <v>0</v>
      </c>
      <c r="Q141" s="19">
        <f t="shared" si="62"/>
        <v>1</v>
      </c>
      <c r="R141" s="19">
        <f t="shared" si="62"/>
        <v>2</v>
      </c>
      <c r="S141" s="19">
        <f t="shared" si="62"/>
        <v>1</v>
      </c>
      <c r="T141" s="19">
        <f t="shared" si="62"/>
        <v>2</v>
      </c>
      <c r="U141" s="19">
        <f t="shared" si="62"/>
        <v>0</v>
      </c>
      <c r="V141" s="19">
        <f t="shared" si="62"/>
        <v>0</v>
      </c>
      <c r="W141" s="19">
        <f t="shared" si="62"/>
        <v>0</v>
      </c>
      <c r="X141" s="19">
        <f t="shared" si="62"/>
        <v>0</v>
      </c>
      <c r="Y141" s="19">
        <f t="shared" si="62"/>
        <v>0</v>
      </c>
      <c r="Z141" s="19">
        <f t="shared" si="62"/>
        <v>0</v>
      </c>
      <c r="AA141" s="19">
        <f t="shared" si="62"/>
        <v>1</v>
      </c>
      <c r="AB141" s="19">
        <f t="shared" si="62"/>
        <v>0</v>
      </c>
      <c r="AC141" s="19">
        <f t="shared" si="62"/>
        <v>0</v>
      </c>
      <c r="AD141" s="120">
        <f>AB141+Z141+X141+V141+T141+R141+P141+N141+L141+J141+H141+F141+D141</f>
        <v>44</v>
      </c>
      <c r="AE141" s="120">
        <f>AC141+AA141+Y141+W141+U141+S141+Q141+O141+M141+K141+I141+G141+E141</f>
        <v>31</v>
      </c>
      <c r="AF141" s="120">
        <f>SUM(AD141:AE141)</f>
        <v>75</v>
      </c>
    </row>
    <row r="142" spans="1:32" ht="27.75">
      <c r="A142" s="182" t="s">
        <v>221</v>
      </c>
      <c r="B142" s="183"/>
      <c r="C142" s="123" t="s">
        <v>222</v>
      </c>
      <c r="D142" s="18">
        <f aca="true" t="shared" si="63" ref="D142:AC142">D92+D42</f>
        <v>101</v>
      </c>
      <c r="E142" s="18">
        <f t="shared" si="63"/>
        <v>330</v>
      </c>
      <c r="F142" s="18">
        <f t="shared" si="63"/>
        <v>2</v>
      </c>
      <c r="G142" s="18">
        <f t="shared" si="63"/>
        <v>1</v>
      </c>
      <c r="H142" s="18">
        <f t="shared" si="63"/>
        <v>3</v>
      </c>
      <c r="I142" s="18">
        <f t="shared" si="63"/>
        <v>0</v>
      </c>
      <c r="J142" s="18">
        <f t="shared" si="63"/>
        <v>30</v>
      </c>
      <c r="K142" s="18">
        <f t="shared" si="63"/>
        <v>10</v>
      </c>
      <c r="L142" s="18">
        <f t="shared" si="63"/>
        <v>38</v>
      </c>
      <c r="M142" s="18">
        <f t="shared" si="63"/>
        <v>1</v>
      </c>
      <c r="N142" s="18">
        <f t="shared" si="63"/>
        <v>38</v>
      </c>
      <c r="O142" s="18">
        <f t="shared" si="63"/>
        <v>104</v>
      </c>
      <c r="P142" s="18">
        <f t="shared" si="63"/>
        <v>7</v>
      </c>
      <c r="Q142" s="18">
        <f t="shared" si="63"/>
        <v>0</v>
      </c>
      <c r="R142" s="18">
        <f t="shared" si="63"/>
        <v>53</v>
      </c>
      <c r="S142" s="18">
        <f t="shared" si="63"/>
        <v>4</v>
      </c>
      <c r="T142" s="18">
        <f t="shared" si="63"/>
        <v>9</v>
      </c>
      <c r="U142" s="18">
        <f t="shared" si="63"/>
        <v>0</v>
      </c>
      <c r="V142" s="18">
        <f t="shared" si="63"/>
        <v>6</v>
      </c>
      <c r="W142" s="18">
        <f t="shared" si="63"/>
        <v>0</v>
      </c>
      <c r="X142" s="18">
        <f t="shared" si="63"/>
        <v>1</v>
      </c>
      <c r="Y142" s="18">
        <f t="shared" si="63"/>
        <v>0</v>
      </c>
      <c r="Z142" s="18">
        <f t="shared" si="63"/>
        <v>1</v>
      </c>
      <c r="AA142" s="18">
        <f t="shared" si="63"/>
        <v>1</v>
      </c>
      <c r="AB142" s="18">
        <f t="shared" si="63"/>
        <v>0</v>
      </c>
      <c r="AC142" s="18">
        <f t="shared" si="63"/>
        <v>0</v>
      </c>
      <c r="AD142" s="130">
        <f>AB142+Z142+X142+V142+T142+R142+P142+N142+L142+J142+H142+F142+D142</f>
        <v>289</v>
      </c>
      <c r="AE142" s="130">
        <f>AC142+AA142+Y142+W142+U142+S142+Q142+O142+M142+K142+I142+G142+E142</f>
        <v>451</v>
      </c>
      <c r="AF142" s="130">
        <f>SUM(AD142:AE142)</f>
        <v>740</v>
      </c>
    </row>
    <row r="143" spans="1:32" ht="27.75">
      <c r="A143" s="182" t="s">
        <v>223</v>
      </c>
      <c r="B143" s="183"/>
      <c r="C143" s="122" t="s">
        <v>33</v>
      </c>
      <c r="D143" s="18">
        <f aca="true" t="shared" si="64" ref="D143:AC143">D93+D43</f>
        <v>8</v>
      </c>
      <c r="E143" s="18">
        <f t="shared" si="64"/>
        <v>14</v>
      </c>
      <c r="F143" s="18">
        <f t="shared" si="64"/>
        <v>0</v>
      </c>
      <c r="G143" s="18">
        <f t="shared" si="64"/>
        <v>1</v>
      </c>
      <c r="H143" s="18">
        <f t="shared" si="64"/>
        <v>0</v>
      </c>
      <c r="I143" s="18">
        <f t="shared" si="64"/>
        <v>0</v>
      </c>
      <c r="J143" s="18">
        <f t="shared" si="64"/>
        <v>2</v>
      </c>
      <c r="K143" s="18">
        <f t="shared" si="64"/>
        <v>1</v>
      </c>
      <c r="L143" s="18">
        <f t="shared" si="64"/>
        <v>1</v>
      </c>
      <c r="M143" s="18">
        <f t="shared" si="64"/>
        <v>0</v>
      </c>
      <c r="N143" s="18">
        <f t="shared" si="64"/>
        <v>6</v>
      </c>
      <c r="O143" s="18">
        <f t="shared" si="64"/>
        <v>3</v>
      </c>
      <c r="P143" s="18">
        <f t="shared" si="64"/>
        <v>1</v>
      </c>
      <c r="Q143" s="18">
        <f t="shared" si="64"/>
        <v>0</v>
      </c>
      <c r="R143" s="18">
        <f t="shared" si="64"/>
        <v>0</v>
      </c>
      <c r="S143" s="18">
        <f t="shared" si="64"/>
        <v>0</v>
      </c>
      <c r="T143" s="18">
        <f t="shared" si="64"/>
        <v>1</v>
      </c>
      <c r="U143" s="18">
        <f t="shared" si="64"/>
        <v>0</v>
      </c>
      <c r="V143" s="18">
        <f t="shared" si="64"/>
        <v>0</v>
      </c>
      <c r="W143" s="18">
        <f t="shared" si="64"/>
        <v>0</v>
      </c>
      <c r="X143" s="18">
        <f t="shared" si="64"/>
        <v>0</v>
      </c>
      <c r="Y143" s="18">
        <f t="shared" si="64"/>
        <v>0</v>
      </c>
      <c r="Z143" s="18">
        <f t="shared" si="64"/>
        <v>0</v>
      </c>
      <c r="AA143" s="18">
        <f t="shared" si="64"/>
        <v>0</v>
      </c>
      <c r="AB143" s="18">
        <f t="shared" si="64"/>
        <v>0</v>
      </c>
      <c r="AC143" s="18">
        <f t="shared" si="64"/>
        <v>0</v>
      </c>
      <c r="AD143" s="130">
        <f>AB143+Z143+X143+V143+T143+R143+P143+N143+L143+J143+H143+F143+D143</f>
        <v>19</v>
      </c>
      <c r="AE143" s="130">
        <f>AC143+AA143+Y143+W143+U143+S143+Q143+O143+M143+K143+I143+G143+E143</f>
        <v>19</v>
      </c>
      <c r="AF143" s="130">
        <f>SUM(AD143:AE143)</f>
        <v>38</v>
      </c>
    </row>
    <row r="144" spans="1:32" ht="27.75">
      <c r="A144" s="182" t="s">
        <v>224</v>
      </c>
      <c r="B144" s="183"/>
      <c r="C144" s="122" t="s">
        <v>33</v>
      </c>
      <c r="D144" s="18">
        <f aca="true" t="shared" si="65" ref="D144:AC144">D94+D44</f>
        <v>2</v>
      </c>
      <c r="E144" s="18">
        <f t="shared" si="65"/>
        <v>2</v>
      </c>
      <c r="F144" s="18">
        <f t="shared" si="65"/>
        <v>0</v>
      </c>
      <c r="G144" s="18">
        <f t="shared" si="65"/>
        <v>0</v>
      </c>
      <c r="H144" s="18">
        <f t="shared" si="65"/>
        <v>0</v>
      </c>
      <c r="I144" s="18">
        <f t="shared" si="65"/>
        <v>0</v>
      </c>
      <c r="J144" s="18">
        <f t="shared" si="65"/>
        <v>0</v>
      </c>
      <c r="K144" s="18">
        <f t="shared" si="65"/>
        <v>0</v>
      </c>
      <c r="L144" s="18">
        <f t="shared" si="65"/>
        <v>0</v>
      </c>
      <c r="M144" s="18">
        <f t="shared" si="65"/>
        <v>0</v>
      </c>
      <c r="N144" s="18">
        <f t="shared" si="65"/>
        <v>0</v>
      </c>
      <c r="O144" s="18">
        <f t="shared" si="65"/>
        <v>1</v>
      </c>
      <c r="P144" s="18">
        <f t="shared" si="65"/>
        <v>0</v>
      </c>
      <c r="Q144" s="18">
        <f t="shared" si="65"/>
        <v>0</v>
      </c>
      <c r="R144" s="18">
        <f t="shared" si="65"/>
        <v>0</v>
      </c>
      <c r="S144" s="18">
        <f t="shared" si="65"/>
        <v>0</v>
      </c>
      <c r="T144" s="18">
        <f t="shared" si="65"/>
        <v>0</v>
      </c>
      <c r="U144" s="18">
        <f t="shared" si="65"/>
        <v>0</v>
      </c>
      <c r="V144" s="18">
        <f t="shared" si="65"/>
        <v>0</v>
      </c>
      <c r="W144" s="18">
        <f t="shared" si="65"/>
        <v>0</v>
      </c>
      <c r="X144" s="18">
        <f t="shared" si="65"/>
        <v>0</v>
      </c>
      <c r="Y144" s="18">
        <f t="shared" si="65"/>
        <v>0</v>
      </c>
      <c r="Z144" s="18">
        <f t="shared" si="65"/>
        <v>0</v>
      </c>
      <c r="AA144" s="18">
        <f t="shared" si="65"/>
        <v>0</v>
      </c>
      <c r="AB144" s="18">
        <f t="shared" si="65"/>
        <v>0</v>
      </c>
      <c r="AC144" s="18">
        <f t="shared" si="65"/>
        <v>0</v>
      </c>
      <c r="AD144" s="130">
        <f>AB144+Z144+X144+V144+T144+R144+P144+N144+L144+J144+H144+F144+D144</f>
        <v>2</v>
      </c>
      <c r="AE144" s="130">
        <f>AC144+AA144+Y144+W144+U144+S144+Q144+O144+M144+K144+I144+G144+E144</f>
        <v>3</v>
      </c>
      <c r="AF144" s="130">
        <f>SUM(AD144:AE144)</f>
        <v>5</v>
      </c>
    </row>
    <row r="145" spans="1:32" ht="27.75">
      <c r="A145" s="197" t="s">
        <v>0</v>
      </c>
      <c r="B145" s="198"/>
      <c r="C145" s="121" t="s">
        <v>222</v>
      </c>
      <c r="D145" s="130">
        <f>D142</f>
        <v>101</v>
      </c>
      <c r="E145" s="130">
        <f aca="true" t="shared" si="66" ref="E145:AF145">E142</f>
        <v>330</v>
      </c>
      <c r="F145" s="130">
        <f t="shared" si="66"/>
        <v>2</v>
      </c>
      <c r="G145" s="130">
        <f t="shared" si="66"/>
        <v>1</v>
      </c>
      <c r="H145" s="130">
        <f t="shared" si="66"/>
        <v>3</v>
      </c>
      <c r="I145" s="130">
        <f t="shared" si="66"/>
        <v>0</v>
      </c>
      <c r="J145" s="130">
        <f t="shared" si="66"/>
        <v>30</v>
      </c>
      <c r="K145" s="130">
        <f t="shared" si="66"/>
        <v>10</v>
      </c>
      <c r="L145" s="130">
        <f t="shared" si="66"/>
        <v>38</v>
      </c>
      <c r="M145" s="130">
        <f t="shared" si="66"/>
        <v>1</v>
      </c>
      <c r="N145" s="130">
        <f t="shared" si="66"/>
        <v>38</v>
      </c>
      <c r="O145" s="130">
        <f t="shared" si="66"/>
        <v>104</v>
      </c>
      <c r="P145" s="130">
        <f t="shared" si="66"/>
        <v>7</v>
      </c>
      <c r="Q145" s="130">
        <f t="shared" si="66"/>
        <v>0</v>
      </c>
      <c r="R145" s="130">
        <f t="shared" si="66"/>
        <v>53</v>
      </c>
      <c r="S145" s="130">
        <f t="shared" si="66"/>
        <v>4</v>
      </c>
      <c r="T145" s="130">
        <f t="shared" si="66"/>
        <v>9</v>
      </c>
      <c r="U145" s="130">
        <f t="shared" si="66"/>
        <v>0</v>
      </c>
      <c r="V145" s="130">
        <f t="shared" si="66"/>
        <v>6</v>
      </c>
      <c r="W145" s="130">
        <f t="shared" si="66"/>
        <v>0</v>
      </c>
      <c r="X145" s="130">
        <f t="shared" si="66"/>
        <v>1</v>
      </c>
      <c r="Y145" s="130">
        <f t="shared" si="66"/>
        <v>0</v>
      </c>
      <c r="Z145" s="130">
        <f t="shared" si="66"/>
        <v>1</v>
      </c>
      <c r="AA145" s="130">
        <f t="shared" si="66"/>
        <v>1</v>
      </c>
      <c r="AB145" s="130">
        <f t="shared" si="66"/>
        <v>0</v>
      </c>
      <c r="AC145" s="130">
        <f t="shared" si="66"/>
        <v>0</v>
      </c>
      <c r="AD145" s="130">
        <f t="shared" si="66"/>
        <v>289</v>
      </c>
      <c r="AE145" s="130">
        <f t="shared" si="66"/>
        <v>451</v>
      </c>
      <c r="AF145" s="130">
        <f t="shared" si="66"/>
        <v>740</v>
      </c>
    </row>
    <row r="146" spans="1:32" ht="23.25">
      <c r="A146" s="199"/>
      <c r="B146" s="200"/>
      <c r="C146" s="131" t="s">
        <v>33</v>
      </c>
      <c r="D146" s="130">
        <f>D144+D143+D140</f>
        <v>442</v>
      </c>
      <c r="E146" s="130">
        <f aca="true" t="shared" si="67" ref="E146:AF146">E144+E143+E140</f>
        <v>542</v>
      </c>
      <c r="F146" s="130">
        <f t="shared" si="67"/>
        <v>8</v>
      </c>
      <c r="G146" s="130">
        <f t="shared" si="67"/>
        <v>19</v>
      </c>
      <c r="H146" s="130">
        <f t="shared" si="67"/>
        <v>25</v>
      </c>
      <c r="I146" s="130">
        <f t="shared" si="67"/>
        <v>11</v>
      </c>
      <c r="J146" s="130">
        <f t="shared" si="67"/>
        <v>21</v>
      </c>
      <c r="K146" s="130">
        <f t="shared" si="67"/>
        <v>12</v>
      </c>
      <c r="L146" s="130">
        <f t="shared" si="67"/>
        <v>38</v>
      </c>
      <c r="M146" s="130">
        <f t="shared" si="67"/>
        <v>27</v>
      </c>
      <c r="N146" s="130">
        <f t="shared" si="67"/>
        <v>151</v>
      </c>
      <c r="O146" s="130">
        <f t="shared" si="67"/>
        <v>148</v>
      </c>
      <c r="P146" s="130">
        <f t="shared" si="67"/>
        <v>39</v>
      </c>
      <c r="Q146" s="130">
        <f t="shared" si="67"/>
        <v>24</v>
      </c>
      <c r="R146" s="130">
        <f t="shared" si="67"/>
        <v>36</v>
      </c>
      <c r="S146" s="130">
        <f t="shared" si="67"/>
        <v>5</v>
      </c>
      <c r="T146" s="130">
        <f t="shared" si="67"/>
        <v>15</v>
      </c>
      <c r="U146" s="130">
        <f t="shared" si="67"/>
        <v>0</v>
      </c>
      <c r="V146" s="130">
        <f t="shared" si="67"/>
        <v>9</v>
      </c>
      <c r="W146" s="130">
        <f t="shared" si="67"/>
        <v>3</v>
      </c>
      <c r="X146" s="130">
        <f t="shared" si="67"/>
        <v>1</v>
      </c>
      <c r="Y146" s="130">
        <f t="shared" si="67"/>
        <v>1</v>
      </c>
      <c r="Z146" s="130">
        <f t="shared" si="67"/>
        <v>12</v>
      </c>
      <c r="AA146" s="130">
        <f t="shared" si="67"/>
        <v>0</v>
      </c>
      <c r="AB146" s="130">
        <f t="shared" si="67"/>
        <v>0</v>
      </c>
      <c r="AC146" s="130">
        <f t="shared" si="67"/>
        <v>0</v>
      </c>
      <c r="AD146" s="130">
        <f t="shared" si="67"/>
        <v>797</v>
      </c>
      <c r="AE146" s="130">
        <f t="shared" si="67"/>
        <v>792</v>
      </c>
      <c r="AF146" s="130">
        <f t="shared" si="67"/>
        <v>1589</v>
      </c>
    </row>
    <row r="147" spans="1:32" ht="23.25">
      <c r="A147" s="201"/>
      <c r="B147" s="202"/>
      <c r="C147" s="131" t="s">
        <v>109</v>
      </c>
      <c r="D147" s="130">
        <f>D141</f>
        <v>26</v>
      </c>
      <c r="E147" s="130">
        <f aca="true" t="shared" si="68" ref="E147:AF147">E141</f>
        <v>24</v>
      </c>
      <c r="F147" s="130">
        <f t="shared" si="68"/>
        <v>0</v>
      </c>
      <c r="G147" s="130">
        <f t="shared" si="68"/>
        <v>1</v>
      </c>
      <c r="H147" s="130">
        <f t="shared" si="68"/>
        <v>3</v>
      </c>
      <c r="I147" s="130">
        <f t="shared" si="68"/>
        <v>0</v>
      </c>
      <c r="J147" s="130">
        <f t="shared" si="68"/>
        <v>3</v>
      </c>
      <c r="K147" s="130">
        <f t="shared" si="68"/>
        <v>0</v>
      </c>
      <c r="L147" s="130">
        <f t="shared" si="68"/>
        <v>1</v>
      </c>
      <c r="M147" s="130">
        <f t="shared" si="68"/>
        <v>0</v>
      </c>
      <c r="N147" s="130">
        <f t="shared" si="68"/>
        <v>7</v>
      </c>
      <c r="O147" s="130">
        <f t="shared" si="68"/>
        <v>3</v>
      </c>
      <c r="P147" s="130">
        <f t="shared" si="68"/>
        <v>0</v>
      </c>
      <c r="Q147" s="130">
        <f t="shared" si="68"/>
        <v>1</v>
      </c>
      <c r="R147" s="130">
        <f t="shared" si="68"/>
        <v>2</v>
      </c>
      <c r="S147" s="130">
        <f t="shared" si="68"/>
        <v>1</v>
      </c>
      <c r="T147" s="130">
        <f t="shared" si="68"/>
        <v>2</v>
      </c>
      <c r="U147" s="130">
        <f t="shared" si="68"/>
        <v>0</v>
      </c>
      <c r="V147" s="130">
        <f t="shared" si="68"/>
        <v>0</v>
      </c>
      <c r="W147" s="130">
        <f t="shared" si="68"/>
        <v>0</v>
      </c>
      <c r="X147" s="130">
        <f t="shared" si="68"/>
        <v>0</v>
      </c>
      <c r="Y147" s="130">
        <f t="shared" si="68"/>
        <v>0</v>
      </c>
      <c r="Z147" s="130">
        <f t="shared" si="68"/>
        <v>0</v>
      </c>
      <c r="AA147" s="130">
        <f t="shared" si="68"/>
        <v>1</v>
      </c>
      <c r="AB147" s="130">
        <f t="shared" si="68"/>
        <v>0</v>
      </c>
      <c r="AC147" s="130">
        <f t="shared" si="68"/>
        <v>0</v>
      </c>
      <c r="AD147" s="130">
        <f t="shared" si="68"/>
        <v>44</v>
      </c>
      <c r="AE147" s="130">
        <f t="shared" si="68"/>
        <v>31</v>
      </c>
      <c r="AF147" s="130">
        <f t="shared" si="68"/>
        <v>75</v>
      </c>
    </row>
    <row r="148" spans="1:32" ht="14.25">
      <c r="A148" s="203" t="s">
        <v>110</v>
      </c>
      <c r="B148" s="203"/>
      <c r="C148" s="203"/>
      <c r="D148" s="130">
        <f>SUM(D145:D147)</f>
        <v>569</v>
      </c>
      <c r="E148" s="130">
        <f>SUM(E145:E147)</f>
        <v>896</v>
      </c>
      <c r="F148" s="130">
        <f>SUM(F145:F147)</f>
        <v>10</v>
      </c>
      <c r="G148" s="130">
        <f>SUM(G145:G147)</f>
        <v>21</v>
      </c>
      <c r="H148" s="130">
        <f>SUM(H145:H147)</f>
        <v>31</v>
      </c>
      <c r="I148" s="130">
        <f>SUM(I145:I147)</f>
        <v>11</v>
      </c>
      <c r="J148" s="130">
        <f>SUM(J145:J147)</f>
        <v>54</v>
      </c>
      <c r="K148" s="130">
        <f>SUM(K145:K147)</f>
        <v>22</v>
      </c>
      <c r="L148" s="130">
        <f>SUM(L145:L147)</f>
        <v>77</v>
      </c>
      <c r="M148" s="130">
        <f>SUM(M145:M147)</f>
        <v>28</v>
      </c>
      <c r="N148" s="130">
        <f>SUM(N145:N147)</f>
        <v>196</v>
      </c>
      <c r="O148" s="130">
        <f>SUM(O145:O147)</f>
        <v>255</v>
      </c>
      <c r="P148" s="130">
        <f>SUM(P145:P147)</f>
        <v>46</v>
      </c>
      <c r="Q148" s="130">
        <f>SUM(Q145:Q147)</f>
        <v>25</v>
      </c>
      <c r="R148" s="130">
        <f>SUM(R145:R147)</f>
        <v>91</v>
      </c>
      <c r="S148" s="130">
        <f>SUM(S145:S147)</f>
        <v>10</v>
      </c>
      <c r="T148" s="130">
        <f>SUM(T145:T147)</f>
        <v>26</v>
      </c>
      <c r="U148" s="130">
        <f>SUM(U145:U147)</f>
        <v>0</v>
      </c>
      <c r="V148" s="130">
        <f>SUM(V145:V147)</f>
        <v>15</v>
      </c>
      <c r="W148" s="130">
        <f>SUM(W145:W147)</f>
        <v>3</v>
      </c>
      <c r="X148" s="130">
        <f>SUM(X145:X147)</f>
        <v>2</v>
      </c>
      <c r="Y148" s="130">
        <f>SUM(Y145:Y147)</f>
        <v>1</v>
      </c>
      <c r="Z148" s="130">
        <f>SUM(Z145:Z147)</f>
        <v>13</v>
      </c>
      <c r="AA148" s="130">
        <f>SUM(AA145:AA147)</f>
        <v>2</v>
      </c>
      <c r="AB148" s="130">
        <f>SUM(AB145:AB147)</f>
        <v>0</v>
      </c>
      <c r="AC148" s="130">
        <f>SUM(AC145:AC147)</f>
        <v>0</v>
      </c>
      <c r="AD148" s="130">
        <f>SUM(AD145:AD147)</f>
        <v>1130</v>
      </c>
      <c r="AE148" s="130">
        <f>SUM(AE145:AE147)</f>
        <v>1274</v>
      </c>
      <c r="AF148" s="130">
        <f>SUM(AF145:AF147)</f>
        <v>2404</v>
      </c>
    </row>
  </sheetData>
  <sheetProtection/>
  <mergeCells count="130">
    <mergeCell ref="A1:AD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2:B3"/>
    <mergeCell ref="C2:C3"/>
    <mergeCell ref="AD2:AF2"/>
    <mergeCell ref="A4:B5"/>
    <mergeCell ref="A20:B21"/>
    <mergeCell ref="A22:A25"/>
    <mergeCell ref="A26:A33"/>
    <mergeCell ref="A12:B13"/>
    <mergeCell ref="A10:B11"/>
    <mergeCell ref="A8:B9"/>
    <mergeCell ref="A6:B7"/>
    <mergeCell ref="B28:B29"/>
    <mergeCell ref="B26:B27"/>
    <mergeCell ref="B24:B25"/>
    <mergeCell ref="B30:B31"/>
    <mergeCell ref="A18:B19"/>
    <mergeCell ref="A16:B17"/>
    <mergeCell ref="B22:B23"/>
    <mergeCell ref="B32:B33"/>
    <mergeCell ref="A14:B15"/>
    <mergeCell ref="V102:W102"/>
    <mergeCell ref="A95:B97"/>
    <mergeCell ref="A98:C98"/>
    <mergeCell ref="AD52:AF52"/>
    <mergeCell ref="A54:B55"/>
    <mergeCell ref="A56:B57"/>
    <mergeCell ref="A58:B59"/>
    <mergeCell ref="A60:B61"/>
    <mergeCell ref="A51:AD51"/>
    <mergeCell ref="A52:B53"/>
    <mergeCell ref="C52:C53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76:A83"/>
    <mergeCell ref="B76:B77"/>
    <mergeCell ref="B78:B79"/>
    <mergeCell ref="B80:B81"/>
    <mergeCell ref="B82:B83"/>
    <mergeCell ref="A92:B92"/>
    <mergeCell ref="P102:Q102"/>
    <mergeCell ref="R102:S102"/>
    <mergeCell ref="T102:U102"/>
    <mergeCell ref="A114:B115"/>
    <mergeCell ref="A116:B117"/>
    <mergeCell ref="A118:B119"/>
    <mergeCell ref="A120:B121"/>
    <mergeCell ref="A122:A125"/>
    <mergeCell ref="B122:B123"/>
    <mergeCell ref="A101:AD101"/>
    <mergeCell ref="X102:Y102"/>
    <mergeCell ref="Z102:AA102"/>
    <mergeCell ref="AB102:AC102"/>
    <mergeCell ref="AD102:AF102"/>
    <mergeCell ref="A104:B105"/>
    <mergeCell ref="A106:B107"/>
    <mergeCell ref="A108:B109"/>
    <mergeCell ref="A110:B111"/>
    <mergeCell ref="A112:B113"/>
    <mergeCell ref="F102:G102"/>
    <mergeCell ref="H102:I102"/>
    <mergeCell ref="J102:K102"/>
    <mergeCell ref="L102:M102"/>
    <mergeCell ref="N102:O102"/>
    <mergeCell ref="AE101:AF101"/>
    <mergeCell ref="C102:C103"/>
    <mergeCell ref="D102:E102"/>
    <mergeCell ref="A34:B35"/>
    <mergeCell ref="A36:B37"/>
    <mergeCell ref="A38:B39"/>
    <mergeCell ref="A64:B65"/>
    <mergeCell ref="A84:B85"/>
    <mergeCell ref="A86:B87"/>
    <mergeCell ref="A88:B89"/>
    <mergeCell ref="A102:B103"/>
    <mergeCell ref="A66:B67"/>
    <mergeCell ref="A68:B69"/>
    <mergeCell ref="A70:B71"/>
    <mergeCell ref="A72:A75"/>
    <mergeCell ref="B72:B73"/>
    <mergeCell ref="B74:B75"/>
    <mergeCell ref="A62:B63"/>
    <mergeCell ref="A48:C48"/>
    <mergeCell ref="A40:B41"/>
    <mergeCell ref="A42:B42"/>
    <mergeCell ref="A43:B43"/>
    <mergeCell ref="A44:B44"/>
    <mergeCell ref="A93:B93"/>
    <mergeCell ref="A94:B94"/>
    <mergeCell ref="A45:B47"/>
    <mergeCell ref="A90:B91"/>
    <mergeCell ref="A142:B142"/>
    <mergeCell ref="A143:B143"/>
    <mergeCell ref="A144:B144"/>
    <mergeCell ref="A145:B147"/>
    <mergeCell ref="A148:C148"/>
    <mergeCell ref="B124:B125"/>
    <mergeCell ref="A126:A133"/>
    <mergeCell ref="B126:B127"/>
    <mergeCell ref="B128:B129"/>
    <mergeCell ref="B130:B131"/>
    <mergeCell ref="B132:B133"/>
    <mergeCell ref="A134:B135"/>
    <mergeCell ref="A136:B137"/>
    <mergeCell ref="A138:B139"/>
    <mergeCell ref="A140:B141"/>
  </mergeCells>
  <printOptions horizontalCentered="1" verticalCentered="1"/>
  <pageMargins left="0.11811023622047245" right="0.5118110236220472" top="0.5511811023622047" bottom="0.5511811023622047" header="0" footer="0"/>
  <pageSetup horizontalDpi="600" verticalDpi="600" orientation="landscape" scale="73" r:id="rId1"/>
  <rowBreaks count="2" manualBreakCount="2">
    <brk id="15" max="255" man="1"/>
    <brk id="10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BA38"/>
  <sheetViews>
    <sheetView rightToLeft="1" view="pageBreakPreview" zoomScale="60" zoomScaleNormal="85" zoomScalePageLayoutView="0" workbookViewId="0" topLeftCell="B13">
      <selection activeCell="C17" sqref="C17:G34"/>
    </sheetView>
  </sheetViews>
  <sheetFormatPr defaultColWidth="9.140625" defaultRowHeight="15"/>
  <cols>
    <col min="1" max="2" width="9.00390625" style="13" customWidth="1"/>
    <col min="3" max="3" width="9.00390625" style="6" customWidth="1"/>
    <col min="4" max="4" width="16.140625" style="6" customWidth="1"/>
    <col min="5" max="5" width="10.57421875" style="6" customWidth="1"/>
    <col min="6" max="6" width="13.28125" style="6" customWidth="1"/>
    <col min="7" max="7" width="8.00390625" style="1" bestFit="1" customWidth="1"/>
    <col min="8" max="8" width="7.421875" style="1" bestFit="1" customWidth="1"/>
    <col min="9" max="9" width="8.00390625" style="1" bestFit="1" customWidth="1"/>
    <col min="10" max="10" width="6.57421875" style="1" bestFit="1" customWidth="1"/>
    <col min="11" max="11" width="7.140625" style="1" customWidth="1"/>
    <col min="12" max="12" width="7.421875" style="1" bestFit="1" customWidth="1"/>
    <col min="13" max="13" width="5.7109375" style="1" customWidth="1"/>
    <col min="14" max="14" width="5.28125" style="1" bestFit="1" customWidth="1"/>
    <col min="15" max="15" width="6.140625" style="1" bestFit="1" customWidth="1"/>
    <col min="16" max="16" width="7.57421875" style="1" bestFit="1" customWidth="1"/>
    <col min="17" max="17" width="8.00390625" style="1" bestFit="1" customWidth="1"/>
    <col min="18" max="18" width="7.57421875" style="1" bestFit="1" customWidth="1"/>
    <col min="19" max="19" width="7.421875" style="1" bestFit="1" customWidth="1"/>
    <col min="20" max="20" width="5.28125" style="1" bestFit="1" customWidth="1"/>
    <col min="21" max="21" width="5.00390625" style="1" bestFit="1" customWidth="1"/>
    <col min="22" max="22" width="5.28125" style="1" bestFit="1" customWidth="1"/>
    <col min="23" max="23" width="8.140625" style="6" customWidth="1"/>
    <col min="24" max="24" width="15.7109375" style="6" customWidth="1"/>
    <col min="25" max="25" width="6.421875" style="1" bestFit="1" customWidth="1"/>
    <col min="26" max="26" width="4.8515625" style="1" bestFit="1" customWidth="1"/>
    <col min="27" max="32" width="5.28125" style="1" bestFit="1" customWidth="1"/>
    <col min="33" max="34" width="6.57421875" style="1" bestFit="1" customWidth="1"/>
    <col min="35" max="36" width="6.7109375" style="1" customWidth="1"/>
    <col min="37" max="37" width="6.00390625" style="1" customWidth="1"/>
    <col min="38" max="38" width="4.8515625" style="1" customWidth="1"/>
    <col min="39" max="39" width="5.8515625" style="1" customWidth="1"/>
    <col min="40" max="40" width="4.421875" style="1" customWidth="1"/>
    <col min="41" max="41" width="5.28125" style="1" customWidth="1"/>
    <col min="42" max="42" width="4.57421875" style="1" customWidth="1"/>
    <col min="43" max="43" width="6.140625" style="1" customWidth="1"/>
    <col min="44" max="44" width="4.8515625" style="1" customWidth="1"/>
    <col min="45" max="45" width="5.8515625" style="1" customWidth="1"/>
    <col min="46" max="46" width="4.57421875" style="1" customWidth="1"/>
    <col min="47" max="47" width="5.7109375" style="1" customWidth="1"/>
    <col min="48" max="48" width="4.57421875" style="1" customWidth="1"/>
    <col min="49" max="49" width="5.421875" style="1" customWidth="1"/>
    <col min="50" max="50" width="4.57421875" style="1" customWidth="1"/>
    <col min="51" max="51" width="7.421875" style="1" customWidth="1"/>
    <col min="52" max="52" width="6.8515625" style="1" customWidth="1"/>
    <col min="53" max="16384" width="9.00390625" style="1" customWidth="1"/>
  </cols>
  <sheetData>
    <row r="1" spans="1:25" s="13" customFormat="1" ht="54.75" customHeight="1">
      <c r="A1" s="6"/>
      <c r="B1" s="6"/>
      <c r="C1" s="6"/>
      <c r="D1" s="6"/>
      <c r="W1" s="6"/>
      <c r="X1" s="6"/>
      <c r="Y1" s="6"/>
    </row>
    <row r="2" spans="1:25" s="13" customFormat="1" ht="31.5" customHeight="1">
      <c r="A2" s="6"/>
      <c r="B2" s="6"/>
      <c r="C2" s="6"/>
      <c r="D2" s="6"/>
      <c r="W2" s="6"/>
      <c r="X2" s="6"/>
      <c r="Y2" s="6"/>
    </row>
    <row r="3" spans="3:24" s="13" customFormat="1" ht="27.75">
      <c r="C3" s="6"/>
      <c r="D3" s="6"/>
      <c r="E3" s="6"/>
      <c r="F3" s="6"/>
      <c r="W3" s="6"/>
      <c r="X3" s="6"/>
    </row>
    <row r="4" spans="5:53" ht="48" customHeight="1">
      <c r="E4" s="215" t="s">
        <v>152</v>
      </c>
      <c r="F4" s="215"/>
      <c r="G4" s="215"/>
      <c r="H4" s="215"/>
      <c r="I4" s="215"/>
      <c r="J4" s="215"/>
      <c r="K4" s="215"/>
      <c r="L4" s="215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</row>
    <row r="5" spans="5:53" ht="27.75">
      <c r="E5" s="155" t="s">
        <v>5</v>
      </c>
      <c r="F5" s="155" t="s">
        <v>93</v>
      </c>
      <c r="G5" s="216" t="s">
        <v>29</v>
      </c>
      <c r="H5" s="216"/>
      <c r="I5" s="216"/>
      <c r="J5" s="216" t="s">
        <v>34</v>
      </c>
      <c r="K5" s="216"/>
      <c r="L5" s="216"/>
      <c r="W5" s="61"/>
      <c r="X5" s="61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</row>
    <row r="6" spans="5:53" ht="27.75">
      <c r="E6" s="155"/>
      <c r="F6" s="155"/>
      <c r="G6" s="5" t="s">
        <v>35</v>
      </c>
      <c r="H6" s="5" t="s">
        <v>36</v>
      </c>
      <c r="I6" s="5" t="s">
        <v>28</v>
      </c>
      <c r="J6" s="5" t="s">
        <v>35</v>
      </c>
      <c r="K6" s="5" t="s">
        <v>36</v>
      </c>
      <c r="L6" s="5" t="s">
        <v>28</v>
      </c>
      <c r="W6" s="61"/>
      <c r="X6" s="61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5:53" ht="27.75">
      <c r="E7" s="154" t="s">
        <v>114</v>
      </c>
      <c r="F7" s="154"/>
      <c r="G7" s="14">
        <v>1729</v>
      </c>
      <c r="H7" s="14">
        <v>2534</v>
      </c>
      <c r="I7" s="5">
        <f aca="true" t="shared" si="0" ref="I7:I13">SUM(G7:H7)</f>
        <v>4263</v>
      </c>
      <c r="J7" s="14">
        <v>464</v>
      </c>
      <c r="K7" s="14">
        <v>602</v>
      </c>
      <c r="L7" s="5">
        <f aca="true" t="shared" si="1" ref="L7:L13">SUM(J7:K7)</f>
        <v>1066</v>
      </c>
      <c r="W7" s="61"/>
      <c r="X7" s="61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</row>
    <row r="8" spans="5:53" ht="52.5" customHeight="1">
      <c r="E8" s="154" t="s">
        <v>94</v>
      </c>
      <c r="F8" s="89" t="s">
        <v>115</v>
      </c>
      <c r="G8" s="14">
        <v>4984</v>
      </c>
      <c r="H8" s="14">
        <v>1588</v>
      </c>
      <c r="I8" s="5">
        <f t="shared" si="0"/>
        <v>6572</v>
      </c>
      <c r="J8" s="14">
        <v>1002</v>
      </c>
      <c r="K8" s="14">
        <v>318</v>
      </c>
      <c r="L8" s="5">
        <f t="shared" si="1"/>
        <v>1320</v>
      </c>
      <c r="W8" s="61"/>
      <c r="X8" s="63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59"/>
      <c r="AZ8" s="59"/>
      <c r="BA8" s="59"/>
    </row>
    <row r="9" spans="5:53" ht="69.75" customHeight="1">
      <c r="E9" s="154"/>
      <c r="F9" s="89" t="s">
        <v>116</v>
      </c>
      <c r="G9" s="14">
        <v>1049</v>
      </c>
      <c r="H9" s="14">
        <v>686</v>
      </c>
      <c r="I9" s="5">
        <f t="shared" si="0"/>
        <v>1735</v>
      </c>
      <c r="J9" s="14">
        <v>280</v>
      </c>
      <c r="K9" s="14">
        <v>191</v>
      </c>
      <c r="L9" s="5">
        <f t="shared" si="1"/>
        <v>471</v>
      </c>
      <c r="W9" s="61"/>
      <c r="X9" s="63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59"/>
      <c r="AZ9" s="59"/>
      <c r="BA9" s="59"/>
    </row>
    <row r="10" spans="5:53" ht="27.75">
      <c r="E10" s="154" t="s">
        <v>111</v>
      </c>
      <c r="F10" s="154"/>
      <c r="G10" s="14">
        <v>197</v>
      </c>
      <c r="H10" s="14">
        <v>309</v>
      </c>
      <c r="I10" s="5">
        <f t="shared" si="0"/>
        <v>506</v>
      </c>
      <c r="J10" s="14">
        <v>62</v>
      </c>
      <c r="K10" s="14">
        <v>54</v>
      </c>
      <c r="L10" s="5">
        <f t="shared" si="1"/>
        <v>116</v>
      </c>
      <c r="W10" s="61"/>
      <c r="X10" s="61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59"/>
      <c r="AZ10" s="59"/>
      <c r="BA10" s="59"/>
    </row>
    <row r="11" spans="5:53" ht="27.75">
      <c r="E11" s="154" t="s">
        <v>112</v>
      </c>
      <c r="F11" s="154"/>
      <c r="G11" s="14">
        <v>925</v>
      </c>
      <c r="H11" s="14">
        <v>294</v>
      </c>
      <c r="I11" s="5">
        <f t="shared" si="0"/>
        <v>1219</v>
      </c>
      <c r="J11" s="14">
        <v>492</v>
      </c>
      <c r="K11" s="14">
        <v>164</v>
      </c>
      <c r="L11" s="5">
        <f t="shared" si="1"/>
        <v>656</v>
      </c>
      <c r="W11" s="61"/>
      <c r="X11" s="61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59"/>
      <c r="AZ11" s="59"/>
      <c r="BA11" s="59"/>
    </row>
    <row r="12" spans="5:53" ht="27.75">
      <c r="E12" s="154" t="s">
        <v>113</v>
      </c>
      <c r="F12" s="154"/>
      <c r="G12" s="14">
        <v>123</v>
      </c>
      <c r="H12" s="14">
        <v>15</v>
      </c>
      <c r="I12" s="5">
        <f t="shared" si="0"/>
        <v>138</v>
      </c>
      <c r="J12" s="14">
        <v>0</v>
      </c>
      <c r="K12" s="14">
        <v>0</v>
      </c>
      <c r="L12" s="5">
        <f t="shared" si="1"/>
        <v>0</v>
      </c>
      <c r="W12" s="61"/>
      <c r="X12" s="61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59"/>
      <c r="AZ12" s="59"/>
      <c r="BA12" s="59"/>
    </row>
    <row r="13" spans="3:53" s="53" customFormat="1" ht="31.5" customHeight="1">
      <c r="C13" s="20"/>
      <c r="D13" s="20"/>
      <c r="E13" s="154" t="s">
        <v>151</v>
      </c>
      <c r="F13" s="154"/>
      <c r="G13" s="14">
        <v>91</v>
      </c>
      <c r="H13" s="14">
        <v>170</v>
      </c>
      <c r="I13" s="5">
        <f t="shared" si="0"/>
        <v>261</v>
      </c>
      <c r="J13" s="14">
        <v>91</v>
      </c>
      <c r="K13" s="14">
        <v>170</v>
      </c>
      <c r="L13" s="5">
        <f t="shared" si="1"/>
        <v>261</v>
      </c>
      <c r="W13" s="61"/>
      <c r="X13" s="61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59"/>
      <c r="AZ13" s="59"/>
      <c r="BA13" s="59"/>
    </row>
    <row r="14" spans="5:53" ht="27.75">
      <c r="E14" s="155" t="s">
        <v>0</v>
      </c>
      <c r="F14" s="155"/>
      <c r="G14" s="5">
        <f aca="true" t="shared" si="2" ref="G14:L14">SUM(G7:G13)</f>
        <v>9098</v>
      </c>
      <c r="H14" s="5">
        <f t="shared" si="2"/>
        <v>5596</v>
      </c>
      <c r="I14" s="5">
        <f t="shared" si="2"/>
        <v>14694</v>
      </c>
      <c r="J14" s="5">
        <f t="shared" si="2"/>
        <v>2391</v>
      </c>
      <c r="K14" s="5">
        <f t="shared" si="2"/>
        <v>1499</v>
      </c>
      <c r="L14" s="5">
        <f t="shared" si="2"/>
        <v>3890</v>
      </c>
      <c r="W14" s="61"/>
      <c r="X14" s="61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</row>
    <row r="16" spans="3:18" ht="36" customHeight="1">
      <c r="C16" s="217" t="s">
        <v>153</v>
      </c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"/>
    </row>
    <row r="17" spans="3:25" ht="27.75">
      <c r="C17" s="156" t="s">
        <v>5</v>
      </c>
      <c r="D17" s="156" t="s">
        <v>93</v>
      </c>
      <c r="E17" s="108"/>
      <c r="F17" s="156" t="s">
        <v>8</v>
      </c>
      <c r="G17" s="156"/>
      <c r="H17" s="156" t="s">
        <v>9</v>
      </c>
      <c r="I17" s="156"/>
      <c r="J17" s="156" t="s">
        <v>10</v>
      </c>
      <c r="K17" s="156"/>
      <c r="L17" s="156" t="s">
        <v>31</v>
      </c>
      <c r="M17" s="156"/>
      <c r="N17" s="156" t="s">
        <v>32</v>
      </c>
      <c r="O17" s="156"/>
      <c r="P17" s="156" t="s">
        <v>0</v>
      </c>
      <c r="Q17" s="156"/>
      <c r="R17" s="156"/>
      <c r="W17" s="1"/>
      <c r="Y17" s="6"/>
    </row>
    <row r="18" spans="3:25" ht="27.75">
      <c r="C18" s="156"/>
      <c r="D18" s="156"/>
      <c r="E18" s="108"/>
      <c r="F18" s="108" t="s">
        <v>13</v>
      </c>
      <c r="G18" s="108" t="s">
        <v>4</v>
      </c>
      <c r="H18" s="108" t="s">
        <v>13</v>
      </c>
      <c r="I18" s="108" t="s">
        <v>4</v>
      </c>
      <c r="J18" s="108" t="s">
        <v>13</v>
      </c>
      <c r="K18" s="108" t="s">
        <v>4</v>
      </c>
      <c r="L18" s="108" t="s">
        <v>13</v>
      </c>
      <c r="M18" s="108" t="s">
        <v>4</v>
      </c>
      <c r="N18" s="108" t="s">
        <v>13</v>
      </c>
      <c r="O18" s="108" t="s">
        <v>4</v>
      </c>
      <c r="P18" s="108" t="s">
        <v>13</v>
      </c>
      <c r="Q18" s="108" t="s">
        <v>4</v>
      </c>
      <c r="R18" s="109" t="s">
        <v>28</v>
      </c>
      <c r="W18" s="1"/>
      <c r="Y18" s="6"/>
    </row>
    <row r="19" spans="3:25" ht="27" customHeight="1">
      <c r="C19" s="154" t="s">
        <v>114</v>
      </c>
      <c r="D19" s="154"/>
      <c r="E19" s="89" t="s">
        <v>1</v>
      </c>
      <c r="F19" s="89">
        <v>462</v>
      </c>
      <c r="G19" s="89">
        <v>602</v>
      </c>
      <c r="H19" s="89">
        <v>2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08">
        <f aca="true" t="shared" si="3" ref="P19:Q32">N19+L19+J19+H19+F19</f>
        <v>464</v>
      </c>
      <c r="Q19" s="108">
        <f t="shared" si="3"/>
        <v>602</v>
      </c>
      <c r="R19" s="109">
        <f aca="true" t="shared" si="4" ref="R19:R32">SUM(P19:Q19)</f>
        <v>1066</v>
      </c>
      <c r="W19" s="1"/>
      <c r="Y19" s="6"/>
    </row>
    <row r="20" spans="3:25" s="55" customFormat="1" ht="27.75">
      <c r="C20" s="154"/>
      <c r="D20" s="154"/>
      <c r="E20" s="89" t="s">
        <v>87</v>
      </c>
      <c r="F20" s="89">
        <v>1727</v>
      </c>
      <c r="G20" s="89">
        <v>2533</v>
      </c>
      <c r="H20" s="89">
        <v>2</v>
      </c>
      <c r="I20" s="89">
        <v>0</v>
      </c>
      <c r="J20" s="89">
        <v>0</v>
      </c>
      <c r="K20" s="89">
        <v>0</v>
      </c>
      <c r="L20" s="89">
        <v>0</v>
      </c>
      <c r="M20" s="89">
        <v>1</v>
      </c>
      <c r="N20" s="89">
        <v>0</v>
      </c>
      <c r="O20" s="89">
        <v>0</v>
      </c>
      <c r="P20" s="108">
        <f>N20+L20+J20+H20+F20</f>
        <v>1729</v>
      </c>
      <c r="Q20" s="108">
        <f>O20+M20+K20+I20+G20</f>
        <v>2534</v>
      </c>
      <c r="R20" s="109">
        <f>SUM(P20:Q20)</f>
        <v>4263</v>
      </c>
      <c r="X20" s="20"/>
      <c r="Y20" s="20"/>
    </row>
    <row r="21" spans="3:25" ht="29.25" customHeight="1">
      <c r="C21" s="154" t="s">
        <v>94</v>
      </c>
      <c r="D21" s="154" t="s">
        <v>115</v>
      </c>
      <c r="E21" s="89" t="s">
        <v>1</v>
      </c>
      <c r="F21" s="89">
        <v>996</v>
      </c>
      <c r="G21" s="89">
        <v>313</v>
      </c>
      <c r="H21" s="89">
        <v>3</v>
      </c>
      <c r="I21" s="89">
        <v>5</v>
      </c>
      <c r="J21" s="89">
        <v>1</v>
      </c>
      <c r="K21" s="89">
        <v>0</v>
      </c>
      <c r="L21" s="89">
        <v>2</v>
      </c>
      <c r="M21" s="89">
        <v>0</v>
      </c>
      <c r="N21" s="89">
        <v>0</v>
      </c>
      <c r="O21" s="89">
        <v>0</v>
      </c>
      <c r="P21" s="108">
        <f t="shared" si="3"/>
        <v>1002</v>
      </c>
      <c r="Q21" s="108">
        <f t="shared" si="3"/>
        <v>318</v>
      </c>
      <c r="R21" s="109">
        <f t="shared" si="4"/>
        <v>1320</v>
      </c>
      <c r="S21" s="2"/>
      <c r="T21" s="2"/>
      <c r="U21" s="2"/>
      <c r="W21" s="1"/>
      <c r="Y21" s="6"/>
    </row>
    <row r="22" spans="3:25" s="55" customFormat="1" ht="29.25" customHeight="1">
      <c r="C22" s="154"/>
      <c r="D22" s="154"/>
      <c r="E22" s="89" t="s">
        <v>87</v>
      </c>
      <c r="F22" s="89">
        <v>4964</v>
      </c>
      <c r="G22" s="89">
        <v>1572</v>
      </c>
      <c r="H22" s="89">
        <v>10</v>
      </c>
      <c r="I22" s="89">
        <v>8</v>
      </c>
      <c r="J22" s="89">
        <v>1</v>
      </c>
      <c r="K22" s="89">
        <v>0</v>
      </c>
      <c r="L22" s="89">
        <v>9</v>
      </c>
      <c r="M22" s="89">
        <v>8</v>
      </c>
      <c r="N22" s="89">
        <v>0</v>
      </c>
      <c r="O22" s="89">
        <v>0</v>
      </c>
      <c r="P22" s="108">
        <f>N22+L22+J22+H22+F22</f>
        <v>4984</v>
      </c>
      <c r="Q22" s="108">
        <f>O22+M22+K22+I22+G22</f>
        <v>1588</v>
      </c>
      <c r="R22" s="109">
        <f>SUM(P22:Q22)</f>
        <v>6572</v>
      </c>
      <c r="S22" s="15"/>
      <c r="T22" s="15"/>
      <c r="U22" s="15"/>
      <c r="X22" s="20"/>
      <c r="Y22" s="20"/>
    </row>
    <row r="23" spans="3:25" ht="26.25" customHeight="1">
      <c r="C23" s="154"/>
      <c r="D23" s="154" t="s">
        <v>116</v>
      </c>
      <c r="E23" s="89" t="s">
        <v>1</v>
      </c>
      <c r="F23" s="89">
        <v>276</v>
      </c>
      <c r="G23" s="89">
        <v>190</v>
      </c>
      <c r="H23" s="89">
        <v>4</v>
      </c>
      <c r="I23" s="89">
        <v>0</v>
      </c>
      <c r="J23" s="89">
        <v>0</v>
      </c>
      <c r="K23" s="89">
        <v>0</v>
      </c>
      <c r="L23" s="89">
        <v>0</v>
      </c>
      <c r="M23" s="89">
        <v>1</v>
      </c>
      <c r="N23" s="89">
        <v>0</v>
      </c>
      <c r="O23" s="89">
        <v>0</v>
      </c>
      <c r="P23" s="108">
        <f t="shared" si="3"/>
        <v>280</v>
      </c>
      <c r="Q23" s="108">
        <f t="shared" si="3"/>
        <v>191</v>
      </c>
      <c r="R23" s="109">
        <f t="shared" si="4"/>
        <v>471</v>
      </c>
      <c r="S23" s="2"/>
      <c r="T23" s="2"/>
      <c r="U23" s="2"/>
      <c r="W23" s="1"/>
      <c r="Y23" s="6"/>
    </row>
    <row r="24" spans="3:25" s="55" customFormat="1" ht="26.25" customHeight="1">
      <c r="C24" s="154"/>
      <c r="D24" s="154"/>
      <c r="E24" s="89" t="s">
        <v>87</v>
      </c>
      <c r="F24" s="89">
        <v>1043</v>
      </c>
      <c r="G24" s="89">
        <v>685</v>
      </c>
      <c r="H24" s="89">
        <v>4</v>
      </c>
      <c r="I24" s="89">
        <v>0</v>
      </c>
      <c r="J24" s="89">
        <v>0</v>
      </c>
      <c r="K24" s="89">
        <v>0</v>
      </c>
      <c r="L24" s="89">
        <v>2</v>
      </c>
      <c r="M24" s="89">
        <v>1</v>
      </c>
      <c r="N24" s="89">
        <v>0</v>
      </c>
      <c r="O24" s="89">
        <v>0</v>
      </c>
      <c r="P24" s="108">
        <f>N24+L24+J24+H24+F24</f>
        <v>1049</v>
      </c>
      <c r="Q24" s="108">
        <f>O24+M24+K24+I24+G24</f>
        <v>686</v>
      </c>
      <c r="R24" s="109">
        <f>SUM(P24:Q24)</f>
        <v>1735</v>
      </c>
      <c r="S24" s="15"/>
      <c r="T24" s="15"/>
      <c r="U24" s="15"/>
      <c r="X24" s="20"/>
      <c r="Y24" s="20"/>
    </row>
    <row r="25" spans="3:25" ht="26.25" customHeight="1">
      <c r="C25" s="154" t="s">
        <v>111</v>
      </c>
      <c r="D25" s="154"/>
      <c r="E25" s="89" t="s">
        <v>1</v>
      </c>
      <c r="F25" s="89">
        <v>59</v>
      </c>
      <c r="G25" s="89">
        <v>53</v>
      </c>
      <c r="H25" s="89">
        <v>3</v>
      </c>
      <c r="I25" s="89">
        <v>1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108">
        <f t="shared" si="3"/>
        <v>62</v>
      </c>
      <c r="Q25" s="108">
        <f t="shared" si="3"/>
        <v>54</v>
      </c>
      <c r="R25" s="109">
        <f t="shared" si="4"/>
        <v>116</v>
      </c>
      <c r="S25" s="2"/>
      <c r="T25" s="2"/>
      <c r="U25" s="2"/>
      <c r="W25" s="1"/>
      <c r="Y25" s="6"/>
    </row>
    <row r="26" spans="3:25" s="55" customFormat="1" ht="27.75">
      <c r="C26" s="154"/>
      <c r="D26" s="154"/>
      <c r="E26" s="89" t="s">
        <v>87</v>
      </c>
      <c r="F26" s="89">
        <v>193</v>
      </c>
      <c r="G26" s="89">
        <v>307</v>
      </c>
      <c r="H26" s="89">
        <v>4</v>
      </c>
      <c r="I26" s="89">
        <v>2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108">
        <f t="shared" si="3"/>
        <v>197</v>
      </c>
      <c r="Q26" s="108">
        <f t="shared" si="3"/>
        <v>309</v>
      </c>
      <c r="R26" s="109">
        <f t="shared" si="4"/>
        <v>506</v>
      </c>
      <c r="S26" s="15"/>
      <c r="T26" s="15"/>
      <c r="U26" s="15"/>
      <c r="X26" s="20"/>
      <c r="Y26" s="20"/>
    </row>
    <row r="27" spans="3:25" ht="26.25" customHeight="1">
      <c r="C27" s="154" t="s">
        <v>112</v>
      </c>
      <c r="D27" s="154"/>
      <c r="E27" s="89" t="s">
        <v>1</v>
      </c>
      <c r="F27" s="89">
        <v>492</v>
      </c>
      <c r="G27" s="89">
        <v>164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08">
        <f t="shared" si="3"/>
        <v>492</v>
      </c>
      <c r="Q27" s="108">
        <f t="shared" si="3"/>
        <v>164</v>
      </c>
      <c r="R27" s="109">
        <f t="shared" si="4"/>
        <v>656</v>
      </c>
      <c r="S27" s="2"/>
      <c r="T27" s="2"/>
      <c r="U27" s="2"/>
      <c r="W27" s="1"/>
      <c r="Y27" s="6"/>
    </row>
    <row r="28" spans="3:25" s="55" customFormat="1" ht="27.75">
      <c r="C28" s="154"/>
      <c r="D28" s="154"/>
      <c r="E28" s="89" t="s">
        <v>87</v>
      </c>
      <c r="F28" s="89">
        <v>925</v>
      </c>
      <c r="G28" s="89">
        <v>294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108">
        <f t="shared" si="3"/>
        <v>925</v>
      </c>
      <c r="Q28" s="108">
        <f t="shared" si="3"/>
        <v>294</v>
      </c>
      <c r="R28" s="109">
        <f t="shared" si="4"/>
        <v>1219</v>
      </c>
      <c r="S28" s="15"/>
      <c r="T28" s="15"/>
      <c r="U28" s="15"/>
      <c r="X28" s="20"/>
      <c r="Y28" s="20"/>
    </row>
    <row r="29" spans="3:25" ht="27.75">
      <c r="C29" s="154" t="s">
        <v>113</v>
      </c>
      <c r="D29" s="154"/>
      <c r="E29" s="89" t="s">
        <v>1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108">
        <f t="shared" si="3"/>
        <v>0</v>
      </c>
      <c r="Q29" s="108">
        <f t="shared" si="3"/>
        <v>0</v>
      </c>
      <c r="R29" s="109">
        <f t="shared" si="4"/>
        <v>0</v>
      </c>
      <c r="S29" s="2"/>
      <c r="T29" s="2"/>
      <c r="U29" s="2"/>
      <c r="W29" s="1"/>
      <c r="Y29" s="6"/>
    </row>
    <row r="30" spans="3:25" s="55" customFormat="1" ht="27.75">
      <c r="C30" s="154"/>
      <c r="D30" s="154"/>
      <c r="E30" s="89" t="s">
        <v>87</v>
      </c>
      <c r="F30" s="89">
        <v>123</v>
      </c>
      <c r="G30" s="89">
        <v>15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108">
        <f t="shared" si="3"/>
        <v>123</v>
      </c>
      <c r="Q30" s="108">
        <f t="shared" si="3"/>
        <v>15</v>
      </c>
      <c r="R30" s="109">
        <f t="shared" si="4"/>
        <v>138</v>
      </c>
      <c r="S30" s="15"/>
      <c r="T30" s="15"/>
      <c r="U30" s="15"/>
      <c r="X30" s="20"/>
      <c r="Y30" s="20"/>
    </row>
    <row r="31" spans="3:25" s="53" customFormat="1" ht="27.75" customHeight="1">
      <c r="C31" s="154" t="s">
        <v>151</v>
      </c>
      <c r="D31" s="154"/>
      <c r="E31" s="89" t="s">
        <v>1</v>
      </c>
      <c r="F31" s="89">
        <v>91</v>
      </c>
      <c r="G31" s="89">
        <v>170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108">
        <f t="shared" si="3"/>
        <v>91</v>
      </c>
      <c r="Q31" s="108">
        <f t="shared" si="3"/>
        <v>170</v>
      </c>
      <c r="R31" s="109">
        <f t="shared" si="4"/>
        <v>261</v>
      </c>
      <c r="S31" s="15"/>
      <c r="T31" s="15"/>
      <c r="U31" s="15"/>
      <c r="X31" s="20"/>
      <c r="Y31" s="20"/>
    </row>
    <row r="32" spans="3:25" s="55" customFormat="1" ht="27.75">
      <c r="C32" s="154"/>
      <c r="D32" s="154"/>
      <c r="E32" s="89" t="s">
        <v>87</v>
      </c>
      <c r="F32" s="89">
        <v>91</v>
      </c>
      <c r="G32" s="89">
        <v>170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108">
        <f t="shared" si="3"/>
        <v>91</v>
      </c>
      <c r="Q32" s="108">
        <f t="shared" si="3"/>
        <v>170</v>
      </c>
      <c r="R32" s="109">
        <f t="shared" si="4"/>
        <v>261</v>
      </c>
      <c r="S32" s="15"/>
      <c r="T32" s="15"/>
      <c r="U32" s="15"/>
      <c r="X32" s="20"/>
      <c r="Y32" s="20"/>
    </row>
    <row r="33" spans="3:25" s="55" customFormat="1" ht="27.75">
      <c r="C33" s="156" t="s">
        <v>0</v>
      </c>
      <c r="D33" s="156"/>
      <c r="E33" s="108" t="s">
        <v>1</v>
      </c>
      <c r="F33" s="108">
        <f>F31+F29+F27+F25+F23+F21+F19</f>
        <v>2376</v>
      </c>
      <c r="G33" s="108">
        <f aca="true" t="shared" si="5" ref="G33:R33">G31+G29+G27+G25+G23+G21+G19</f>
        <v>1492</v>
      </c>
      <c r="H33" s="108">
        <f t="shared" si="5"/>
        <v>12</v>
      </c>
      <c r="I33" s="108">
        <f t="shared" si="5"/>
        <v>6</v>
      </c>
      <c r="J33" s="108">
        <f t="shared" si="5"/>
        <v>1</v>
      </c>
      <c r="K33" s="108">
        <f t="shared" si="5"/>
        <v>0</v>
      </c>
      <c r="L33" s="108">
        <f t="shared" si="5"/>
        <v>2</v>
      </c>
      <c r="M33" s="108">
        <f t="shared" si="5"/>
        <v>1</v>
      </c>
      <c r="N33" s="108">
        <f t="shared" si="5"/>
        <v>0</v>
      </c>
      <c r="O33" s="108">
        <f t="shared" si="5"/>
        <v>0</v>
      </c>
      <c r="P33" s="108">
        <f>P31+P29+P27+P25+P23+P21+P19</f>
        <v>2391</v>
      </c>
      <c r="Q33" s="108">
        <f t="shared" si="5"/>
        <v>1499</v>
      </c>
      <c r="R33" s="108">
        <f t="shared" si="5"/>
        <v>3890</v>
      </c>
      <c r="S33" s="15"/>
      <c r="T33" s="15"/>
      <c r="U33" s="15"/>
      <c r="X33" s="20"/>
      <c r="Y33" s="20"/>
    </row>
    <row r="34" spans="3:25" ht="36.75" customHeight="1">
      <c r="C34" s="156"/>
      <c r="D34" s="156"/>
      <c r="E34" s="108" t="s">
        <v>87</v>
      </c>
      <c r="F34" s="108">
        <f>F32+F30+F28+F26+F24+F22+F20</f>
        <v>9066</v>
      </c>
      <c r="G34" s="108">
        <f aca="true" t="shared" si="6" ref="G34:R34">G32+G30+G28+G26+G24+G22+G20</f>
        <v>5576</v>
      </c>
      <c r="H34" s="108">
        <f t="shared" si="6"/>
        <v>20</v>
      </c>
      <c r="I34" s="108">
        <f t="shared" si="6"/>
        <v>10</v>
      </c>
      <c r="J34" s="108">
        <f t="shared" si="6"/>
        <v>1</v>
      </c>
      <c r="K34" s="108">
        <f t="shared" si="6"/>
        <v>0</v>
      </c>
      <c r="L34" s="108">
        <f t="shared" si="6"/>
        <v>11</v>
      </c>
      <c r="M34" s="108">
        <f t="shared" si="6"/>
        <v>10</v>
      </c>
      <c r="N34" s="108">
        <f t="shared" si="6"/>
        <v>0</v>
      </c>
      <c r="O34" s="108">
        <f t="shared" si="6"/>
        <v>0</v>
      </c>
      <c r="P34" s="108">
        <f t="shared" si="6"/>
        <v>9098</v>
      </c>
      <c r="Q34" s="108">
        <f t="shared" si="6"/>
        <v>5596</v>
      </c>
      <c r="R34" s="108">
        <f t="shared" si="6"/>
        <v>14694</v>
      </c>
      <c r="S34" s="2"/>
      <c r="T34" s="2"/>
      <c r="U34" s="2"/>
      <c r="W34" s="1"/>
      <c r="Y34" s="6"/>
    </row>
    <row r="35" spans="6:22" ht="27.75">
      <c r="F35" s="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6:22" ht="27.75">
      <c r="F36" s="1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6:22" ht="27.75">
      <c r="F37" s="1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6:22" ht="27.75">
      <c r="F38" s="1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sheetProtection/>
  <mergeCells count="30">
    <mergeCell ref="C27:D28"/>
    <mergeCell ref="D21:D22"/>
    <mergeCell ref="D23:D24"/>
    <mergeCell ref="C31:D32"/>
    <mergeCell ref="C33:D34"/>
    <mergeCell ref="C29:D30"/>
    <mergeCell ref="C21:C24"/>
    <mergeCell ref="C25:D26"/>
    <mergeCell ref="P17:R17"/>
    <mergeCell ref="E14:F14"/>
    <mergeCell ref="N17:O17"/>
    <mergeCell ref="C19:D20"/>
    <mergeCell ref="D17:D18"/>
    <mergeCell ref="F17:G17"/>
    <mergeCell ref="C16:Q16"/>
    <mergeCell ref="E4:L4"/>
    <mergeCell ref="C17:C18"/>
    <mergeCell ref="E12:F12"/>
    <mergeCell ref="L17:M17"/>
    <mergeCell ref="E13:F13"/>
    <mergeCell ref="J5:L5"/>
    <mergeCell ref="G5:I5"/>
    <mergeCell ref="E10:F10"/>
    <mergeCell ref="E11:F11"/>
    <mergeCell ref="H17:I17"/>
    <mergeCell ref="J17:K17"/>
    <mergeCell ref="E7:F7"/>
    <mergeCell ref="E8:E9"/>
    <mergeCell ref="E5:E6"/>
    <mergeCell ref="F5:F6"/>
  </mergeCells>
  <printOptions/>
  <pageMargins left="0.31496062992125984" right="0.31496062992125984" top="0.5511811023622047" bottom="0.5511811023622047" header="0" footer="0"/>
  <pageSetup horizontalDpi="200" verticalDpi="200" orientation="landscape" paperSize="9" scale="49" r:id="rId1"/>
  <rowBreaks count="1" manualBreakCount="1">
    <brk id="34" max="255" man="1"/>
  </rowBreaks>
  <colBreaks count="1" manualBreakCount="1">
    <brk id="2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G11"/>
  <sheetViews>
    <sheetView rightToLeft="1" zoomScale="70" zoomScaleNormal="70" zoomScalePageLayoutView="0" workbookViewId="0" topLeftCell="E1">
      <selection activeCell="AJ10" sqref="AJ10"/>
    </sheetView>
  </sheetViews>
  <sheetFormatPr defaultColWidth="9.140625" defaultRowHeight="15"/>
  <cols>
    <col min="1" max="16384" width="9.00390625" style="26" customWidth="1"/>
  </cols>
  <sheetData>
    <row r="1" spans="1:33" ht="28.5" thickBot="1">
      <c r="A1" s="215" t="s">
        <v>156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</row>
    <row r="2" spans="1:33" ht="25.5" thickTop="1">
      <c r="A2" s="218" t="s">
        <v>5</v>
      </c>
      <c r="B2" s="220" t="s">
        <v>93</v>
      </c>
      <c r="C2" s="222" t="s">
        <v>15</v>
      </c>
      <c r="D2" s="222"/>
      <c r="E2" s="222" t="s">
        <v>16</v>
      </c>
      <c r="F2" s="222"/>
      <c r="G2" s="222" t="s">
        <v>17</v>
      </c>
      <c r="H2" s="222"/>
      <c r="I2" s="222" t="s">
        <v>18</v>
      </c>
      <c r="J2" s="222"/>
      <c r="K2" s="222" t="s">
        <v>19</v>
      </c>
      <c r="L2" s="222"/>
      <c r="M2" s="222" t="s">
        <v>20</v>
      </c>
      <c r="N2" s="222"/>
      <c r="O2" s="222" t="s">
        <v>21</v>
      </c>
      <c r="P2" s="222"/>
      <c r="Q2" s="222" t="s">
        <v>22</v>
      </c>
      <c r="R2" s="222"/>
      <c r="S2" s="222" t="s">
        <v>23</v>
      </c>
      <c r="T2" s="222"/>
      <c r="U2" s="222" t="s">
        <v>24</v>
      </c>
      <c r="V2" s="222"/>
      <c r="W2" s="222" t="s">
        <v>25</v>
      </c>
      <c r="X2" s="222"/>
      <c r="Y2" s="222" t="s">
        <v>26</v>
      </c>
      <c r="Z2" s="222"/>
      <c r="AA2" s="222" t="s">
        <v>27</v>
      </c>
      <c r="AB2" s="222"/>
      <c r="AC2" s="223" t="s">
        <v>144</v>
      </c>
      <c r="AD2" s="224"/>
      <c r="AE2" s="222" t="s">
        <v>0</v>
      </c>
      <c r="AF2" s="222"/>
      <c r="AG2" s="227"/>
    </row>
    <row r="3" spans="1:33" ht="25.5" thickBot="1">
      <c r="A3" s="219"/>
      <c r="B3" s="221"/>
      <c r="C3" s="27" t="s">
        <v>3</v>
      </c>
      <c r="D3" s="27" t="s">
        <v>4</v>
      </c>
      <c r="E3" s="27" t="s">
        <v>3</v>
      </c>
      <c r="F3" s="27" t="s">
        <v>4</v>
      </c>
      <c r="G3" s="27" t="s">
        <v>3</v>
      </c>
      <c r="H3" s="27" t="s">
        <v>4</v>
      </c>
      <c r="I3" s="27" t="s">
        <v>3</v>
      </c>
      <c r="J3" s="27" t="s">
        <v>4</v>
      </c>
      <c r="K3" s="27" t="s">
        <v>3</v>
      </c>
      <c r="L3" s="27" t="s">
        <v>4</v>
      </c>
      <c r="M3" s="27" t="s">
        <v>3</v>
      </c>
      <c r="N3" s="27" t="s">
        <v>4</v>
      </c>
      <c r="O3" s="27" t="s">
        <v>3</v>
      </c>
      <c r="P3" s="27" t="s">
        <v>4</v>
      </c>
      <c r="Q3" s="27" t="s">
        <v>3</v>
      </c>
      <c r="R3" s="27" t="s">
        <v>4</v>
      </c>
      <c r="S3" s="27" t="s">
        <v>3</v>
      </c>
      <c r="T3" s="27" t="s">
        <v>4</v>
      </c>
      <c r="U3" s="27" t="s">
        <v>3</v>
      </c>
      <c r="V3" s="27" t="s">
        <v>4</v>
      </c>
      <c r="W3" s="27" t="s">
        <v>3</v>
      </c>
      <c r="X3" s="27" t="s">
        <v>4</v>
      </c>
      <c r="Y3" s="27" t="s">
        <v>3</v>
      </c>
      <c r="Z3" s="27" t="s">
        <v>4</v>
      </c>
      <c r="AA3" s="27" t="s">
        <v>3</v>
      </c>
      <c r="AB3" s="27" t="s">
        <v>4</v>
      </c>
      <c r="AC3" s="27" t="s">
        <v>3</v>
      </c>
      <c r="AD3" s="27" t="s">
        <v>4</v>
      </c>
      <c r="AE3" s="27" t="s">
        <v>3</v>
      </c>
      <c r="AF3" s="27" t="s">
        <v>4</v>
      </c>
      <c r="AG3" s="28" t="s">
        <v>7</v>
      </c>
    </row>
    <row r="4" spans="1:33" ht="27" customHeight="1" thickTop="1">
      <c r="A4" s="228" t="s">
        <v>114</v>
      </c>
      <c r="B4" s="229"/>
      <c r="C4" s="29">
        <v>26</v>
      </c>
      <c r="D4" s="29">
        <v>36</v>
      </c>
      <c r="E4" s="29">
        <v>51</v>
      </c>
      <c r="F4" s="29">
        <v>35</v>
      </c>
      <c r="G4" s="29">
        <v>33</v>
      </c>
      <c r="H4" s="29">
        <v>25</v>
      </c>
      <c r="I4" s="29">
        <v>56</v>
      </c>
      <c r="J4" s="29">
        <v>79</v>
      </c>
      <c r="K4" s="29">
        <v>1046</v>
      </c>
      <c r="L4" s="29">
        <v>1595</v>
      </c>
      <c r="M4" s="29">
        <v>388</v>
      </c>
      <c r="N4" s="29">
        <v>650</v>
      </c>
      <c r="O4" s="29">
        <v>6</v>
      </c>
      <c r="P4" s="29">
        <v>6</v>
      </c>
      <c r="Q4" s="29">
        <v>84</v>
      </c>
      <c r="R4" s="29">
        <v>72</v>
      </c>
      <c r="S4" s="29">
        <v>11</v>
      </c>
      <c r="T4" s="29">
        <v>11</v>
      </c>
      <c r="U4" s="29">
        <v>6</v>
      </c>
      <c r="V4" s="29">
        <v>8</v>
      </c>
      <c r="W4" s="29">
        <v>10</v>
      </c>
      <c r="X4" s="29">
        <v>8</v>
      </c>
      <c r="Y4" s="29">
        <v>2</v>
      </c>
      <c r="Z4" s="29">
        <v>3</v>
      </c>
      <c r="AA4" s="29">
        <v>1</v>
      </c>
      <c r="AB4" s="29">
        <v>0</v>
      </c>
      <c r="AC4" s="29">
        <v>7</v>
      </c>
      <c r="AD4" s="29">
        <v>5</v>
      </c>
      <c r="AE4" s="30">
        <f aca="true" t="shared" si="0" ref="AE4:AF6">AA4+Y4+W4+U4+S4+Q4+O4+M4+K4+I4+G4+E4+C4+AC4</f>
        <v>1727</v>
      </c>
      <c r="AF4" s="54">
        <f t="shared" si="0"/>
        <v>2533</v>
      </c>
      <c r="AG4" s="31">
        <f aca="true" t="shared" si="1" ref="AG4:AG9">SUM(AE4:AF4)</f>
        <v>4260</v>
      </c>
    </row>
    <row r="5" spans="1:33" ht="24.75">
      <c r="A5" s="230" t="s">
        <v>94</v>
      </c>
      <c r="B5" s="32" t="s">
        <v>115</v>
      </c>
      <c r="C5" s="33">
        <v>904</v>
      </c>
      <c r="D5" s="33">
        <v>184</v>
      </c>
      <c r="E5" s="33">
        <v>398</v>
      </c>
      <c r="F5" s="33">
        <v>88</v>
      </c>
      <c r="G5" s="33">
        <v>525</v>
      </c>
      <c r="H5" s="33">
        <v>142</v>
      </c>
      <c r="I5" s="33">
        <v>437</v>
      </c>
      <c r="J5" s="33">
        <v>91</v>
      </c>
      <c r="K5" s="33">
        <v>1033</v>
      </c>
      <c r="L5" s="33">
        <v>521</v>
      </c>
      <c r="M5" s="33">
        <v>685</v>
      </c>
      <c r="N5" s="33">
        <v>416</v>
      </c>
      <c r="O5" s="33">
        <v>67</v>
      </c>
      <c r="P5" s="33">
        <v>7</v>
      </c>
      <c r="Q5" s="33">
        <v>193</v>
      </c>
      <c r="R5" s="33">
        <v>26</v>
      </c>
      <c r="S5" s="32">
        <v>198</v>
      </c>
      <c r="T5" s="32">
        <v>35</v>
      </c>
      <c r="U5" s="33">
        <v>164</v>
      </c>
      <c r="V5" s="33">
        <v>13</v>
      </c>
      <c r="W5" s="33">
        <v>87</v>
      </c>
      <c r="X5" s="33">
        <v>18</v>
      </c>
      <c r="Y5" s="33">
        <v>76</v>
      </c>
      <c r="Z5" s="33">
        <v>8</v>
      </c>
      <c r="AA5" s="33">
        <v>1</v>
      </c>
      <c r="AB5" s="33">
        <v>0</v>
      </c>
      <c r="AC5" s="33">
        <v>196</v>
      </c>
      <c r="AD5" s="33">
        <v>23</v>
      </c>
      <c r="AE5" s="34">
        <f t="shared" si="0"/>
        <v>4964</v>
      </c>
      <c r="AF5" s="34">
        <f t="shared" si="0"/>
        <v>1572</v>
      </c>
      <c r="AG5" s="35">
        <f t="shared" si="1"/>
        <v>6536</v>
      </c>
    </row>
    <row r="6" spans="1:33" ht="46.5" customHeight="1">
      <c r="A6" s="230"/>
      <c r="B6" s="32" t="s">
        <v>116</v>
      </c>
      <c r="C6" s="33">
        <v>138</v>
      </c>
      <c r="D6" s="33">
        <v>52</v>
      </c>
      <c r="E6" s="33">
        <v>56</v>
      </c>
      <c r="F6" s="33">
        <v>23</v>
      </c>
      <c r="G6" s="33">
        <v>94</v>
      </c>
      <c r="H6" s="33">
        <v>32</v>
      </c>
      <c r="I6" s="33">
        <v>67</v>
      </c>
      <c r="J6" s="33">
        <v>49</v>
      </c>
      <c r="K6" s="33">
        <v>325</v>
      </c>
      <c r="L6" s="33">
        <v>283</v>
      </c>
      <c r="M6" s="33">
        <v>232</v>
      </c>
      <c r="N6" s="33">
        <v>225</v>
      </c>
      <c r="O6" s="33">
        <v>9</v>
      </c>
      <c r="P6" s="33">
        <v>0</v>
      </c>
      <c r="Q6" s="33">
        <v>20</v>
      </c>
      <c r="R6" s="33">
        <v>4</v>
      </c>
      <c r="S6" s="32">
        <v>38</v>
      </c>
      <c r="T6" s="32">
        <v>10</v>
      </c>
      <c r="U6" s="33">
        <v>18</v>
      </c>
      <c r="V6" s="33">
        <v>1</v>
      </c>
      <c r="W6" s="33">
        <v>8</v>
      </c>
      <c r="X6" s="33">
        <v>2</v>
      </c>
      <c r="Y6" s="33">
        <v>6</v>
      </c>
      <c r="Z6" s="33">
        <v>0</v>
      </c>
      <c r="AA6" s="33">
        <v>3</v>
      </c>
      <c r="AB6" s="33">
        <v>0</v>
      </c>
      <c r="AC6" s="33">
        <v>29</v>
      </c>
      <c r="AD6" s="33">
        <v>4</v>
      </c>
      <c r="AE6" s="34">
        <f t="shared" si="0"/>
        <v>1043</v>
      </c>
      <c r="AF6" s="34">
        <f t="shared" si="0"/>
        <v>685</v>
      </c>
      <c r="AG6" s="35">
        <f t="shared" si="1"/>
        <v>1728</v>
      </c>
    </row>
    <row r="7" spans="1:33" ht="24.75">
      <c r="A7" s="230" t="s">
        <v>111</v>
      </c>
      <c r="B7" s="231"/>
      <c r="C7" s="33">
        <v>0</v>
      </c>
      <c r="D7" s="33">
        <v>0</v>
      </c>
      <c r="E7" s="33">
        <v>0</v>
      </c>
      <c r="F7" s="33">
        <v>1</v>
      </c>
      <c r="G7" s="33">
        <v>0</v>
      </c>
      <c r="H7" s="33">
        <v>2</v>
      </c>
      <c r="I7" s="33">
        <v>0</v>
      </c>
      <c r="J7" s="33">
        <v>0</v>
      </c>
      <c r="K7" s="33">
        <v>98</v>
      </c>
      <c r="L7" s="33">
        <v>229</v>
      </c>
      <c r="M7" s="33">
        <v>60</v>
      </c>
      <c r="N7" s="33">
        <v>67</v>
      </c>
      <c r="O7" s="33">
        <v>0</v>
      </c>
      <c r="P7" s="33">
        <v>0</v>
      </c>
      <c r="Q7" s="33">
        <v>35</v>
      </c>
      <c r="R7" s="33">
        <v>7</v>
      </c>
      <c r="S7" s="32">
        <v>0</v>
      </c>
      <c r="T7" s="32">
        <v>0</v>
      </c>
      <c r="U7" s="33">
        <v>0</v>
      </c>
      <c r="V7" s="33">
        <v>0</v>
      </c>
      <c r="W7" s="33">
        <v>0</v>
      </c>
      <c r="X7" s="33">
        <v>1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4">
        <f>AA7+Y7+W7+U7+S7+Q7+O7+M7+K7+I7+G7+E7+C7</f>
        <v>193</v>
      </c>
      <c r="AF7" s="34">
        <f>AB7+Z7+X7+V7+T7+R7+P7+N7+L7+J7+H7+F7+D7</f>
        <v>307</v>
      </c>
      <c r="AG7" s="35">
        <f t="shared" si="1"/>
        <v>500</v>
      </c>
    </row>
    <row r="8" spans="1:33" ht="26.25" customHeight="1">
      <c r="A8" s="230" t="s">
        <v>112</v>
      </c>
      <c r="B8" s="231"/>
      <c r="C8" s="33">
        <v>8</v>
      </c>
      <c r="D8" s="33">
        <v>2</v>
      </c>
      <c r="E8" s="33">
        <v>12</v>
      </c>
      <c r="F8" s="33">
        <v>1</v>
      </c>
      <c r="G8" s="33">
        <v>4</v>
      </c>
      <c r="H8" s="33">
        <v>0</v>
      </c>
      <c r="I8" s="33">
        <v>20</v>
      </c>
      <c r="J8" s="33">
        <v>7</v>
      </c>
      <c r="K8" s="33">
        <v>641</v>
      </c>
      <c r="L8" s="33">
        <v>215</v>
      </c>
      <c r="M8" s="33">
        <v>193</v>
      </c>
      <c r="N8" s="33">
        <v>65</v>
      </c>
      <c r="O8" s="33">
        <v>3</v>
      </c>
      <c r="P8" s="33">
        <v>0</v>
      </c>
      <c r="Q8" s="33">
        <v>34</v>
      </c>
      <c r="R8" s="33">
        <v>4</v>
      </c>
      <c r="S8" s="32">
        <v>3</v>
      </c>
      <c r="T8" s="32">
        <v>0</v>
      </c>
      <c r="U8" s="33">
        <v>6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1</v>
      </c>
      <c r="AB8" s="33">
        <v>0</v>
      </c>
      <c r="AC8" s="33">
        <v>0</v>
      </c>
      <c r="AD8" s="33">
        <v>0</v>
      </c>
      <c r="AE8" s="34">
        <f>AA8+Y8+W8+U8+S8+Q8+O8+M8+K8+I8+G8+E8+C8</f>
        <v>925</v>
      </c>
      <c r="AF8" s="34">
        <f>AB8+Z8+X8+V8+T8+R8+P8+N8+L8+J8+H8+F8+D8</f>
        <v>294</v>
      </c>
      <c r="AG8" s="35">
        <f t="shared" si="1"/>
        <v>1219</v>
      </c>
    </row>
    <row r="9" spans="1:33" ht="25.5" thickBot="1">
      <c r="A9" s="232" t="s">
        <v>113</v>
      </c>
      <c r="B9" s="233"/>
      <c r="C9" s="36">
        <v>5</v>
      </c>
      <c r="D9" s="36">
        <v>0</v>
      </c>
      <c r="E9" s="36">
        <v>13</v>
      </c>
      <c r="F9" s="36">
        <v>0</v>
      </c>
      <c r="G9" s="36">
        <v>16</v>
      </c>
      <c r="H9" s="36">
        <v>2</v>
      </c>
      <c r="I9" s="36">
        <v>15</v>
      </c>
      <c r="J9" s="36">
        <v>1</v>
      </c>
      <c r="K9" s="36">
        <v>33</v>
      </c>
      <c r="L9" s="36">
        <v>5</v>
      </c>
      <c r="M9" s="36">
        <v>15</v>
      </c>
      <c r="N9" s="36">
        <v>3</v>
      </c>
      <c r="O9" s="36">
        <v>6</v>
      </c>
      <c r="P9" s="36">
        <v>2</v>
      </c>
      <c r="Q9" s="36">
        <v>4</v>
      </c>
      <c r="R9" s="36">
        <v>1</v>
      </c>
      <c r="S9" s="37">
        <v>1</v>
      </c>
      <c r="T9" s="37">
        <v>0</v>
      </c>
      <c r="U9" s="36">
        <v>2</v>
      </c>
      <c r="V9" s="36">
        <v>0</v>
      </c>
      <c r="W9" s="36">
        <v>5</v>
      </c>
      <c r="X9" s="36">
        <v>1</v>
      </c>
      <c r="Y9" s="36">
        <v>7</v>
      </c>
      <c r="Z9" s="36">
        <v>0</v>
      </c>
      <c r="AA9" s="36">
        <v>0</v>
      </c>
      <c r="AB9" s="36">
        <v>0</v>
      </c>
      <c r="AC9" s="36">
        <v>1</v>
      </c>
      <c r="AD9" s="36">
        <v>0</v>
      </c>
      <c r="AE9" s="27">
        <f>AA9+Y9+W9+U9+S9+Q9+O9+M9+K9+I9+G9+E9+C9+AC9</f>
        <v>123</v>
      </c>
      <c r="AF9" s="27">
        <f>AB9+Z9+X9+V9+T9+R9+P9+N9+L9+J9+H9+F9+D9+AD9</f>
        <v>15</v>
      </c>
      <c r="AG9" s="28">
        <f t="shared" si="1"/>
        <v>138</v>
      </c>
    </row>
    <row r="10" spans="1:33" ht="48" customHeight="1" thickBot="1" thickTop="1">
      <c r="A10" s="56" t="s">
        <v>154</v>
      </c>
      <c r="B10" s="57" t="s">
        <v>155</v>
      </c>
      <c r="C10" s="58">
        <v>7</v>
      </c>
      <c r="D10" s="58">
        <v>17</v>
      </c>
      <c r="E10" s="58">
        <v>8</v>
      </c>
      <c r="F10" s="58">
        <v>2</v>
      </c>
      <c r="G10" s="58">
        <v>6</v>
      </c>
      <c r="H10" s="58">
        <v>19</v>
      </c>
      <c r="I10" s="58">
        <v>16</v>
      </c>
      <c r="J10" s="58">
        <v>21</v>
      </c>
      <c r="K10" s="58">
        <v>11</v>
      </c>
      <c r="L10" s="58">
        <v>41</v>
      </c>
      <c r="M10" s="58">
        <v>5</v>
      </c>
      <c r="N10" s="58">
        <v>36</v>
      </c>
      <c r="O10" s="58">
        <v>4</v>
      </c>
      <c r="P10" s="58">
        <v>3</v>
      </c>
      <c r="Q10" s="58">
        <v>11</v>
      </c>
      <c r="R10" s="58">
        <v>8</v>
      </c>
      <c r="S10" s="57">
        <v>8</v>
      </c>
      <c r="T10" s="57">
        <v>2</v>
      </c>
      <c r="U10" s="58">
        <v>2</v>
      </c>
      <c r="V10" s="58">
        <v>2</v>
      </c>
      <c r="W10" s="58">
        <v>4</v>
      </c>
      <c r="X10" s="58">
        <v>11</v>
      </c>
      <c r="Y10" s="58">
        <v>8</v>
      </c>
      <c r="Z10" s="58">
        <v>7</v>
      </c>
      <c r="AA10" s="58">
        <v>1</v>
      </c>
      <c r="AB10" s="58">
        <v>1</v>
      </c>
      <c r="AC10" s="58">
        <v>0</v>
      </c>
      <c r="AD10" s="58">
        <v>0</v>
      </c>
      <c r="AE10" s="27">
        <f>AA10+Y10+W10+U10+S10+Q10+O10+M10+K10+I10+G10+E10+C10+AC10</f>
        <v>91</v>
      </c>
      <c r="AF10" s="27">
        <f>AB10+Z10+X10+V10+T10+R10+P10+N10+L10+J10+H10+F10+D10+AD10</f>
        <v>170</v>
      </c>
      <c r="AG10" s="28">
        <f>SUM(AE10:AF10)</f>
        <v>261</v>
      </c>
    </row>
    <row r="11" spans="1:33" ht="26.25" thickBot="1" thickTop="1">
      <c r="A11" s="225" t="s">
        <v>0</v>
      </c>
      <c r="B11" s="226"/>
      <c r="C11" s="38">
        <f aca="true" t="shared" si="2" ref="C11:AB11">SUM(C4:C10)</f>
        <v>1088</v>
      </c>
      <c r="D11" s="38">
        <f t="shared" si="2"/>
        <v>291</v>
      </c>
      <c r="E11" s="38">
        <f t="shared" si="2"/>
        <v>538</v>
      </c>
      <c r="F11" s="38">
        <f t="shared" si="2"/>
        <v>150</v>
      </c>
      <c r="G11" s="38">
        <f t="shared" si="2"/>
        <v>678</v>
      </c>
      <c r="H11" s="38">
        <f t="shared" si="2"/>
        <v>222</v>
      </c>
      <c r="I11" s="38">
        <f t="shared" si="2"/>
        <v>611</v>
      </c>
      <c r="J11" s="38">
        <f t="shared" si="2"/>
        <v>248</v>
      </c>
      <c r="K11" s="38">
        <f t="shared" si="2"/>
        <v>3187</v>
      </c>
      <c r="L11" s="38">
        <f t="shared" si="2"/>
        <v>2889</v>
      </c>
      <c r="M11" s="38">
        <f t="shared" si="2"/>
        <v>1578</v>
      </c>
      <c r="N11" s="38">
        <f t="shared" si="2"/>
        <v>1462</v>
      </c>
      <c r="O11" s="38">
        <f t="shared" si="2"/>
        <v>95</v>
      </c>
      <c r="P11" s="38">
        <f t="shared" si="2"/>
        <v>18</v>
      </c>
      <c r="Q11" s="38">
        <f t="shared" si="2"/>
        <v>381</v>
      </c>
      <c r="R11" s="38">
        <f t="shared" si="2"/>
        <v>122</v>
      </c>
      <c r="S11" s="39">
        <f t="shared" si="2"/>
        <v>259</v>
      </c>
      <c r="T11" s="39">
        <f t="shared" si="2"/>
        <v>58</v>
      </c>
      <c r="U11" s="38">
        <f t="shared" si="2"/>
        <v>198</v>
      </c>
      <c r="V11" s="38">
        <f t="shared" si="2"/>
        <v>24</v>
      </c>
      <c r="W11" s="38">
        <f t="shared" si="2"/>
        <v>114</v>
      </c>
      <c r="X11" s="38">
        <f t="shared" si="2"/>
        <v>41</v>
      </c>
      <c r="Y11" s="38">
        <f t="shared" si="2"/>
        <v>99</v>
      </c>
      <c r="Z11" s="38">
        <f t="shared" si="2"/>
        <v>18</v>
      </c>
      <c r="AA11" s="38">
        <f t="shared" si="2"/>
        <v>7</v>
      </c>
      <c r="AB11" s="38">
        <f t="shared" si="2"/>
        <v>1</v>
      </c>
      <c r="AC11" s="38"/>
      <c r="AD11" s="38"/>
      <c r="AE11" s="38">
        <f>SUM(AE4:AE10)</f>
        <v>9066</v>
      </c>
      <c r="AF11" s="38">
        <f>SUM(AF4:AF10)</f>
        <v>5576</v>
      </c>
      <c r="AG11" s="40">
        <f>SUM(AG4:AG10)</f>
        <v>14642</v>
      </c>
    </row>
    <row r="12" ht="27" customHeight="1" thickTop="1"/>
    <row r="16" ht="26.25" customHeight="1"/>
  </sheetData>
  <sheetProtection/>
  <mergeCells count="24">
    <mergeCell ref="A11:B11"/>
    <mergeCell ref="AE2:AG2"/>
    <mergeCell ref="A4:B4"/>
    <mergeCell ref="A5:A6"/>
    <mergeCell ref="A7:B7"/>
    <mergeCell ref="A8:B8"/>
    <mergeCell ref="A9:B9"/>
    <mergeCell ref="Q2:R2"/>
    <mergeCell ref="S2:T2"/>
    <mergeCell ref="U2:V2"/>
    <mergeCell ref="W2:X2"/>
    <mergeCell ref="Y2:Z2"/>
    <mergeCell ref="AA2:AB2"/>
    <mergeCell ref="A1:AG1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AC2:AD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O22"/>
  <sheetViews>
    <sheetView rightToLeft="1" zoomScalePageLayoutView="0" workbookViewId="0" topLeftCell="A7">
      <selection activeCell="K14" sqref="K14"/>
    </sheetView>
  </sheetViews>
  <sheetFormatPr defaultColWidth="9.140625" defaultRowHeight="15"/>
  <cols>
    <col min="1" max="1" width="13.421875" style="22" customWidth="1"/>
    <col min="2" max="2" width="7.7109375" style="22" customWidth="1"/>
    <col min="3" max="3" width="8.00390625" style="22" customWidth="1"/>
    <col min="4" max="4" width="7.28125" style="22" customWidth="1"/>
    <col min="5" max="5" width="7.421875" style="22" customWidth="1"/>
    <col min="6" max="6" width="6.28125" style="22" customWidth="1"/>
    <col min="7" max="9" width="9.00390625" style="22" customWidth="1"/>
    <col min="10" max="10" width="7.8515625" style="22" customWidth="1"/>
    <col min="11" max="11" width="7.00390625" style="22" customWidth="1"/>
    <col min="12" max="12" width="7.7109375" style="22" customWidth="1"/>
    <col min="13" max="13" width="6.7109375" style="22" customWidth="1"/>
    <col min="14" max="16384" width="9.00390625" style="22" customWidth="1"/>
  </cols>
  <sheetData>
    <row r="1" spans="1:15" ht="18.75" customHeight="1" thickBot="1">
      <c r="A1" s="235" t="s">
        <v>158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21" thickBot="1">
      <c r="A2" s="132" t="s">
        <v>159</v>
      </c>
      <c r="B2" s="140" t="s">
        <v>88</v>
      </c>
      <c r="C2" s="140" t="s">
        <v>15</v>
      </c>
      <c r="D2" s="141" t="s">
        <v>17</v>
      </c>
      <c r="E2" s="141" t="s">
        <v>157</v>
      </c>
      <c r="F2" s="141" t="s">
        <v>16</v>
      </c>
      <c r="G2" s="140" t="s">
        <v>20</v>
      </c>
      <c r="H2" s="140" t="s">
        <v>21</v>
      </c>
      <c r="I2" s="140" t="s">
        <v>79</v>
      </c>
      <c r="J2" s="140" t="s">
        <v>23</v>
      </c>
      <c r="K2" s="140" t="s">
        <v>24</v>
      </c>
      <c r="L2" s="140" t="s">
        <v>25</v>
      </c>
      <c r="M2" s="140" t="s">
        <v>26</v>
      </c>
      <c r="N2" s="140" t="s">
        <v>27</v>
      </c>
      <c r="O2" s="142" t="s">
        <v>0</v>
      </c>
    </row>
    <row r="3" spans="1:15" ht="20.25">
      <c r="A3" s="73" t="s">
        <v>160</v>
      </c>
      <c r="B3" s="74">
        <v>46</v>
      </c>
      <c r="C3" s="74">
        <v>0</v>
      </c>
      <c r="D3" s="75">
        <v>3</v>
      </c>
      <c r="E3" s="75">
        <v>21</v>
      </c>
      <c r="F3" s="75">
        <v>0</v>
      </c>
      <c r="G3" s="74">
        <v>59</v>
      </c>
      <c r="H3" s="74">
        <v>1</v>
      </c>
      <c r="I3" s="74">
        <v>2</v>
      </c>
      <c r="J3" s="74">
        <v>0</v>
      </c>
      <c r="K3" s="74">
        <v>0</v>
      </c>
      <c r="L3" s="74">
        <v>0</v>
      </c>
      <c r="M3" s="74">
        <v>0</v>
      </c>
      <c r="N3" s="74">
        <v>0</v>
      </c>
      <c r="O3" s="143">
        <f>SUM(B3:N3)</f>
        <v>132</v>
      </c>
    </row>
    <row r="4" spans="1:15" ht="20.25">
      <c r="A4" s="72" t="s">
        <v>161</v>
      </c>
      <c r="B4" s="70">
        <v>3</v>
      </c>
      <c r="C4" s="70">
        <v>0</v>
      </c>
      <c r="D4" s="70">
        <v>0</v>
      </c>
      <c r="E4" s="70">
        <v>0</v>
      </c>
      <c r="F4" s="70">
        <v>0</v>
      </c>
      <c r="G4" s="70">
        <v>1</v>
      </c>
      <c r="H4" s="70">
        <v>0</v>
      </c>
      <c r="I4" s="70">
        <v>0</v>
      </c>
      <c r="J4" s="70">
        <v>0</v>
      </c>
      <c r="K4" s="70">
        <v>0</v>
      </c>
      <c r="L4" s="70">
        <v>0</v>
      </c>
      <c r="M4" s="70">
        <v>0</v>
      </c>
      <c r="N4" s="70">
        <v>0</v>
      </c>
      <c r="O4" s="143">
        <f aca="true" t="shared" si="0" ref="O4:O9">SUM(B4:N4)</f>
        <v>4</v>
      </c>
    </row>
    <row r="5" spans="1:15" ht="20.25">
      <c r="A5" s="72" t="s">
        <v>162</v>
      </c>
      <c r="B5" s="70">
        <v>4</v>
      </c>
      <c r="C5" s="74">
        <v>0</v>
      </c>
      <c r="D5" s="70">
        <v>0</v>
      </c>
      <c r="E5" s="70">
        <v>1</v>
      </c>
      <c r="F5" s="70">
        <v>0</v>
      </c>
      <c r="G5" s="70">
        <v>1</v>
      </c>
      <c r="H5" s="70">
        <v>0</v>
      </c>
      <c r="I5" s="70">
        <v>0</v>
      </c>
      <c r="J5" s="70">
        <v>0</v>
      </c>
      <c r="K5" s="74">
        <v>0</v>
      </c>
      <c r="L5" s="74">
        <v>0</v>
      </c>
      <c r="M5" s="74">
        <v>0</v>
      </c>
      <c r="N5" s="74">
        <v>0</v>
      </c>
      <c r="O5" s="143">
        <f t="shared" si="0"/>
        <v>6</v>
      </c>
    </row>
    <row r="6" spans="1:15" ht="20.25">
      <c r="A6" s="72" t="s">
        <v>163</v>
      </c>
      <c r="B6" s="70">
        <v>1</v>
      </c>
      <c r="C6" s="70">
        <v>0</v>
      </c>
      <c r="D6" s="70">
        <v>0</v>
      </c>
      <c r="E6" s="70">
        <v>2</v>
      </c>
      <c r="F6" s="70">
        <v>0</v>
      </c>
      <c r="G6" s="70">
        <v>1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143">
        <f t="shared" si="0"/>
        <v>4</v>
      </c>
    </row>
    <row r="7" spans="1:15" ht="20.25">
      <c r="A7" s="72" t="s">
        <v>164</v>
      </c>
      <c r="B7" s="70">
        <v>0</v>
      </c>
      <c r="C7" s="74">
        <v>0</v>
      </c>
      <c r="D7" s="71">
        <v>0</v>
      </c>
      <c r="E7" s="71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4">
        <v>0</v>
      </c>
      <c r="L7" s="74">
        <v>0</v>
      </c>
      <c r="M7" s="74">
        <v>0</v>
      </c>
      <c r="N7" s="74">
        <v>0</v>
      </c>
      <c r="O7" s="143">
        <f t="shared" si="0"/>
        <v>0</v>
      </c>
    </row>
    <row r="8" spans="1:15" ht="20.25">
      <c r="A8" s="72" t="s">
        <v>165</v>
      </c>
      <c r="B8" s="70">
        <v>0</v>
      </c>
      <c r="C8" s="70">
        <v>0</v>
      </c>
      <c r="D8" s="71">
        <v>0</v>
      </c>
      <c r="E8" s="71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143">
        <f t="shared" si="0"/>
        <v>0</v>
      </c>
    </row>
    <row r="9" spans="1:15" ht="21" thickBot="1">
      <c r="A9" s="76" t="s">
        <v>166</v>
      </c>
      <c r="B9" s="77">
        <v>1</v>
      </c>
      <c r="C9" s="74">
        <v>0</v>
      </c>
      <c r="D9" s="78">
        <v>0</v>
      </c>
      <c r="E9" s="77">
        <v>1</v>
      </c>
      <c r="F9" s="77">
        <v>0</v>
      </c>
      <c r="G9" s="77">
        <v>3</v>
      </c>
      <c r="H9" s="77">
        <v>0</v>
      </c>
      <c r="I9" s="77">
        <v>0</v>
      </c>
      <c r="J9" s="77">
        <v>0</v>
      </c>
      <c r="K9" s="74">
        <v>0</v>
      </c>
      <c r="L9" s="74">
        <v>0</v>
      </c>
      <c r="M9" s="74">
        <v>0</v>
      </c>
      <c r="N9" s="74">
        <v>0</v>
      </c>
      <c r="O9" s="143">
        <f t="shared" si="0"/>
        <v>5</v>
      </c>
    </row>
    <row r="10" spans="1:15" ht="21" thickBot="1">
      <c r="A10" s="138" t="s">
        <v>0</v>
      </c>
      <c r="B10" s="139">
        <f>SUM(B3:B9)</f>
        <v>55</v>
      </c>
      <c r="C10" s="139">
        <f aca="true" t="shared" si="1" ref="C10:O10">SUM(C3:C9)</f>
        <v>0</v>
      </c>
      <c r="D10" s="139">
        <f t="shared" si="1"/>
        <v>3</v>
      </c>
      <c r="E10" s="139">
        <f t="shared" si="1"/>
        <v>25</v>
      </c>
      <c r="F10" s="139">
        <f t="shared" si="1"/>
        <v>0</v>
      </c>
      <c r="G10" s="139">
        <f t="shared" si="1"/>
        <v>65</v>
      </c>
      <c r="H10" s="139">
        <f t="shared" si="1"/>
        <v>1</v>
      </c>
      <c r="I10" s="139">
        <f t="shared" si="1"/>
        <v>2</v>
      </c>
      <c r="J10" s="139">
        <f t="shared" si="1"/>
        <v>0</v>
      </c>
      <c r="K10" s="139">
        <f t="shared" si="1"/>
        <v>0</v>
      </c>
      <c r="L10" s="139">
        <f t="shared" si="1"/>
        <v>0</v>
      </c>
      <c r="M10" s="139">
        <f t="shared" si="1"/>
        <v>0</v>
      </c>
      <c r="N10" s="139">
        <f t="shared" si="1"/>
        <v>0</v>
      </c>
      <c r="O10" s="139">
        <f t="shared" si="1"/>
        <v>151</v>
      </c>
    </row>
    <row r="11" spans="3:6" ht="20.25">
      <c r="C11" s="66"/>
      <c r="D11" s="67"/>
      <c r="E11" s="66"/>
      <c r="F11" s="66"/>
    </row>
    <row r="13" spans="1:15" ht="21" thickBot="1">
      <c r="A13" s="234" t="s">
        <v>169</v>
      </c>
      <c r="B13" s="234"/>
      <c r="C13" s="234"/>
      <c r="D13" s="234"/>
      <c r="E13" s="234"/>
      <c r="F13" s="234"/>
      <c r="G13" s="234"/>
      <c r="H13" s="68"/>
      <c r="I13" s="68"/>
      <c r="J13" s="68"/>
      <c r="K13" s="68"/>
      <c r="L13" s="68"/>
      <c r="M13" s="68"/>
      <c r="N13" s="68"/>
      <c r="O13" s="68"/>
    </row>
    <row r="14" spans="1:15" ht="55.5" thickBot="1">
      <c r="A14" s="132" t="s">
        <v>159</v>
      </c>
      <c r="B14" s="133" t="s">
        <v>167</v>
      </c>
      <c r="C14" s="133" t="s">
        <v>9</v>
      </c>
      <c r="D14" s="134" t="s">
        <v>168</v>
      </c>
      <c r="E14" s="134" t="s">
        <v>31</v>
      </c>
      <c r="F14" s="134" t="s">
        <v>32</v>
      </c>
      <c r="G14" s="135" t="s">
        <v>0</v>
      </c>
      <c r="H14" s="79"/>
      <c r="I14" s="69"/>
      <c r="J14" s="69"/>
      <c r="K14" s="69"/>
      <c r="L14" s="69"/>
      <c r="M14" s="69"/>
      <c r="N14" s="69"/>
      <c r="O14" s="69"/>
    </row>
    <row r="15" spans="1:15" ht="20.25">
      <c r="A15" s="73" t="s">
        <v>160</v>
      </c>
      <c r="B15" s="74">
        <v>132</v>
      </c>
      <c r="C15" s="74">
        <v>0</v>
      </c>
      <c r="D15" s="74">
        <v>0</v>
      </c>
      <c r="E15" s="74">
        <v>0</v>
      </c>
      <c r="F15" s="74">
        <v>0</v>
      </c>
      <c r="G15" s="136">
        <f>SUM(B15:F15)</f>
        <v>132</v>
      </c>
      <c r="H15" s="80"/>
      <c r="I15" s="66"/>
      <c r="J15" s="66"/>
      <c r="K15" s="66"/>
      <c r="L15" s="66"/>
      <c r="M15" s="66"/>
      <c r="N15" s="66"/>
      <c r="O15" s="66"/>
    </row>
    <row r="16" spans="1:15" ht="20.25">
      <c r="A16" s="72" t="s">
        <v>161</v>
      </c>
      <c r="B16" s="70">
        <v>4</v>
      </c>
      <c r="C16" s="70">
        <v>0</v>
      </c>
      <c r="D16" s="70">
        <v>0</v>
      </c>
      <c r="E16" s="70">
        <v>0</v>
      </c>
      <c r="F16" s="70">
        <v>0</v>
      </c>
      <c r="G16" s="136">
        <f aca="true" t="shared" si="2" ref="G16:G21">SUM(B16:F16)</f>
        <v>4</v>
      </c>
      <c r="H16" s="80"/>
      <c r="I16" s="66"/>
      <c r="J16" s="66"/>
      <c r="K16" s="66"/>
      <c r="L16" s="66"/>
      <c r="M16" s="66"/>
      <c r="N16" s="66"/>
      <c r="O16" s="66"/>
    </row>
    <row r="17" spans="1:15" ht="20.25">
      <c r="A17" s="72" t="s">
        <v>162</v>
      </c>
      <c r="B17" s="70">
        <v>6</v>
      </c>
      <c r="C17" s="74">
        <v>0</v>
      </c>
      <c r="D17" s="74">
        <v>0</v>
      </c>
      <c r="E17" s="74">
        <v>0</v>
      </c>
      <c r="F17" s="74">
        <v>0</v>
      </c>
      <c r="G17" s="136">
        <f t="shared" si="2"/>
        <v>6</v>
      </c>
      <c r="H17" s="80"/>
      <c r="I17" s="66"/>
      <c r="J17" s="66"/>
      <c r="K17" s="66"/>
      <c r="L17" s="66"/>
      <c r="M17" s="66"/>
      <c r="N17" s="66"/>
      <c r="O17" s="66"/>
    </row>
    <row r="18" spans="1:15" ht="20.25">
      <c r="A18" s="72" t="s">
        <v>163</v>
      </c>
      <c r="B18" s="70">
        <v>4</v>
      </c>
      <c r="C18" s="70">
        <v>0</v>
      </c>
      <c r="D18" s="70">
        <v>0</v>
      </c>
      <c r="E18" s="70">
        <v>0</v>
      </c>
      <c r="F18" s="70">
        <v>0</v>
      </c>
      <c r="G18" s="136">
        <f t="shared" si="2"/>
        <v>4</v>
      </c>
      <c r="H18" s="80"/>
      <c r="I18" s="66"/>
      <c r="J18" s="66"/>
      <c r="K18" s="66"/>
      <c r="L18" s="66"/>
      <c r="M18" s="66"/>
      <c r="N18" s="66"/>
      <c r="O18" s="66"/>
    </row>
    <row r="19" spans="1:15" ht="20.25">
      <c r="A19" s="72" t="s">
        <v>164</v>
      </c>
      <c r="B19" s="70">
        <v>0</v>
      </c>
      <c r="C19" s="74">
        <v>0</v>
      </c>
      <c r="D19" s="74">
        <v>0</v>
      </c>
      <c r="E19" s="74">
        <v>0</v>
      </c>
      <c r="F19" s="74">
        <v>0</v>
      </c>
      <c r="G19" s="136">
        <f t="shared" si="2"/>
        <v>0</v>
      </c>
      <c r="H19" s="80"/>
      <c r="I19" s="66"/>
      <c r="J19" s="66"/>
      <c r="K19" s="66"/>
      <c r="L19" s="66"/>
      <c r="M19" s="66"/>
      <c r="N19" s="66"/>
      <c r="O19" s="66"/>
    </row>
    <row r="20" spans="1:15" ht="20.25">
      <c r="A20" s="72" t="s">
        <v>165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136">
        <f t="shared" si="2"/>
        <v>0</v>
      </c>
      <c r="H20" s="80"/>
      <c r="I20" s="66"/>
      <c r="J20" s="66"/>
      <c r="K20" s="66"/>
      <c r="L20" s="66"/>
      <c r="M20" s="66"/>
      <c r="N20" s="66"/>
      <c r="O20" s="66"/>
    </row>
    <row r="21" spans="1:15" ht="21" thickBot="1">
      <c r="A21" s="76" t="s">
        <v>166</v>
      </c>
      <c r="B21" s="77">
        <v>5</v>
      </c>
      <c r="C21" s="74">
        <v>0</v>
      </c>
      <c r="D21" s="74">
        <v>0</v>
      </c>
      <c r="E21" s="74">
        <v>0</v>
      </c>
      <c r="F21" s="74">
        <v>0</v>
      </c>
      <c r="G21" s="136">
        <f t="shared" si="2"/>
        <v>5</v>
      </c>
      <c r="H21" s="80"/>
      <c r="I21" s="66"/>
      <c r="J21" s="66"/>
      <c r="K21" s="66"/>
      <c r="L21" s="66"/>
      <c r="M21" s="66"/>
      <c r="N21" s="66"/>
      <c r="O21" s="66"/>
    </row>
    <row r="22" spans="1:15" ht="21" thickBot="1">
      <c r="A22" s="138" t="s">
        <v>0</v>
      </c>
      <c r="B22" s="139">
        <f>SUM(B15:B21)</f>
        <v>151</v>
      </c>
      <c r="C22" s="139">
        <f>SUM(C15:C21)</f>
        <v>0</v>
      </c>
      <c r="D22" s="139">
        <f>SUM(D15:D21)</f>
        <v>0</v>
      </c>
      <c r="E22" s="139">
        <f>SUM(E15:E21)</f>
        <v>0</v>
      </c>
      <c r="F22" s="139">
        <f>SUM(F15:F21)</f>
        <v>0</v>
      </c>
      <c r="G22" s="137">
        <f>SUM(G15:G21)</f>
        <v>151</v>
      </c>
      <c r="H22" s="80"/>
      <c r="I22" s="66"/>
      <c r="J22" s="66"/>
      <c r="K22" s="66"/>
      <c r="L22" s="66"/>
      <c r="M22" s="66"/>
      <c r="N22" s="66"/>
      <c r="O22" s="66"/>
    </row>
  </sheetData>
  <sheetProtection/>
  <mergeCells count="2">
    <mergeCell ref="A13:G13"/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H81"/>
  <sheetViews>
    <sheetView rightToLeft="1" zoomScalePageLayoutView="0" workbookViewId="0" topLeftCell="A13">
      <selection activeCell="D30" sqref="D30"/>
    </sheetView>
  </sheetViews>
  <sheetFormatPr defaultColWidth="9.140625" defaultRowHeight="15"/>
  <cols>
    <col min="1" max="1" width="13.28125" style="0" customWidth="1"/>
    <col min="2" max="2" width="12.00390625" style="0" customWidth="1"/>
  </cols>
  <sheetData>
    <row r="1" spans="1:28" ht="14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4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34" ht="14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5"/>
      <c r="AD3" s="85"/>
      <c r="AE3" s="85"/>
      <c r="AF3" s="85"/>
      <c r="AG3" s="85"/>
      <c r="AH3" s="85"/>
    </row>
    <row r="4" spans="1:34" ht="14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5"/>
      <c r="AD4" s="85"/>
      <c r="AE4" s="85"/>
      <c r="AF4" s="85"/>
      <c r="AG4" s="85"/>
      <c r="AH4" s="85"/>
    </row>
    <row r="5" spans="1:34" ht="1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5"/>
      <c r="AD5" s="85"/>
      <c r="AE5" s="85"/>
      <c r="AF5" s="85"/>
      <c r="AG5" s="85"/>
      <c r="AH5" s="85"/>
    </row>
    <row r="6" spans="1:34" ht="15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5"/>
      <c r="AD6" s="85"/>
      <c r="AE6" s="85"/>
      <c r="AF6" s="85"/>
      <c r="AG6" s="85"/>
      <c r="AH6" s="85"/>
    </row>
    <row r="7" spans="1:34" ht="17.2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5"/>
      <c r="AD7" s="85"/>
      <c r="AE7" s="85"/>
      <c r="AF7" s="85"/>
      <c r="AG7" s="85"/>
      <c r="AH7" s="85"/>
    </row>
    <row r="8" spans="1:34" ht="18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5"/>
      <c r="AD8" s="85"/>
      <c r="AE8" s="85"/>
      <c r="AF8" s="85"/>
      <c r="AG8" s="85"/>
      <c r="AH8" s="85"/>
    </row>
    <row r="9" spans="1:34" ht="18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5"/>
      <c r="AD9" s="85"/>
      <c r="AE9" s="85"/>
      <c r="AF9" s="85"/>
      <c r="AG9" s="85"/>
      <c r="AH9" s="85"/>
    </row>
    <row r="10" spans="1:34" ht="17.2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5"/>
      <c r="AD10" s="85"/>
      <c r="AE10" s="85"/>
      <c r="AF10" s="85"/>
      <c r="AG10" s="85"/>
      <c r="AH10" s="85"/>
    </row>
    <row r="11" spans="1:34" ht="16.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5"/>
      <c r="AD11" s="85"/>
      <c r="AE11" s="85"/>
      <c r="AF11" s="85"/>
      <c r="AG11" s="85"/>
      <c r="AH11" s="85"/>
    </row>
    <row r="12" spans="1:34" ht="14.2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5"/>
      <c r="AD12" s="85"/>
      <c r="AE12" s="85"/>
      <c r="AF12" s="85"/>
      <c r="AG12" s="85"/>
      <c r="AH12" s="85"/>
    </row>
    <row r="13" spans="1:34" ht="14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5"/>
      <c r="AD13" s="85"/>
      <c r="AE13" s="85"/>
      <c r="AF13" s="85"/>
      <c r="AG13" s="85"/>
      <c r="AH13" s="85"/>
    </row>
    <row r="14" spans="1:34" ht="14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2"/>
      <c r="AA14" s="82"/>
      <c r="AB14" s="82"/>
      <c r="AC14" s="85"/>
      <c r="AD14" s="85"/>
      <c r="AE14" s="85"/>
      <c r="AF14" s="85"/>
      <c r="AG14" s="85"/>
      <c r="AH14" s="85"/>
    </row>
    <row r="15" spans="1:34" ht="14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2"/>
      <c r="AA15" s="82"/>
      <c r="AB15" s="82"/>
      <c r="AC15" s="85"/>
      <c r="AD15" s="85"/>
      <c r="AE15" s="85"/>
      <c r="AF15" s="85"/>
      <c r="AG15" s="85"/>
      <c r="AH15" s="85"/>
    </row>
    <row r="16" spans="1:34" ht="18.75" customHeight="1">
      <c r="A16" s="236" t="s">
        <v>174</v>
      </c>
      <c r="B16" s="236"/>
      <c r="C16" s="144">
        <v>22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5"/>
      <c r="AD16" s="85"/>
      <c r="AE16" s="85"/>
      <c r="AF16" s="85"/>
      <c r="AG16" s="85"/>
      <c r="AH16" s="85"/>
    </row>
    <row r="17" spans="1:34" ht="18.75" customHeight="1">
      <c r="A17" s="236" t="s">
        <v>175</v>
      </c>
      <c r="B17" s="236"/>
      <c r="C17" s="144">
        <v>10657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5"/>
      <c r="AD17" s="85"/>
      <c r="AE17" s="85"/>
      <c r="AF17" s="85"/>
      <c r="AG17" s="85"/>
      <c r="AH17" s="85"/>
    </row>
    <row r="18" spans="1:34" ht="18.75" customHeight="1">
      <c r="A18" s="237" t="s">
        <v>176</v>
      </c>
      <c r="B18" s="145" t="s">
        <v>13</v>
      </c>
      <c r="C18" s="144">
        <v>5110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5"/>
      <c r="AD18" s="85"/>
      <c r="AE18" s="85"/>
      <c r="AF18" s="85"/>
      <c r="AG18" s="85"/>
      <c r="AH18" s="85"/>
    </row>
    <row r="19" spans="1:34" ht="18.75" customHeight="1">
      <c r="A19" s="237"/>
      <c r="B19" s="145" t="s">
        <v>71</v>
      </c>
      <c r="C19" s="144">
        <v>5547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5"/>
      <c r="AD19" s="85"/>
      <c r="AE19" s="85"/>
      <c r="AF19" s="85"/>
      <c r="AG19" s="85"/>
      <c r="AH19" s="85"/>
    </row>
    <row r="20" spans="1:34" ht="18.75" customHeight="1">
      <c r="A20" s="237"/>
      <c r="B20" s="146" t="s">
        <v>0</v>
      </c>
      <c r="C20" s="147">
        <f>SUM(C18:C19)</f>
        <v>10657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5"/>
      <c r="AD20" s="85"/>
      <c r="AE20" s="85"/>
      <c r="AF20" s="85"/>
      <c r="AG20" s="85"/>
      <c r="AH20" s="85"/>
    </row>
    <row r="21" spans="1:34" ht="1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5"/>
      <c r="AD21" s="85"/>
      <c r="AE21" s="85"/>
      <c r="AF21" s="85"/>
      <c r="AG21" s="85"/>
      <c r="AH21" s="85"/>
    </row>
    <row r="22" spans="1:34" ht="1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5"/>
      <c r="AD22" s="85"/>
      <c r="AE22" s="85"/>
      <c r="AF22" s="85"/>
      <c r="AG22" s="85"/>
      <c r="AH22" s="85"/>
    </row>
    <row r="23" spans="1:34" ht="15" customHeight="1">
      <c r="A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5"/>
      <c r="AD23" s="85"/>
      <c r="AE23" s="85"/>
      <c r="AF23" s="85"/>
      <c r="AG23" s="85"/>
      <c r="AH23" s="85"/>
    </row>
    <row r="24" spans="1:34" ht="15" customHeight="1">
      <c r="A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5"/>
      <c r="AD24" s="85"/>
      <c r="AE24" s="85"/>
      <c r="AF24" s="85"/>
      <c r="AG24" s="85"/>
      <c r="AH24" s="85"/>
    </row>
    <row r="25" spans="1:34" ht="14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5"/>
      <c r="AD25" s="85"/>
      <c r="AE25" s="85"/>
      <c r="AF25" s="85"/>
      <c r="AG25" s="85"/>
      <c r="AH25" s="85"/>
    </row>
    <row r="26" spans="1:34" ht="14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5"/>
      <c r="AD26" s="85"/>
      <c r="AE26" s="85"/>
      <c r="AF26" s="85"/>
      <c r="AG26" s="85"/>
      <c r="AH26" s="85"/>
    </row>
    <row r="27" spans="1:34" ht="14.2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5"/>
      <c r="AD27" s="85"/>
      <c r="AE27" s="85"/>
      <c r="AF27" s="85"/>
      <c r="AG27" s="85"/>
      <c r="AH27" s="85"/>
    </row>
    <row r="28" spans="1:34" ht="14.2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5"/>
      <c r="AD28" s="85"/>
      <c r="AE28" s="85"/>
      <c r="AF28" s="85"/>
      <c r="AG28" s="85"/>
      <c r="AH28" s="85"/>
    </row>
    <row r="29" spans="1:34" ht="14.2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5"/>
      <c r="AD29" s="85"/>
      <c r="AE29" s="85"/>
      <c r="AF29" s="85"/>
      <c r="AG29" s="85"/>
      <c r="AH29" s="85"/>
    </row>
    <row r="30" spans="1:34" ht="14.2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5"/>
      <c r="AD30" s="85"/>
      <c r="AE30" s="85"/>
      <c r="AF30" s="85"/>
      <c r="AG30" s="85"/>
      <c r="AH30" s="85"/>
    </row>
    <row r="31" spans="1:34" ht="14.2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5"/>
      <c r="AD31" s="85"/>
      <c r="AE31" s="85"/>
      <c r="AF31" s="85"/>
      <c r="AG31" s="85"/>
      <c r="AH31" s="85"/>
    </row>
    <row r="32" spans="1:34" ht="14.2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5"/>
      <c r="AD32" s="85"/>
      <c r="AE32" s="85"/>
      <c r="AF32" s="85"/>
      <c r="AG32" s="85"/>
      <c r="AH32" s="85"/>
    </row>
    <row r="33" spans="1:34" ht="14.2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5"/>
      <c r="AD33" s="85"/>
      <c r="AE33" s="85"/>
      <c r="AF33" s="85"/>
      <c r="AG33" s="85"/>
      <c r="AH33" s="85"/>
    </row>
    <row r="34" spans="1:34" ht="14.2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5"/>
      <c r="AD34" s="85"/>
      <c r="AE34" s="85"/>
      <c r="AF34" s="85"/>
      <c r="AG34" s="85"/>
      <c r="AH34" s="85"/>
    </row>
    <row r="35" spans="1:34" ht="14.2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2"/>
      <c r="AA35" s="82"/>
      <c r="AB35" s="82"/>
      <c r="AC35" s="85"/>
      <c r="AD35" s="85"/>
      <c r="AE35" s="85"/>
      <c r="AF35" s="85"/>
      <c r="AG35" s="85"/>
      <c r="AH35" s="85"/>
    </row>
    <row r="36" spans="1:34" ht="14.2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2"/>
      <c r="AA36" s="82"/>
      <c r="AB36" s="82"/>
      <c r="AC36" s="85"/>
      <c r="AD36" s="85"/>
      <c r="AE36" s="85"/>
      <c r="AF36" s="85"/>
      <c r="AG36" s="85"/>
      <c r="AH36" s="85"/>
    </row>
    <row r="37" spans="1:34" ht="14.2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5"/>
      <c r="AD37" s="85"/>
      <c r="AE37" s="85"/>
      <c r="AF37" s="85"/>
      <c r="AG37" s="85"/>
      <c r="AH37" s="85"/>
    </row>
    <row r="38" spans="1:34" ht="14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5"/>
      <c r="AD38" s="85"/>
      <c r="AE38" s="85"/>
      <c r="AF38" s="85"/>
      <c r="AG38" s="85"/>
      <c r="AH38" s="85"/>
    </row>
    <row r="39" spans="1:34" ht="14.2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5"/>
      <c r="AD39" s="85"/>
      <c r="AE39" s="85"/>
      <c r="AF39" s="85"/>
      <c r="AG39" s="85"/>
      <c r="AH39" s="85"/>
    </row>
    <row r="40" spans="1:34" ht="14.2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5"/>
      <c r="AD40" s="85"/>
      <c r="AE40" s="85"/>
      <c r="AF40" s="85"/>
      <c r="AG40" s="85"/>
      <c r="AH40" s="85"/>
    </row>
    <row r="41" spans="1:34" ht="14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5"/>
      <c r="AD41" s="85"/>
      <c r="AE41" s="85"/>
      <c r="AF41" s="85"/>
      <c r="AG41" s="85"/>
      <c r="AH41" s="85"/>
    </row>
    <row r="42" spans="1:34" ht="14.2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5"/>
      <c r="AD42" s="85"/>
      <c r="AE42" s="85"/>
      <c r="AF42" s="85"/>
      <c r="AG42" s="85"/>
      <c r="AH42" s="85"/>
    </row>
    <row r="43" spans="1:34" ht="14.2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5"/>
      <c r="AD43" s="85"/>
      <c r="AE43" s="85"/>
      <c r="AF43" s="85"/>
      <c r="AG43" s="85"/>
      <c r="AH43" s="85"/>
    </row>
    <row r="44" spans="1:34" ht="14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5"/>
      <c r="AD44" s="85"/>
      <c r="AE44" s="85"/>
      <c r="AF44" s="85"/>
      <c r="AG44" s="85"/>
      <c r="AH44" s="85"/>
    </row>
    <row r="45" spans="1:34" ht="14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5"/>
      <c r="AD45" s="85"/>
      <c r="AE45" s="85"/>
      <c r="AF45" s="85"/>
      <c r="AG45" s="85"/>
      <c r="AH45" s="85"/>
    </row>
    <row r="46" spans="1:34" ht="14.2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5"/>
      <c r="AD46" s="85"/>
      <c r="AE46" s="85"/>
      <c r="AF46" s="85"/>
      <c r="AG46" s="85"/>
      <c r="AH46" s="85"/>
    </row>
    <row r="47" spans="1:34" ht="14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5"/>
      <c r="AD47" s="85"/>
      <c r="AE47" s="85"/>
      <c r="AF47" s="85"/>
      <c r="AG47" s="85"/>
      <c r="AH47" s="85"/>
    </row>
    <row r="48" spans="1:34" ht="1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5"/>
      <c r="AD48" s="85"/>
      <c r="AE48" s="85"/>
      <c r="AF48" s="85"/>
      <c r="AG48" s="85"/>
      <c r="AH48" s="85"/>
    </row>
    <row r="49" spans="1:34" ht="1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5"/>
      <c r="AD49" s="85"/>
      <c r="AE49" s="85"/>
      <c r="AF49" s="85"/>
      <c r="AG49" s="85"/>
      <c r="AH49" s="85"/>
    </row>
    <row r="50" spans="1:34" ht="1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5"/>
      <c r="AD50" s="85"/>
      <c r="AE50" s="85"/>
      <c r="AF50" s="85"/>
      <c r="AG50" s="85"/>
      <c r="AH50" s="85"/>
    </row>
    <row r="51" spans="1:34" ht="1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5"/>
      <c r="AD51" s="85"/>
      <c r="AE51" s="85"/>
      <c r="AF51" s="85"/>
      <c r="AG51" s="85"/>
      <c r="AH51" s="85"/>
    </row>
    <row r="52" spans="1:34" ht="1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5"/>
      <c r="AD52" s="85"/>
      <c r="AE52" s="85"/>
      <c r="AF52" s="85"/>
      <c r="AG52" s="85"/>
      <c r="AH52" s="85"/>
    </row>
    <row r="53" spans="1:34" ht="1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5"/>
      <c r="AD53" s="85"/>
      <c r="AE53" s="85"/>
      <c r="AF53" s="85"/>
      <c r="AG53" s="85"/>
      <c r="AH53" s="85"/>
    </row>
    <row r="54" spans="1:34" ht="1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5"/>
      <c r="AD54" s="85"/>
      <c r="AE54" s="85"/>
      <c r="AF54" s="85"/>
      <c r="AG54" s="85"/>
      <c r="AH54" s="85"/>
    </row>
    <row r="55" spans="1:34" ht="1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5"/>
      <c r="AD55" s="85"/>
      <c r="AE55" s="85"/>
      <c r="AF55" s="85"/>
      <c r="AG55" s="85"/>
      <c r="AH55" s="85"/>
    </row>
    <row r="56" spans="1:34" ht="1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5"/>
      <c r="AD56" s="85"/>
      <c r="AE56" s="85"/>
      <c r="AF56" s="85"/>
      <c r="AG56" s="85"/>
      <c r="AH56" s="85"/>
    </row>
    <row r="57" spans="1:34" ht="14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5"/>
      <c r="AD57" s="85"/>
      <c r="AE57" s="85"/>
      <c r="AF57" s="85"/>
      <c r="AG57" s="85"/>
      <c r="AH57" s="85"/>
    </row>
    <row r="58" spans="1:34" ht="14.2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5"/>
      <c r="AD58" s="85"/>
      <c r="AE58" s="85"/>
      <c r="AF58" s="85"/>
      <c r="AG58" s="85"/>
      <c r="AH58" s="85"/>
    </row>
    <row r="59" spans="1:34" ht="14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5"/>
      <c r="AD59" s="85"/>
      <c r="AE59" s="85"/>
      <c r="AF59" s="85"/>
      <c r="AG59" s="85"/>
      <c r="AH59" s="85"/>
    </row>
    <row r="60" spans="1:34" ht="14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5"/>
      <c r="AD60" s="85"/>
      <c r="AE60" s="85"/>
      <c r="AF60" s="85"/>
      <c r="AG60" s="85"/>
      <c r="AH60" s="85"/>
    </row>
    <row r="61" spans="1:34" ht="14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5"/>
      <c r="AD61" s="85"/>
      <c r="AE61" s="85"/>
      <c r="AF61" s="85"/>
      <c r="AG61" s="85"/>
      <c r="AH61" s="85"/>
    </row>
    <row r="62" spans="1:34" ht="14.2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5"/>
      <c r="AD62" s="85"/>
      <c r="AE62" s="85"/>
      <c r="AF62" s="85"/>
      <c r="AG62" s="85"/>
      <c r="AH62" s="85"/>
    </row>
    <row r="63" spans="1:34" ht="14.2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5"/>
      <c r="AD63" s="85"/>
      <c r="AE63" s="85"/>
      <c r="AF63" s="85"/>
      <c r="AG63" s="85"/>
      <c r="AH63" s="85"/>
    </row>
    <row r="64" spans="1:34" ht="14.2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5"/>
      <c r="AD64" s="85"/>
      <c r="AE64" s="85"/>
      <c r="AF64" s="85"/>
      <c r="AG64" s="85"/>
      <c r="AH64" s="85"/>
    </row>
    <row r="65" spans="1:34" ht="14.2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5"/>
      <c r="AD65" s="85"/>
      <c r="AE65" s="85"/>
      <c r="AF65" s="85"/>
      <c r="AG65" s="85"/>
      <c r="AH65" s="85"/>
    </row>
    <row r="66" spans="1:34" ht="14.2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5"/>
      <c r="AD66" s="85"/>
      <c r="AE66" s="85"/>
      <c r="AF66" s="85"/>
      <c r="AG66" s="85"/>
      <c r="AH66" s="85"/>
    </row>
    <row r="67" spans="1:34" ht="14.2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5"/>
      <c r="AD67" s="85"/>
      <c r="AE67" s="85"/>
      <c r="AF67" s="85"/>
      <c r="AG67" s="85"/>
      <c r="AH67" s="85"/>
    </row>
    <row r="68" spans="1:34" ht="14.2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5"/>
      <c r="AD68" s="85"/>
      <c r="AE68" s="85"/>
      <c r="AF68" s="85"/>
      <c r="AG68" s="85"/>
      <c r="AH68" s="85"/>
    </row>
    <row r="69" spans="1:34" ht="14.2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5"/>
      <c r="AD69" s="85"/>
      <c r="AE69" s="85"/>
      <c r="AF69" s="85"/>
      <c r="AG69" s="85"/>
      <c r="AH69" s="85"/>
    </row>
    <row r="70" spans="1:34" ht="14.2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5"/>
      <c r="AD70" s="85"/>
      <c r="AE70" s="85"/>
      <c r="AF70" s="85"/>
      <c r="AG70" s="85"/>
      <c r="AH70" s="85"/>
    </row>
    <row r="71" spans="1:34" ht="14.2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5"/>
      <c r="AD71" s="85"/>
      <c r="AE71" s="85"/>
      <c r="AF71" s="85"/>
      <c r="AG71" s="85"/>
      <c r="AH71" s="85"/>
    </row>
    <row r="72" spans="1:34" ht="14.2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5"/>
      <c r="AD72" s="85"/>
      <c r="AE72" s="85"/>
      <c r="AF72" s="85"/>
      <c r="AG72" s="85"/>
      <c r="AH72" s="85"/>
    </row>
    <row r="73" spans="1:34" ht="14.2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5"/>
      <c r="AD73" s="85"/>
      <c r="AE73" s="85"/>
      <c r="AF73" s="85"/>
      <c r="AG73" s="85"/>
      <c r="AH73" s="85"/>
    </row>
    <row r="74" spans="1:34" ht="14.2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5"/>
      <c r="AD74" s="85"/>
      <c r="AE74" s="85"/>
      <c r="AF74" s="85"/>
      <c r="AG74" s="85"/>
      <c r="AH74" s="85"/>
    </row>
    <row r="75" spans="1:34" ht="14.2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5"/>
      <c r="AD75" s="85"/>
      <c r="AE75" s="85"/>
      <c r="AF75" s="85"/>
      <c r="AG75" s="85"/>
      <c r="AH75" s="85"/>
    </row>
    <row r="76" spans="1:34" ht="14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5"/>
      <c r="AD76" s="85"/>
      <c r="AE76" s="85"/>
      <c r="AF76" s="85"/>
      <c r="AG76" s="85"/>
      <c r="AH76" s="85"/>
    </row>
    <row r="77" spans="1:34" ht="14.2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5"/>
      <c r="AD77" s="85"/>
      <c r="AE77" s="85"/>
      <c r="AF77" s="85"/>
      <c r="AG77" s="85"/>
      <c r="AH77" s="85"/>
    </row>
    <row r="78" spans="1:34" ht="14.2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5"/>
      <c r="AD78" s="85"/>
      <c r="AE78" s="85"/>
      <c r="AF78" s="85"/>
      <c r="AG78" s="85"/>
      <c r="AH78" s="85"/>
    </row>
    <row r="79" spans="1:34" ht="14.2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5"/>
      <c r="AD79" s="85"/>
      <c r="AE79" s="85"/>
      <c r="AF79" s="85"/>
      <c r="AG79" s="85"/>
      <c r="AH79" s="85"/>
    </row>
    <row r="80" spans="1:34" ht="14.2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5"/>
      <c r="AD80" s="85"/>
      <c r="AE80" s="85"/>
      <c r="AF80" s="85"/>
      <c r="AG80" s="85"/>
      <c r="AH80" s="85"/>
    </row>
    <row r="81" spans="1:34" ht="14.2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</row>
  </sheetData>
  <sheetProtection/>
  <mergeCells count="3">
    <mergeCell ref="A16:B16"/>
    <mergeCell ref="A17:B17"/>
    <mergeCell ref="A18:A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2011-08-02T10:20:11Z</dcterms:modified>
  <cp:category/>
  <cp:version/>
  <cp:contentType/>
  <cp:contentStatus/>
</cp:coreProperties>
</file>