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35" windowHeight="11655" tabRatio="636" firstSheet="9" activeTab="10"/>
  </bookViews>
  <sheets>
    <sheet name="جنسية" sheetId="1" r:id="rId1"/>
    <sheet name="محافظات" sheetId="2" r:id="rId2"/>
    <sheet name="سنوات" sheetId="3" r:id="rId3"/>
    <sheet name="دراسات جنسية" sheetId="4" r:id="rId4"/>
    <sheet name="دراسات محافظة " sheetId="5" r:id="rId5"/>
    <sheet name="تعليم مفتوح جنسية" sheetId="6" r:id="rId6"/>
    <sheet name=" تعليم مفتوح محافظات" sheetId="7" r:id="rId7"/>
    <sheet name="معاهد سنوات" sheetId="8" r:id="rId8"/>
    <sheet name="خريجي معاهد جنسية " sheetId="9" r:id="rId9"/>
    <sheet name="معاهد محافظات " sheetId="10" r:id="rId10"/>
    <sheet name="هيئة تعليمية" sheetId="11" r:id="rId11"/>
    <sheet name="موفدين" sheetId="12" r:id="rId12"/>
    <sheet name="ورقة1" sheetId="13" r:id="rId13"/>
  </sheets>
  <definedNames>
    <definedName name="_xlnm.Print_Area" localSheetId="0">'جنسية'!#REF!</definedName>
  </definedNames>
  <calcPr fullCalcOnLoad="1"/>
</workbook>
</file>

<file path=xl/sharedStrings.xml><?xml version="1.0" encoding="utf-8"?>
<sst xmlns="http://schemas.openxmlformats.org/spreadsheetml/2006/main" count="1581" uniqueCount="249">
  <si>
    <t>الكلية</t>
  </si>
  <si>
    <t>سوري</t>
  </si>
  <si>
    <t>فلسطيني مقيم</t>
  </si>
  <si>
    <t>فلسطيني غير مقيم</t>
  </si>
  <si>
    <t>لبناني</t>
  </si>
  <si>
    <t>عراقي</t>
  </si>
  <si>
    <t>عربي</t>
  </si>
  <si>
    <t xml:space="preserve">  أجنبي</t>
  </si>
  <si>
    <t>المجموع العام</t>
  </si>
  <si>
    <t>ذ</t>
  </si>
  <si>
    <t>ا</t>
  </si>
  <si>
    <t>مج</t>
  </si>
  <si>
    <t>الاجمالي</t>
  </si>
  <si>
    <t>مستجد</t>
  </si>
  <si>
    <t>طب الاسنان</t>
  </si>
  <si>
    <t>الصيدلة</t>
  </si>
  <si>
    <t>الهندسة المدنية</t>
  </si>
  <si>
    <t>المعمارية</t>
  </si>
  <si>
    <t>الميكانيكية والكهربائية</t>
  </si>
  <si>
    <t>قوى</t>
  </si>
  <si>
    <t>انتاج</t>
  </si>
  <si>
    <t>طاقة</t>
  </si>
  <si>
    <t>الكترون واتصالات</t>
  </si>
  <si>
    <t>ميكاترونيك</t>
  </si>
  <si>
    <t>تحكم آلي</t>
  </si>
  <si>
    <t>معادن</t>
  </si>
  <si>
    <t>المعلوماتية</t>
  </si>
  <si>
    <t>الزراعية</t>
  </si>
  <si>
    <t>الطب البيطري</t>
  </si>
  <si>
    <t>الكيميائية والبترولية</t>
  </si>
  <si>
    <t>بترول</t>
  </si>
  <si>
    <t>كيمياء</t>
  </si>
  <si>
    <t>غذائية</t>
  </si>
  <si>
    <t>غزل ونسيج</t>
  </si>
  <si>
    <t>الاداب الاولى</t>
  </si>
  <si>
    <t>لغة عربية</t>
  </si>
  <si>
    <t>لغة انكليزية</t>
  </si>
  <si>
    <t>لغة فرنسية</t>
  </si>
  <si>
    <t>تاريخ</t>
  </si>
  <si>
    <t>لغة فارسية</t>
  </si>
  <si>
    <t>الاداب الثانية</t>
  </si>
  <si>
    <t>العلـــــــــوم</t>
  </si>
  <si>
    <t>الرياضيات</t>
  </si>
  <si>
    <t>الفيزياء</t>
  </si>
  <si>
    <t>الكيمياء</t>
  </si>
  <si>
    <t>الاحصاء الرياضي</t>
  </si>
  <si>
    <t>علم الحياة</t>
  </si>
  <si>
    <t>جيولوجيا</t>
  </si>
  <si>
    <t>الحقوق</t>
  </si>
  <si>
    <t>التربية</t>
  </si>
  <si>
    <t>التربية الرياضية</t>
  </si>
  <si>
    <t>العلوم الصحية</t>
  </si>
  <si>
    <t>التربية الموسيقية</t>
  </si>
  <si>
    <t>السياحة</t>
  </si>
  <si>
    <t>المجموع</t>
  </si>
  <si>
    <t>القسم</t>
  </si>
  <si>
    <t>دمشق</t>
  </si>
  <si>
    <t>ريف دمشق</t>
  </si>
  <si>
    <t xml:space="preserve">حلب </t>
  </si>
  <si>
    <t>حمص</t>
  </si>
  <si>
    <t>حماه</t>
  </si>
  <si>
    <t>اللاذقية</t>
  </si>
  <si>
    <t>طرطوس</t>
  </si>
  <si>
    <t>دير الزور</t>
  </si>
  <si>
    <t xml:space="preserve">ادلب </t>
  </si>
  <si>
    <t>الحسكة</t>
  </si>
  <si>
    <t>الرقة</t>
  </si>
  <si>
    <t>السويداء</t>
  </si>
  <si>
    <t>درعا</t>
  </si>
  <si>
    <t>القنيطرة</t>
  </si>
  <si>
    <t>التربية الاولى</t>
  </si>
  <si>
    <t>أعــــــــداد الطــــــــلاب للعام الدراسي   2009-2010   حسب الجنس  والجنسية  والسنة الدراسية   ( تعليم نظامي)</t>
  </si>
  <si>
    <t>السنة  الاولى</t>
  </si>
  <si>
    <t>السنة  الثانية</t>
  </si>
  <si>
    <t>السنة  الثالثة</t>
  </si>
  <si>
    <t>السنة  الرابعة</t>
  </si>
  <si>
    <t>السنة  الخامسة</t>
  </si>
  <si>
    <t>السنة  السادسة</t>
  </si>
  <si>
    <t xml:space="preserve">المجموع </t>
  </si>
  <si>
    <t>قديم</t>
  </si>
  <si>
    <t xml:space="preserve">الصيدلة </t>
  </si>
  <si>
    <t>الطــــــــــــب</t>
  </si>
  <si>
    <t>الهندسة المعمارية</t>
  </si>
  <si>
    <t>الهندسة اليكانيكية والكهربائية</t>
  </si>
  <si>
    <t>الكترونيات واتصالات</t>
  </si>
  <si>
    <t>تحكم الي</t>
  </si>
  <si>
    <t>الهندسة الكيميائية والبترولية</t>
  </si>
  <si>
    <t xml:space="preserve">بترول </t>
  </si>
  <si>
    <t>الهندسة المعلوماتية</t>
  </si>
  <si>
    <t>الهندسة الزراعية</t>
  </si>
  <si>
    <t>العلـــــــــــــــــوم</t>
  </si>
  <si>
    <t xml:space="preserve">السياحة </t>
  </si>
  <si>
    <t>أعــــــــداد الطــــــــلاب للعام الدراسي   2009-2010   حسب الجنس  والجنسية  والسنة الدراسية   ( تعليم موازي)</t>
  </si>
  <si>
    <t>أعــــــــداد الطــــــــلاب للعام الدراسي   2009-2010   حسب الجنس  والجنسية  والسنة الدراسية   ( تعليم اجمالي )</t>
  </si>
  <si>
    <t xml:space="preserve">الكلية </t>
  </si>
  <si>
    <t>حلب</t>
  </si>
  <si>
    <t>حماة</t>
  </si>
  <si>
    <t>ادلب</t>
  </si>
  <si>
    <t>ذكور</t>
  </si>
  <si>
    <t>اناث</t>
  </si>
  <si>
    <t>التسويق الالكتروني</t>
  </si>
  <si>
    <t>ارشاد نفسي</t>
  </si>
  <si>
    <t>معلم صف</t>
  </si>
  <si>
    <t>البرنامج</t>
  </si>
  <si>
    <t>الترجمة</t>
  </si>
  <si>
    <t xml:space="preserve">الهندسة المدنية </t>
  </si>
  <si>
    <t>الطب البشري</t>
  </si>
  <si>
    <t>الطب البيطري - حماة</t>
  </si>
  <si>
    <t>الاقتصاد - حماة</t>
  </si>
  <si>
    <t xml:space="preserve">التربية الثانية - حماة </t>
  </si>
  <si>
    <t>التربية الرياضية - حماة</t>
  </si>
  <si>
    <t xml:space="preserve">حماة </t>
  </si>
  <si>
    <t xml:space="preserve">مجموع الفروع </t>
  </si>
  <si>
    <t xml:space="preserve">طب الاسنان - حماة </t>
  </si>
  <si>
    <t xml:space="preserve">الطب البشري </t>
  </si>
  <si>
    <t xml:space="preserve">طب الأسنان </t>
  </si>
  <si>
    <t xml:space="preserve">المعمارية </t>
  </si>
  <si>
    <t xml:space="preserve">هندسة الميكانيك والكهرباء </t>
  </si>
  <si>
    <t xml:space="preserve">قوى </t>
  </si>
  <si>
    <t xml:space="preserve">انتاج </t>
  </si>
  <si>
    <t xml:space="preserve">طاقة </t>
  </si>
  <si>
    <t xml:space="preserve">الكترون واتصالات </t>
  </si>
  <si>
    <t xml:space="preserve">تحكم الي </t>
  </si>
  <si>
    <t xml:space="preserve">الاجمالي </t>
  </si>
  <si>
    <t xml:space="preserve">المعلوماتية </t>
  </si>
  <si>
    <t xml:space="preserve">الزراعية </t>
  </si>
  <si>
    <t xml:space="preserve">الطب البيطري </t>
  </si>
  <si>
    <t xml:space="preserve">الكيميائية والبترولية </t>
  </si>
  <si>
    <t xml:space="preserve">كيمياء </t>
  </si>
  <si>
    <t xml:space="preserve">غذائية </t>
  </si>
  <si>
    <t xml:space="preserve">غزل ونسيج </t>
  </si>
  <si>
    <t xml:space="preserve">الاقتصاد </t>
  </si>
  <si>
    <t xml:space="preserve">الاداب الاولى </t>
  </si>
  <si>
    <t xml:space="preserve">لغة عربية </t>
  </si>
  <si>
    <t xml:space="preserve">لغة انكليزية </t>
  </si>
  <si>
    <t xml:space="preserve">لغة فرنسية </t>
  </si>
  <si>
    <t xml:space="preserve">تاريخ </t>
  </si>
  <si>
    <t xml:space="preserve">لغة فارسية </t>
  </si>
  <si>
    <t xml:space="preserve">العلوم </t>
  </si>
  <si>
    <t xml:space="preserve">رياضيات </t>
  </si>
  <si>
    <t xml:space="preserve">فيزياء </t>
  </si>
  <si>
    <t xml:space="preserve">الكيمياء </t>
  </si>
  <si>
    <t xml:space="preserve">احصاء رياضي </t>
  </si>
  <si>
    <t xml:space="preserve">إجمالي </t>
  </si>
  <si>
    <t xml:space="preserve">الحقوق </t>
  </si>
  <si>
    <t xml:space="preserve">تربية ثانية </t>
  </si>
  <si>
    <t xml:space="preserve">التربية الرياضية </t>
  </si>
  <si>
    <t xml:space="preserve">العلوم الصحية </t>
  </si>
  <si>
    <t xml:space="preserve">التربية الموسيقية </t>
  </si>
  <si>
    <t xml:space="preserve">مج </t>
  </si>
  <si>
    <t xml:space="preserve">حمص </t>
  </si>
  <si>
    <t>تدمر</t>
  </si>
  <si>
    <t>طـــــب الاسنان - حماة</t>
  </si>
  <si>
    <t xml:space="preserve">الطـــب البيطري - حماة </t>
  </si>
  <si>
    <t xml:space="preserve">الاقتصاد- حماة </t>
  </si>
  <si>
    <t xml:space="preserve">الاجمالي- حماة </t>
  </si>
  <si>
    <t xml:space="preserve">التربية الثانية- حماة </t>
  </si>
  <si>
    <t xml:space="preserve">التمريض- حماة </t>
  </si>
  <si>
    <t>التربية الثالثة - تدمر</t>
  </si>
  <si>
    <t>دبلوم</t>
  </si>
  <si>
    <t>ماجستير</t>
  </si>
  <si>
    <t>دكتوراه</t>
  </si>
  <si>
    <t>مجموع</t>
  </si>
  <si>
    <t>الهندسة الميكانيكية والكهربائية</t>
  </si>
  <si>
    <t>الهندسة االكيميائية والبترولية</t>
  </si>
  <si>
    <t>العلوم</t>
  </si>
  <si>
    <t>معهدتعليم اللغات</t>
  </si>
  <si>
    <t>المعهد</t>
  </si>
  <si>
    <t>هندسي</t>
  </si>
  <si>
    <t>بيطري</t>
  </si>
  <si>
    <t>كمبيوتر حمص</t>
  </si>
  <si>
    <t>كمبيوتر حماه</t>
  </si>
  <si>
    <t>أعداد طلاب المعاهد التقانية في جامعة البعث حسب الجنسية واالجنس والقسم للعام الدراسي 2009-2010 / تعليم نظامي /</t>
  </si>
  <si>
    <t>سنة أولى</t>
  </si>
  <si>
    <t>سنة ثانية</t>
  </si>
  <si>
    <t>رسم وانشاء</t>
  </si>
  <si>
    <t>انشاءات</t>
  </si>
  <si>
    <t>مساحة</t>
  </si>
  <si>
    <t>اسنان</t>
  </si>
  <si>
    <t>تعويضات</t>
  </si>
  <si>
    <t>مساعدات</t>
  </si>
  <si>
    <t xml:space="preserve">أعداد طلاب المعاهد التقانية في جامعة البعث حسب الجنسية واالجنس والقسم للعام الدراسي 2009-2010  / تعليم موازي / </t>
  </si>
  <si>
    <t>أعداد طلاب المعاهد التقانية في جامعة البعث حسب الجنسية واالجنس والقسم للعام الدراسي 2009-2010 / تعليم عام/</t>
  </si>
  <si>
    <t>طـب الاسنان - حماة</t>
  </si>
  <si>
    <t>الطــب</t>
  </si>
  <si>
    <t>الزراعي حمص</t>
  </si>
  <si>
    <t>الزراعي سقيلبية</t>
  </si>
  <si>
    <t>التصحر تدمر</t>
  </si>
  <si>
    <t>إ</t>
  </si>
  <si>
    <t>الجنس</t>
  </si>
  <si>
    <t>التربية الثانية</t>
  </si>
  <si>
    <t xml:space="preserve">القنيطرة </t>
  </si>
  <si>
    <t xml:space="preserve">اعداد خريجي التعليم المفتوح للعام الدراسي 2009-2010 حسب الجنس والمحافظة </t>
  </si>
  <si>
    <t>مناهج تقنيات</t>
  </si>
  <si>
    <t>مناهج ادارة</t>
  </si>
  <si>
    <t xml:space="preserve">تربية وعلم نفس </t>
  </si>
  <si>
    <t>الجبر</t>
  </si>
  <si>
    <t>اجانب</t>
  </si>
  <si>
    <t xml:space="preserve">( تعليم اجمالي)  اعداد الخريجين في جامعة البعث حسب الجنسية والجنس والقسم للعام الدراسي 2010/2009    </t>
  </si>
  <si>
    <t xml:space="preserve">( تعليم موازي)  اعداد الخريجين في جامعة البعث حسب الجنسية والجنس والقسم للعام الدراسي 2010/2009    </t>
  </si>
  <si>
    <t>كلية التربيـة</t>
  </si>
  <si>
    <t>اجمالي</t>
  </si>
  <si>
    <t>إناث</t>
  </si>
  <si>
    <t>اعـــــــــــداد الخريجين في جامعة البعث حسب المحافظة والجنس والقسم للعام الدراسي 2010/2009(إجمالي )</t>
  </si>
  <si>
    <t>اعـــــــــــداد الخريجين في جامعة البعث حسب المحافظة والجنس والقسم للعام الدراسي 2010/2009(موازي )</t>
  </si>
  <si>
    <t>المعــهد</t>
  </si>
  <si>
    <t xml:space="preserve">الجنس </t>
  </si>
  <si>
    <t>المعهد المتوسط الهندسي</t>
  </si>
  <si>
    <t>المعهد المتوسط لطب الأسنان</t>
  </si>
  <si>
    <t>المعهدالمتوسط للطب البيطري</t>
  </si>
  <si>
    <t xml:space="preserve">المعهدالمتوسط </t>
  </si>
  <si>
    <t xml:space="preserve">دمشق </t>
  </si>
  <si>
    <t xml:space="preserve">الرقة </t>
  </si>
  <si>
    <t xml:space="preserve">العام </t>
  </si>
  <si>
    <t xml:space="preserve">المعهدالمتوسط للكمبيوتر </t>
  </si>
  <si>
    <t>في سورية</t>
  </si>
  <si>
    <t>فلسطيني غيرمقيم</t>
  </si>
  <si>
    <t>المعهدالمتوسط للكمبيوتر</t>
  </si>
  <si>
    <t>اجنبي</t>
  </si>
  <si>
    <t>أعـداد خريجي المعاهد التقانية في جامعة البعث حسب الجنس والجنسية للعام الدراسي 2009-2010 ( اجمالي)</t>
  </si>
  <si>
    <t>أعــــــــــــداد خريجو طلاب الدراسات العليا في جامعة البعث حسب الجنسية والجنس والقسم للعام الدراسي 2009-2010( تعليم عام )</t>
  </si>
  <si>
    <t xml:space="preserve">التربية الثانية </t>
  </si>
  <si>
    <t>دبلوم تأهيل وتخصص</t>
  </si>
  <si>
    <t>ماجستير تأهيل وتخصص</t>
  </si>
  <si>
    <t>أعــــــــــــداد خريجو طلاب الدراسات العليا في جامعة البعث حسب الجنسية والجنس والقسم للعام الدراسي 2009-2010( تعليم موازي )</t>
  </si>
  <si>
    <t>أعــــــــــــداد خريجو طلاب الدراسات العليا في جامعة البعث حسب المحافظة والجنس والقسم للعام الدراسي 2009-2010( تعليم عام )</t>
  </si>
  <si>
    <t>أعــــــــــــداد  خريجو طلاب الدراسات العليا في جامعة البعث حسب المحافظة والجنس والقسم للعام الدراسي 2009-2010( تعليم موازي)</t>
  </si>
  <si>
    <t>أعـــــــــــــداد أعضاء الهيئة التعليمية حسب الجنس</t>
  </si>
  <si>
    <t>أستاذ</t>
  </si>
  <si>
    <t>مدرس</t>
  </si>
  <si>
    <t>متعاقدون</t>
  </si>
  <si>
    <t>معيد</t>
  </si>
  <si>
    <t>فني</t>
  </si>
  <si>
    <t>الطب</t>
  </si>
  <si>
    <t>الاقتصاد</t>
  </si>
  <si>
    <t>االسياحة</t>
  </si>
  <si>
    <t>التمريض</t>
  </si>
  <si>
    <t>التربية الثالثة</t>
  </si>
  <si>
    <t>معهد تعليم اللغات</t>
  </si>
  <si>
    <t>أعــــــــــداد الموفدين والعائدين من الايفاد للعام الدراسي 2009-2010</t>
  </si>
  <si>
    <t>العدد التراكمي للموفدين</t>
  </si>
  <si>
    <t>الموفدين خلال العام 2010</t>
  </si>
  <si>
    <t>العائدئن من الايفاد</t>
  </si>
  <si>
    <t>أعـداد خريجي المعاهد التقانية في جامعة البعث حسب الجنس والجنسية للعام الدراسي 2009-2010 ( موازي)</t>
  </si>
  <si>
    <t>تعميق التأهيل التربوي</t>
  </si>
  <si>
    <t>الزراعة و استصلاح الأراضي</t>
  </si>
  <si>
    <t>أعداد خريجي جامعة البعث للعام الدراسي 2009 - 2010 حسب الجنس و الجنسية / تعليم مفتوح</t>
  </si>
  <si>
    <t>اعداد خريجين المعاهد التقانية في جامعة البعث حسب المحافظات و الجنس للعام الدراسي 2010 تعليم اجمالي</t>
  </si>
  <si>
    <t>اعداد خريجين المعاهد التقانية في جامعة البعث حسب المحافظات و الجنس للعام الدراسي 2010 تعليم موازي</t>
  </si>
</sst>
</file>

<file path=xl/styles.xml><?xml version="1.0" encoding="utf-8"?>
<styleSheet xmlns="http://schemas.openxmlformats.org/spreadsheetml/2006/main">
  <numFmts count="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8"/>
      <name val="Simplified Arabic"/>
      <family val="0"/>
    </font>
    <font>
      <b/>
      <sz val="16"/>
      <color indexed="8"/>
      <name val="Simplified Arabic"/>
      <family val="0"/>
    </font>
    <font>
      <sz val="14"/>
      <name val="Simplified Arabic"/>
      <family val="0"/>
    </font>
    <font>
      <b/>
      <sz val="11"/>
      <color indexed="8"/>
      <name val="Arial"/>
      <family val="2"/>
    </font>
    <font>
      <sz val="14"/>
      <color indexed="10"/>
      <name val="Simplified Arabic"/>
      <family val="0"/>
    </font>
    <font>
      <sz val="10"/>
      <name val="Arial"/>
      <family val="2"/>
    </font>
    <font>
      <b/>
      <sz val="14"/>
      <color indexed="8"/>
      <name val="Simplified Arabic"/>
      <family val="0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Simplified Arabic"/>
      <family val="0"/>
    </font>
    <font>
      <sz val="14"/>
      <color rgb="FFFF0000"/>
      <name val="Simplified Arabic"/>
      <family val="0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Simplified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/>
      <right style="thin"/>
      <top style="thick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readingOrder="1"/>
    </xf>
    <xf numFmtId="0" fontId="44" fillId="0" borderId="0" xfId="0" applyFont="1" applyAlignment="1">
      <alignment vertical="center" readingOrder="1"/>
    </xf>
    <xf numFmtId="0" fontId="2" fillId="0" borderId="10" xfId="0" applyFont="1" applyBorder="1" applyAlignment="1">
      <alignment horizontal="center" vertical="center" readingOrder="1"/>
    </xf>
    <xf numFmtId="0" fontId="44" fillId="0" borderId="10" xfId="0" applyFont="1" applyBorder="1" applyAlignment="1">
      <alignment horizontal="center" vertical="center" readingOrder="1"/>
    </xf>
    <xf numFmtId="0" fontId="2" fillId="2" borderId="10" xfId="0" applyFont="1" applyFill="1" applyBorder="1" applyAlignment="1">
      <alignment horizontal="center" vertical="center" readingOrder="1"/>
    </xf>
    <xf numFmtId="0" fontId="44" fillId="2" borderId="10" xfId="0" applyFont="1" applyFill="1" applyBorder="1" applyAlignment="1">
      <alignment horizontal="center" vertical="center" readingOrder="1"/>
    </xf>
    <xf numFmtId="0" fontId="2" fillId="8" borderId="10" xfId="0" applyFont="1" applyFill="1" applyBorder="1" applyAlignment="1">
      <alignment horizontal="center" vertical="center" readingOrder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readingOrder="1"/>
    </xf>
    <xf numFmtId="0" fontId="2" fillId="33" borderId="10" xfId="0" applyFont="1" applyFill="1" applyBorder="1" applyAlignment="1">
      <alignment horizontal="center" vertical="center" readingOrder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4" fillId="2" borderId="11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readingOrder="1"/>
    </xf>
    <xf numFmtId="0" fontId="2" fillId="2" borderId="10" xfId="0" applyFont="1" applyFill="1" applyBorder="1" applyAlignment="1">
      <alignment horizontal="center" vertical="center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44" fillId="2" borderId="10" xfId="0" applyFont="1" applyFill="1" applyBorder="1" applyAlignment="1">
      <alignment horizontal="center" vertical="center" readingOrder="1"/>
    </xf>
    <xf numFmtId="0" fontId="44" fillId="0" borderId="10" xfId="0" applyFont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readingOrder="1"/>
    </xf>
    <xf numFmtId="0" fontId="2" fillId="8" borderId="10" xfId="0" applyFont="1" applyFill="1" applyBorder="1" applyAlignment="1">
      <alignment horizontal="center" vertical="center" readingOrder="1"/>
    </xf>
    <xf numFmtId="0" fontId="44" fillId="0" borderId="10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1" fontId="2" fillId="8" borderId="10" xfId="0" applyNumberFormat="1" applyFont="1" applyFill="1" applyBorder="1" applyAlignment="1">
      <alignment horizontal="center" vertical="center"/>
    </xf>
    <xf numFmtId="1" fontId="44" fillId="2" borderId="10" xfId="0" applyNumberFormat="1" applyFont="1" applyFill="1" applyBorder="1" applyAlignment="1">
      <alignment horizontal="center" vertical="center"/>
    </xf>
    <xf numFmtId="1" fontId="44" fillId="2" borderId="10" xfId="0" applyNumberFormat="1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10" fillId="8" borderId="10" xfId="0" applyFont="1" applyFill="1" applyBorder="1" applyAlignment="1">
      <alignment horizontal="center" readingOrder="2"/>
    </xf>
    <xf numFmtId="0" fontId="10" fillId="8" borderId="15" xfId="0" applyFont="1" applyFill="1" applyBorder="1" applyAlignment="1">
      <alignment horizontal="center" readingOrder="2"/>
    </xf>
    <xf numFmtId="0" fontId="10" fillId="8" borderId="16" xfId="0" applyFont="1" applyFill="1" applyBorder="1" applyAlignment="1">
      <alignment readingOrder="2"/>
    </xf>
    <xf numFmtId="0" fontId="46" fillId="8" borderId="10" xfId="0" applyFont="1" applyFill="1" applyBorder="1" applyAlignment="1">
      <alignment horizontal="center"/>
    </xf>
    <xf numFmtId="0" fontId="46" fillId="8" borderId="14" xfId="0" applyFont="1" applyFill="1" applyBorder="1" applyAlignment="1">
      <alignment horizontal="center"/>
    </xf>
    <xf numFmtId="0" fontId="46" fillId="2" borderId="10" xfId="0" applyFont="1" applyFill="1" applyBorder="1" applyAlignment="1">
      <alignment horizontal="center"/>
    </xf>
    <xf numFmtId="0" fontId="46" fillId="2" borderId="14" xfId="0" applyFont="1" applyFill="1" applyBorder="1" applyAlignment="1">
      <alignment horizontal="center"/>
    </xf>
    <xf numFmtId="0" fontId="46" fillId="2" borderId="10" xfId="0" applyFont="1" applyFill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textRotation="90"/>
    </xf>
    <xf numFmtId="0" fontId="44" fillId="2" borderId="10" xfId="0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4" fillId="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readingOrder="1"/>
    </xf>
    <xf numFmtId="0" fontId="2" fillId="8" borderId="10" xfId="0" applyFont="1" applyFill="1" applyBorder="1" applyAlignment="1">
      <alignment horizontal="center" vertical="center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8" borderId="10" xfId="0" applyFont="1" applyFill="1" applyBorder="1" applyAlignment="1">
      <alignment horizontal="center" vertical="center" readingOrder="1"/>
    </xf>
    <xf numFmtId="0" fontId="44" fillId="8" borderId="10" xfId="0" applyFont="1" applyFill="1" applyBorder="1" applyAlignment="1">
      <alignment horizontal="center" vertical="center"/>
    </xf>
    <xf numFmtId="1" fontId="4" fillId="8" borderId="10" xfId="0" applyNumberFormat="1" applyFont="1" applyFill="1" applyBorder="1" applyAlignment="1">
      <alignment horizontal="center" vertical="center" wrapText="1" readingOrder="2"/>
    </xf>
    <xf numFmtId="0" fontId="44" fillId="8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readingOrder="2"/>
    </xf>
    <xf numFmtId="0" fontId="2" fillId="33" borderId="10" xfId="0" applyFont="1" applyFill="1" applyBorder="1" applyAlignment="1">
      <alignment horizontal="center" vertical="center" wrapText="1" readingOrder="1"/>
    </xf>
    <xf numFmtId="0" fontId="44" fillId="8" borderId="12" xfId="0" applyFont="1" applyFill="1" applyBorder="1" applyAlignment="1">
      <alignment vertical="center" wrapText="1"/>
    </xf>
    <xf numFmtId="0" fontId="44" fillId="8" borderId="15" xfId="0" applyFont="1" applyFill="1" applyBorder="1" applyAlignment="1">
      <alignment vertical="center" wrapText="1"/>
    </xf>
    <xf numFmtId="0" fontId="44" fillId="8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readingOrder="1"/>
    </xf>
    <xf numFmtId="0" fontId="2" fillId="2" borderId="10" xfId="0" applyFont="1" applyFill="1" applyBorder="1" applyAlignment="1">
      <alignment horizontal="center" vertical="center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44" fillId="2" borderId="10" xfId="0" applyFont="1" applyFill="1" applyBorder="1" applyAlignment="1">
      <alignment horizontal="center" vertical="center" readingOrder="1"/>
    </xf>
    <xf numFmtId="0" fontId="44" fillId="2" borderId="19" xfId="0" applyFont="1" applyFill="1" applyBorder="1" applyAlignment="1">
      <alignment horizontal="center" vertical="center" readingOrder="1"/>
    </xf>
    <xf numFmtId="0" fontId="44" fillId="2" borderId="20" xfId="0" applyFont="1" applyFill="1" applyBorder="1" applyAlignment="1">
      <alignment horizontal="center" vertical="center" readingOrder="1"/>
    </xf>
    <xf numFmtId="0" fontId="44" fillId="2" borderId="21" xfId="0" applyFont="1" applyFill="1" applyBorder="1" applyAlignment="1">
      <alignment horizontal="center" vertical="center" readingOrder="1"/>
    </xf>
    <xf numFmtId="0" fontId="44" fillId="2" borderId="18" xfId="0" applyFont="1" applyFill="1" applyBorder="1" applyAlignment="1">
      <alignment horizontal="center" vertical="center" readingOrder="1"/>
    </xf>
    <xf numFmtId="0" fontId="2" fillId="0" borderId="19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 readingOrder="1"/>
    </xf>
    <xf numFmtId="0" fontId="2" fillId="8" borderId="10" xfId="0" applyFont="1" applyFill="1" applyBorder="1" applyAlignment="1">
      <alignment horizontal="center" vertical="center" readingOrder="1"/>
    </xf>
    <xf numFmtId="0" fontId="44" fillId="2" borderId="23" xfId="0" applyFont="1" applyFill="1" applyBorder="1" applyAlignment="1">
      <alignment horizontal="center" vertical="center" wrapText="1"/>
    </xf>
    <xf numFmtId="0" fontId="44" fillId="2" borderId="24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textRotation="90" wrapText="1" readingOrder="1"/>
    </xf>
    <xf numFmtId="0" fontId="2" fillId="0" borderId="25" xfId="0" applyFont="1" applyBorder="1" applyAlignment="1">
      <alignment vertical="center" textRotation="90" wrapText="1" readingOrder="1"/>
    </xf>
    <xf numFmtId="0" fontId="8" fillId="0" borderId="0" xfId="0" applyFont="1" applyBorder="1" applyAlignment="1">
      <alignment horizontal="center" vertical="center"/>
    </xf>
    <xf numFmtId="0" fontId="44" fillId="8" borderId="10" xfId="0" applyFont="1" applyFill="1" applyBorder="1" applyAlignment="1">
      <alignment horizontal="center" vertical="center"/>
    </xf>
    <xf numFmtId="0" fontId="44" fillId="8" borderId="26" xfId="0" applyFont="1" applyFill="1" applyBorder="1" applyAlignment="1">
      <alignment horizontal="center" vertical="center"/>
    </xf>
    <xf numFmtId="0" fontId="44" fillId="8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textRotation="90"/>
    </xf>
    <xf numFmtId="0" fontId="44" fillId="0" borderId="27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" fillId="8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8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textRotation="90"/>
    </xf>
    <xf numFmtId="0" fontId="49" fillId="0" borderId="0" xfId="0" applyFont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 vertical="center" readingOrder="2"/>
    </xf>
    <xf numFmtId="0" fontId="10" fillId="8" borderId="29" xfId="0" applyFont="1" applyFill="1" applyBorder="1" applyAlignment="1">
      <alignment horizontal="center" vertical="center" wrapText="1" readingOrder="2"/>
    </xf>
    <xf numFmtId="0" fontId="10" fillId="8" borderId="10" xfId="0" applyFont="1" applyFill="1" applyBorder="1" applyAlignment="1">
      <alignment horizontal="center" vertical="center" readingOrder="2"/>
    </xf>
    <xf numFmtId="0" fontId="46" fillId="0" borderId="10" xfId="0" applyFont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46" fillId="2" borderId="30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8" borderId="10" xfId="0" applyFont="1" applyFill="1" applyBorder="1" applyAlignment="1">
      <alignment horizontal="center" vertical="center"/>
    </xf>
    <xf numFmtId="0" fontId="46" fillId="8" borderId="30" xfId="0" applyFont="1" applyFill="1" applyBorder="1" applyAlignment="1">
      <alignment horizontal="center" vertical="center" wrapText="1"/>
    </xf>
    <xf numFmtId="0" fontId="46" fillId="8" borderId="3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2" borderId="32" xfId="0" applyFont="1" applyFill="1" applyBorder="1" applyAlignment="1">
      <alignment horizontal="center" vertical="center" wrapText="1"/>
    </xf>
    <xf numFmtId="0" fontId="46" fillId="2" borderId="33" xfId="0" applyFont="1" applyFill="1" applyBorder="1" applyAlignment="1">
      <alignment horizontal="center" vertical="center" wrapText="1"/>
    </xf>
    <xf numFmtId="0" fontId="46" fillId="2" borderId="34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0" fontId="44" fillId="8" borderId="10" xfId="0" applyFont="1" applyFill="1" applyBorder="1" applyAlignment="1">
      <alignment horizontal="center" vertical="center" readingOrder="1"/>
    </xf>
    <xf numFmtId="0" fontId="2" fillId="8" borderId="10" xfId="0" applyFont="1" applyFill="1" applyBorder="1" applyAlignment="1">
      <alignment horizontal="center" vertical="center" wrapText="1" readingOrder="1"/>
    </xf>
    <xf numFmtId="0" fontId="50" fillId="0" borderId="18" xfId="0" applyFont="1" applyBorder="1" applyAlignment="1">
      <alignment horizontal="center" vertical="center" wrapText="1"/>
    </xf>
    <xf numFmtId="1" fontId="4" fillId="8" borderId="26" xfId="0" applyNumberFormat="1" applyFont="1" applyFill="1" applyBorder="1" applyAlignment="1">
      <alignment horizontal="center" vertical="center" wrapText="1" readingOrder="2"/>
    </xf>
    <xf numFmtId="1" fontId="4" fillId="8" borderId="13" xfId="0" applyNumberFormat="1" applyFont="1" applyFill="1" applyBorder="1" applyAlignment="1">
      <alignment horizontal="center" vertical="center" wrapText="1" readingOrder="2"/>
    </xf>
    <xf numFmtId="1" fontId="4" fillId="8" borderId="35" xfId="0" applyNumberFormat="1" applyFont="1" applyFill="1" applyBorder="1" applyAlignment="1">
      <alignment horizontal="center" vertical="center" wrapText="1" readingOrder="2"/>
    </xf>
    <xf numFmtId="0" fontId="2" fillId="8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4" fillId="0" borderId="18" xfId="0" applyFont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8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6"/>
  <sheetViews>
    <sheetView rightToLeft="1" zoomScale="70" zoomScaleNormal="70" zoomScaleSheetLayoutView="75" zoomScalePageLayoutView="0" workbookViewId="0" topLeftCell="A37">
      <selection activeCell="B49" sqref="B49"/>
    </sheetView>
  </sheetViews>
  <sheetFormatPr defaultColWidth="7.57421875" defaultRowHeight="15"/>
  <cols>
    <col min="1" max="1" width="6.421875" style="2" customWidth="1"/>
    <col min="2" max="2" width="18.8515625" style="2" customWidth="1"/>
    <col min="3" max="4" width="6.57421875" style="2" customWidth="1"/>
    <col min="5" max="15" width="5.421875" style="2" customWidth="1"/>
    <col min="16" max="16" width="5.8515625" style="2" customWidth="1"/>
    <col min="17" max="20" width="14.7109375" style="2" customWidth="1"/>
    <col min="21" max="16384" width="7.57421875" style="2" customWidth="1"/>
  </cols>
  <sheetData>
    <row r="2" spans="1:19" ht="27.75">
      <c r="A2" s="91" t="s">
        <v>198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27.75">
      <c r="A3" s="95" t="s">
        <v>0</v>
      </c>
      <c r="B3" s="96"/>
      <c r="C3" s="92" t="s">
        <v>1</v>
      </c>
      <c r="D3" s="92"/>
      <c r="E3" s="93" t="s">
        <v>2</v>
      </c>
      <c r="F3" s="93"/>
      <c r="G3" s="93" t="s">
        <v>3</v>
      </c>
      <c r="H3" s="93"/>
      <c r="I3" s="92" t="s">
        <v>4</v>
      </c>
      <c r="J3" s="92"/>
      <c r="K3" s="92" t="s">
        <v>5</v>
      </c>
      <c r="L3" s="92"/>
      <c r="M3" s="92" t="s">
        <v>6</v>
      </c>
      <c r="N3" s="92"/>
      <c r="O3" s="92" t="s">
        <v>7</v>
      </c>
      <c r="P3" s="92"/>
      <c r="Q3" s="94" t="s">
        <v>8</v>
      </c>
      <c r="R3" s="94"/>
      <c r="S3" s="94"/>
    </row>
    <row r="4" spans="1:19" ht="26.25" customHeight="1">
      <c r="A4" s="97"/>
      <c r="B4" s="98"/>
      <c r="C4" s="5" t="s">
        <v>9</v>
      </c>
      <c r="D4" s="5" t="s">
        <v>10</v>
      </c>
      <c r="E4" s="5" t="s">
        <v>9</v>
      </c>
      <c r="F4" s="5" t="s">
        <v>10</v>
      </c>
      <c r="G4" s="5" t="s">
        <v>9</v>
      </c>
      <c r="H4" s="5" t="s">
        <v>10</v>
      </c>
      <c r="I4" s="5" t="s">
        <v>9</v>
      </c>
      <c r="J4" s="5" t="s">
        <v>10</v>
      </c>
      <c r="K4" s="5" t="s">
        <v>9</v>
      </c>
      <c r="L4" s="5" t="s">
        <v>10</v>
      </c>
      <c r="M4" s="5" t="s">
        <v>9</v>
      </c>
      <c r="N4" s="5" t="s">
        <v>10</v>
      </c>
      <c r="O4" s="5" t="s">
        <v>9</v>
      </c>
      <c r="P4" s="5" t="s">
        <v>10</v>
      </c>
      <c r="Q4" s="5" t="s">
        <v>9</v>
      </c>
      <c r="R4" s="5" t="s">
        <v>10</v>
      </c>
      <c r="S4" s="5" t="s">
        <v>11</v>
      </c>
    </row>
    <row r="5" spans="1:19" ht="27.75">
      <c r="A5" s="99" t="s">
        <v>106</v>
      </c>
      <c r="B5" s="100"/>
      <c r="C5" s="3">
        <v>31</v>
      </c>
      <c r="D5" s="3">
        <v>37</v>
      </c>
      <c r="E5" s="3">
        <v>1</v>
      </c>
      <c r="F5" s="3">
        <v>0</v>
      </c>
      <c r="G5" s="3">
        <v>1</v>
      </c>
      <c r="H5" s="3">
        <v>1</v>
      </c>
      <c r="I5" s="3">
        <v>1</v>
      </c>
      <c r="J5" s="3">
        <v>0</v>
      </c>
      <c r="K5" s="3">
        <v>1</v>
      </c>
      <c r="L5" s="3">
        <v>0</v>
      </c>
      <c r="M5" s="3">
        <v>7</v>
      </c>
      <c r="N5" s="3">
        <v>1</v>
      </c>
      <c r="O5" s="3">
        <v>0</v>
      </c>
      <c r="P5" s="3">
        <v>0</v>
      </c>
      <c r="Q5" s="6">
        <f>O5+M5+K5+I5+G5+E5+C5</f>
        <v>42</v>
      </c>
      <c r="R5" s="6">
        <f>P5+N5+L5+J5+H5+F5+D5</f>
        <v>39</v>
      </c>
      <c r="S5" s="6">
        <f>SUM(Q5:R5)</f>
        <v>81</v>
      </c>
    </row>
    <row r="6" spans="1:19" ht="27.75">
      <c r="A6" s="99" t="s">
        <v>113</v>
      </c>
      <c r="B6" s="100"/>
      <c r="C6" s="3">
        <v>31</v>
      </c>
      <c r="D6" s="3">
        <v>45</v>
      </c>
      <c r="E6" s="3">
        <v>2</v>
      </c>
      <c r="F6" s="3">
        <v>1</v>
      </c>
      <c r="G6" s="3">
        <v>3</v>
      </c>
      <c r="H6" s="3">
        <v>1</v>
      </c>
      <c r="I6" s="3">
        <v>0</v>
      </c>
      <c r="J6" s="3">
        <v>1</v>
      </c>
      <c r="K6" s="3">
        <v>0</v>
      </c>
      <c r="L6" s="3">
        <v>0</v>
      </c>
      <c r="M6" s="3">
        <v>3</v>
      </c>
      <c r="N6" s="3">
        <v>1</v>
      </c>
      <c r="O6" s="3">
        <v>1</v>
      </c>
      <c r="P6" s="3">
        <v>0</v>
      </c>
      <c r="Q6" s="6">
        <f aca="true" t="shared" si="0" ref="Q6:Q50">O6+M6+K6+I6+G6+E6+C6</f>
        <v>40</v>
      </c>
      <c r="R6" s="6">
        <f aca="true" t="shared" si="1" ref="R6:R50">P6+N6+L6+J6+H6+F6+D6</f>
        <v>49</v>
      </c>
      <c r="S6" s="6">
        <f aca="true" t="shared" si="2" ref="S6:S50">SUM(Q6:R6)</f>
        <v>89</v>
      </c>
    </row>
    <row r="7" spans="1:19" ht="27.75">
      <c r="A7" s="99" t="s">
        <v>15</v>
      </c>
      <c r="B7" s="100"/>
      <c r="C7" s="3">
        <v>31</v>
      </c>
      <c r="D7" s="3">
        <v>90</v>
      </c>
      <c r="E7" s="3">
        <v>0</v>
      </c>
      <c r="F7" s="3">
        <v>2</v>
      </c>
      <c r="G7" s="3">
        <v>0</v>
      </c>
      <c r="H7" s="3">
        <v>0</v>
      </c>
      <c r="I7" s="3">
        <v>0</v>
      </c>
      <c r="J7" s="3">
        <v>2</v>
      </c>
      <c r="K7" s="3">
        <v>0</v>
      </c>
      <c r="L7" s="3">
        <v>0</v>
      </c>
      <c r="M7" s="3">
        <v>3</v>
      </c>
      <c r="N7" s="3">
        <v>0</v>
      </c>
      <c r="O7" s="3">
        <v>0</v>
      </c>
      <c r="P7" s="3">
        <v>0</v>
      </c>
      <c r="Q7" s="6">
        <f t="shared" si="0"/>
        <v>34</v>
      </c>
      <c r="R7" s="6">
        <f t="shared" si="1"/>
        <v>94</v>
      </c>
      <c r="S7" s="6">
        <f t="shared" si="2"/>
        <v>128</v>
      </c>
    </row>
    <row r="8" spans="1:19" ht="27.75">
      <c r="A8" s="99" t="s">
        <v>105</v>
      </c>
      <c r="B8" s="100"/>
      <c r="C8" s="3">
        <v>87</v>
      </c>
      <c r="D8" s="3">
        <v>82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2</v>
      </c>
      <c r="N8" s="3">
        <v>1</v>
      </c>
      <c r="O8" s="3">
        <v>0</v>
      </c>
      <c r="P8" s="3">
        <v>0</v>
      </c>
      <c r="Q8" s="6">
        <f t="shared" si="0"/>
        <v>91</v>
      </c>
      <c r="R8" s="6">
        <f t="shared" si="1"/>
        <v>83</v>
      </c>
      <c r="S8" s="6">
        <f t="shared" si="2"/>
        <v>174</v>
      </c>
    </row>
    <row r="9" spans="1:19" ht="27.75">
      <c r="A9" s="99" t="s">
        <v>17</v>
      </c>
      <c r="B9" s="100"/>
      <c r="C9" s="3">
        <v>35</v>
      </c>
      <c r="D9" s="3">
        <v>37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6">
        <f t="shared" si="0"/>
        <v>36</v>
      </c>
      <c r="R9" s="6">
        <f t="shared" si="1"/>
        <v>37</v>
      </c>
      <c r="S9" s="6">
        <f t="shared" si="2"/>
        <v>73</v>
      </c>
    </row>
    <row r="10" spans="1:19" ht="27.75">
      <c r="A10" s="103" t="s">
        <v>18</v>
      </c>
      <c r="B10" s="4" t="s">
        <v>19</v>
      </c>
      <c r="C10" s="3">
        <v>76</v>
      </c>
      <c r="D10" s="3">
        <v>10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6">
        <f t="shared" si="0"/>
        <v>78</v>
      </c>
      <c r="R10" s="6">
        <f t="shared" si="1"/>
        <v>10</v>
      </c>
      <c r="S10" s="6">
        <f t="shared" si="2"/>
        <v>88</v>
      </c>
    </row>
    <row r="11" spans="1:19" ht="26.25" customHeight="1">
      <c r="A11" s="103"/>
      <c r="B11" s="4" t="s">
        <v>20</v>
      </c>
      <c r="C11" s="3">
        <v>47</v>
      </c>
      <c r="D11" s="3">
        <v>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6">
        <f t="shared" si="0"/>
        <v>48</v>
      </c>
      <c r="R11" s="6">
        <f t="shared" si="1"/>
        <v>3</v>
      </c>
      <c r="S11" s="6">
        <f t="shared" si="2"/>
        <v>51</v>
      </c>
    </row>
    <row r="12" spans="1:19" ht="26.25" customHeight="1">
      <c r="A12" s="103"/>
      <c r="B12" s="4" t="s">
        <v>21</v>
      </c>
      <c r="C12" s="3">
        <v>54</v>
      </c>
      <c r="D12" s="3">
        <v>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6">
        <f t="shared" si="0"/>
        <v>56</v>
      </c>
      <c r="R12" s="6">
        <f t="shared" si="1"/>
        <v>6</v>
      </c>
      <c r="S12" s="6">
        <f t="shared" si="2"/>
        <v>62</v>
      </c>
    </row>
    <row r="13" spans="1:19" ht="26.25" customHeight="1">
      <c r="A13" s="103"/>
      <c r="B13" s="42" t="s">
        <v>22</v>
      </c>
      <c r="C13" s="3">
        <v>44</v>
      </c>
      <c r="D13" s="3">
        <v>16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6">
        <f t="shared" si="0"/>
        <v>48</v>
      </c>
      <c r="R13" s="6">
        <f t="shared" si="1"/>
        <v>16</v>
      </c>
      <c r="S13" s="6">
        <f t="shared" si="2"/>
        <v>64</v>
      </c>
    </row>
    <row r="14" spans="1:19" ht="26.25" customHeight="1">
      <c r="A14" s="103"/>
      <c r="B14" s="4" t="s">
        <v>24</v>
      </c>
      <c r="C14" s="3">
        <v>31</v>
      </c>
      <c r="D14" s="3">
        <v>18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3">
        <v>0</v>
      </c>
      <c r="O14" s="3">
        <v>0</v>
      </c>
      <c r="P14" s="3">
        <v>0</v>
      </c>
      <c r="Q14" s="6">
        <f t="shared" si="0"/>
        <v>36</v>
      </c>
      <c r="R14" s="6">
        <f t="shared" si="1"/>
        <v>18</v>
      </c>
      <c r="S14" s="6">
        <f t="shared" si="2"/>
        <v>54</v>
      </c>
    </row>
    <row r="15" spans="1:19" ht="26.25" customHeight="1">
      <c r="A15" s="103"/>
      <c r="B15" s="39" t="s">
        <v>12</v>
      </c>
      <c r="C15" s="5">
        <f>SUM(C10:C14)</f>
        <v>252</v>
      </c>
      <c r="D15" s="79">
        <f aca="true" t="shared" si="3" ref="D15:P15">SUM(D10:D14)</f>
        <v>53</v>
      </c>
      <c r="E15" s="79">
        <f t="shared" si="3"/>
        <v>1</v>
      </c>
      <c r="F15" s="79">
        <f t="shared" si="3"/>
        <v>0</v>
      </c>
      <c r="G15" s="79">
        <f t="shared" si="3"/>
        <v>0</v>
      </c>
      <c r="H15" s="79">
        <f t="shared" si="3"/>
        <v>0</v>
      </c>
      <c r="I15" s="79">
        <f t="shared" si="3"/>
        <v>1</v>
      </c>
      <c r="J15" s="79">
        <f t="shared" si="3"/>
        <v>0</v>
      </c>
      <c r="K15" s="79">
        <f t="shared" si="3"/>
        <v>0</v>
      </c>
      <c r="L15" s="79">
        <f t="shared" si="3"/>
        <v>0</v>
      </c>
      <c r="M15" s="79">
        <f t="shared" si="3"/>
        <v>12</v>
      </c>
      <c r="N15" s="79">
        <f t="shared" si="3"/>
        <v>0</v>
      </c>
      <c r="O15" s="79">
        <f t="shared" si="3"/>
        <v>0</v>
      </c>
      <c r="P15" s="79">
        <f t="shared" si="3"/>
        <v>0</v>
      </c>
      <c r="Q15" s="5">
        <f t="shared" si="0"/>
        <v>266</v>
      </c>
      <c r="R15" s="5">
        <f t="shared" si="1"/>
        <v>53</v>
      </c>
      <c r="S15" s="5">
        <f t="shared" si="2"/>
        <v>319</v>
      </c>
    </row>
    <row r="16" spans="1:19" ht="27.75">
      <c r="A16" s="99" t="s">
        <v>26</v>
      </c>
      <c r="B16" s="100"/>
      <c r="C16" s="3">
        <v>55</v>
      </c>
      <c r="D16" s="3">
        <v>31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6">
        <f t="shared" si="0"/>
        <v>56</v>
      </c>
      <c r="R16" s="6">
        <f t="shared" si="1"/>
        <v>32</v>
      </c>
      <c r="S16" s="6">
        <f t="shared" si="2"/>
        <v>88</v>
      </c>
    </row>
    <row r="17" spans="1:19" ht="27.75">
      <c r="A17" s="99" t="s">
        <v>27</v>
      </c>
      <c r="B17" s="100"/>
      <c r="C17" s="3">
        <v>59</v>
      </c>
      <c r="D17" s="3">
        <v>65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6">
        <f t="shared" si="0"/>
        <v>62</v>
      </c>
      <c r="R17" s="6">
        <f t="shared" si="1"/>
        <v>66</v>
      </c>
      <c r="S17" s="6">
        <f t="shared" si="2"/>
        <v>128</v>
      </c>
    </row>
    <row r="18" spans="1:19" ht="27.75">
      <c r="A18" s="101" t="s">
        <v>107</v>
      </c>
      <c r="B18" s="102"/>
      <c r="C18" s="3">
        <v>257</v>
      </c>
      <c r="D18" s="3">
        <v>13</v>
      </c>
      <c r="E18" s="3">
        <v>8</v>
      </c>
      <c r="F18" s="3">
        <v>10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7</v>
      </c>
      <c r="N18" s="3">
        <v>0</v>
      </c>
      <c r="O18" s="3">
        <v>0</v>
      </c>
      <c r="P18" s="3">
        <v>0</v>
      </c>
      <c r="Q18" s="6">
        <f t="shared" si="0"/>
        <v>273</v>
      </c>
      <c r="R18" s="6">
        <f t="shared" si="1"/>
        <v>23</v>
      </c>
      <c r="S18" s="6">
        <f t="shared" si="2"/>
        <v>296</v>
      </c>
    </row>
    <row r="19" spans="1:19" ht="26.25" customHeight="1">
      <c r="A19" s="103" t="s">
        <v>29</v>
      </c>
      <c r="B19" s="3" t="s">
        <v>30</v>
      </c>
      <c r="C19" s="3">
        <v>63</v>
      </c>
      <c r="D19" s="3">
        <v>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9</v>
      </c>
      <c r="N19" s="3">
        <v>0</v>
      </c>
      <c r="O19" s="3">
        <v>0</v>
      </c>
      <c r="P19" s="3">
        <v>0</v>
      </c>
      <c r="Q19" s="6">
        <f t="shared" si="0"/>
        <v>72</v>
      </c>
      <c r="R19" s="6">
        <f t="shared" si="1"/>
        <v>2</v>
      </c>
      <c r="S19" s="6">
        <f t="shared" si="2"/>
        <v>74</v>
      </c>
    </row>
    <row r="20" spans="1:19" ht="26.25" customHeight="1">
      <c r="A20" s="103"/>
      <c r="B20" s="3" t="s">
        <v>31</v>
      </c>
      <c r="C20" s="3">
        <v>40</v>
      </c>
      <c r="D20" s="3">
        <v>13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6">
        <f t="shared" si="0"/>
        <v>46</v>
      </c>
      <c r="R20" s="6">
        <f t="shared" si="1"/>
        <v>13</v>
      </c>
      <c r="S20" s="6">
        <f t="shared" si="2"/>
        <v>59</v>
      </c>
    </row>
    <row r="21" spans="1:19" ht="26.25" customHeight="1">
      <c r="A21" s="103"/>
      <c r="B21" s="3" t="s">
        <v>32</v>
      </c>
      <c r="C21" s="3">
        <v>22</v>
      </c>
      <c r="D21" s="3">
        <v>34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6">
        <f t="shared" si="0"/>
        <v>25</v>
      </c>
      <c r="R21" s="6">
        <f t="shared" si="1"/>
        <v>34</v>
      </c>
      <c r="S21" s="6">
        <f t="shared" si="2"/>
        <v>59</v>
      </c>
    </row>
    <row r="22" spans="1:19" ht="26.25" customHeight="1">
      <c r="A22" s="103"/>
      <c r="B22" s="42" t="s">
        <v>33</v>
      </c>
      <c r="C22" s="3">
        <v>11</v>
      </c>
      <c r="D22" s="3">
        <v>15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6">
        <f t="shared" si="0"/>
        <v>11</v>
      </c>
      <c r="R22" s="6">
        <f t="shared" si="1"/>
        <v>15</v>
      </c>
      <c r="S22" s="6">
        <f t="shared" si="2"/>
        <v>26</v>
      </c>
    </row>
    <row r="23" spans="1:19" ht="26.25" customHeight="1">
      <c r="A23" s="103"/>
      <c r="B23" s="39" t="s">
        <v>12</v>
      </c>
      <c r="C23" s="5">
        <f>SUM(C19:C22)</f>
        <v>136</v>
      </c>
      <c r="D23" s="79">
        <f aca="true" t="shared" si="4" ref="D23:P23">SUM(D19:D22)</f>
        <v>64</v>
      </c>
      <c r="E23" s="79">
        <f t="shared" si="4"/>
        <v>3</v>
      </c>
      <c r="F23" s="79">
        <f t="shared" si="4"/>
        <v>0</v>
      </c>
      <c r="G23" s="79">
        <f t="shared" si="4"/>
        <v>0</v>
      </c>
      <c r="H23" s="79">
        <f t="shared" si="4"/>
        <v>0</v>
      </c>
      <c r="I23" s="79">
        <f t="shared" si="4"/>
        <v>0</v>
      </c>
      <c r="J23" s="79">
        <f t="shared" si="4"/>
        <v>0</v>
      </c>
      <c r="K23" s="79">
        <f t="shared" si="4"/>
        <v>0</v>
      </c>
      <c r="L23" s="79">
        <f t="shared" si="4"/>
        <v>0</v>
      </c>
      <c r="M23" s="79">
        <f t="shared" si="4"/>
        <v>15</v>
      </c>
      <c r="N23" s="79">
        <f t="shared" si="4"/>
        <v>0</v>
      </c>
      <c r="O23" s="79">
        <f t="shared" si="4"/>
        <v>0</v>
      </c>
      <c r="P23" s="79">
        <f t="shared" si="4"/>
        <v>0</v>
      </c>
      <c r="Q23" s="5">
        <f t="shared" si="0"/>
        <v>154</v>
      </c>
      <c r="R23" s="5">
        <f t="shared" si="1"/>
        <v>64</v>
      </c>
      <c r="S23" s="5">
        <f t="shared" si="2"/>
        <v>218</v>
      </c>
    </row>
    <row r="24" spans="1:19" ht="27.75">
      <c r="A24" s="107" t="s">
        <v>108</v>
      </c>
      <c r="B24" s="108"/>
      <c r="C24" s="3">
        <v>30</v>
      </c>
      <c r="D24" s="3">
        <v>29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6">
        <f t="shared" si="0"/>
        <v>30</v>
      </c>
      <c r="R24" s="6">
        <f t="shared" si="1"/>
        <v>29</v>
      </c>
      <c r="S24" s="6">
        <f t="shared" si="2"/>
        <v>59</v>
      </c>
    </row>
    <row r="25" spans="1:19" ht="26.25" customHeight="1">
      <c r="A25" s="103" t="s">
        <v>34</v>
      </c>
      <c r="B25" s="42" t="s">
        <v>35</v>
      </c>
      <c r="C25" s="3">
        <v>147</v>
      </c>
      <c r="D25" s="3">
        <v>322</v>
      </c>
      <c r="E25" s="3">
        <v>4</v>
      </c>
      <c r="F25" s="3">
        <v>3</v>
      </c>
      <c r="G25" s="3">
        <v>0</v>
      </c>
      <c r="H25" s="3">
        <v>0</v>
      </c>
      <c r="I25" s="3">
        <v>1</v>
      </c>
      <c r="J25" s="3">
        <v>3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6">
        <f t="shared" si="0"/>
        <v>152</v>
      </c>
      <c r="R25" s="6">
        <f t="shared" si="1"/>
        <v>328</v>
      </c>
      <c r="S25" s="6">
        <f t="shared" si="2"/>
        <v>480</v>
      </c>
    </row>
    <row r="26" spans="1:19" ht="26.25" customHeight="1">
      <c r="A26" s="103"/>
      <c r="B26" s="42" t="s">
        <v>36</v>
      </c>
      <c r="C26" s="3">
        <v>144</v>
      </c>
      <c r="D26" s="3">
        <v>429</v>
      </c>
      <c r="E26" s="3">
        <v>1</v>
      </c>
      <c r="F26" s="3">
        <v>11</v>
      </c>
      <c r="G26" s="3">
        <v>0</v>
      </c>
      <c r="H26" s="3">
        <v>0</v>
      </c>
      <c r="I26" s="3">
        <v>1</v>
      </c>
      <c r="J26" s="3">
        <v>0</v>
      </c>
      <c r="K26" s="3">
        <v>0</v>
      </c>
      <c r="L26" s="3">
        <v>1</v>
      </c>
      <c r="M26" s="3">
        <v>3</v>
      </c>
      <c r="N26" s="3">
        <v>0</v>
      </c>
      <c r="O26" s="3">
        <v>0</v>
      </c>
      <c r="P26" s="3">
        <v>0</v>
      </c>
      <c r="Q26" s="6">
        <f t="shared" si="0"/>
        <v>149</v>
      </c>
      <c r="R26" s="6">
        <f t="shared" si="1"/>
        <v>441</v>
      </c>
      <c r="S26" s="6">
        <f t="shared" si="2"/>
        <v>590</v>
      </c>
    </row>
    <row r="27" spans="1:19" ht="26.25" customHeight="1">
      <c r="A27" s="103"/>
      <c r="B27" s="42" t="s">
        <v>37</v>
      </c>
      <c r="C27" s="3">
        <v>26</v>
      </c>
      <c r="D27" s="3">
        <v>120</v>
      </c>
      <c r="E27" s="3">
        <v>0</v>
      </c>
      <c r="F27" s="3">
        <v>1</v>
      </c>
      <c r="G27" s="3">
        <v>0</v>
      </c>
      <c r="H27" s="3">
        <v>0</v>
      </c>
      <c r="I27" s="3">
        <v>2</v>
      </c>
      <c r="J27" s="3">
        <v>2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6">
        <f t="shared" si="0"/>
        <v>28</v>
      </c>
      <c r="R27" s="6">
        <f t="shared" si="1"/>
        <v>123</v>
      </c>
      <c r="S27" s="6">
        <f t="shared" si="2"/>
        <v>151</v>
      </c>
    </row>
    <row r="28" spans="1:19" ht="26.25" customHeight="1">
      <c r="A28" s="103"/>
      <c r="B28" s="42" t="s">
        <v>38</v>
      </c>
      <c r="C28" s="3">
        <v>80</v>
      </c>
      <c r="D28" s="3">
        <v>110</v>
      </c>
      <c r="E28" s="3">
        <v>0</v>
      </c>
      <c r="F28" s="3">
        <v>2</v>
      </c>
      <c r="G28" s="3">
        <v>0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6">
        <f t="shared" si="0"/>
        <v>81</v>
      </c>
      <c r="R28" s="6">
        <f t="shared" si="1"/>
        <v>112</v>
      </c>
      <c r="S28" s="6">
        <f t="shared" si="2"/>
        <v>193</v>
      </c>
    </row>
    <row r="29" spans="1:19" ht="26.25" customHeight="1">
      <c r="A29" s="103"/>
      <c r="B29" s="42" t="s">
        <v>39</v>
      </c>
      <c r="C29" s="3">
        <v>11</v>
      </c>
      <c r="D29" s="3">
        <v>24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6">
        <f t="shared" si="0"/>
        <v>12</v>
      </c>
      <c r="R29" s="6">
        <f t="shared" si="1"/>
        <v>24</v>
      </c>
      <c r="S29" s="6">
        <f t="shared" si="2"/>
        <v>36</v>
      </c>
    </row>
    <row r="30" spans="1:19" ht="26.25" customHeight="1">
      <c r="A30" s="103"/>
      <c r="B30" s="40" t="s">
        <v>12</v>
      </c>
      <c r="C30" s="5">
        <f>SUM(C25:C29)</f>
        <v>408</v>
      </c>
      <c r="D30" s="79">
        <f aca="true" t="shared" si="5" ref="D30:P30">SUM(D25:D29)</f>
        <v>1005</v>
      </c>
      <c r="E30" s="79">
        <f t="shared" si="5"/>
        <v>6</v>
      </c>
      <c r="F30" s="79">
        <f t="shared" si="5"/>
        <v>17</v>
      </c>
      <c r="G30" s="79">
        <f t="shared" si="5"/>
        <v>0</v>
      </c>
      <c r="H30" s="79">
        <f t="shared" si="5"/>
        <v>0</v>
      </c>
      <c r="I30" s="79">
        <f t="shared" si="5"/>
        <v>5</v>
      </c>
      <c r="J30" s="79">
        <f t="shared" si="5"/>
        <v>5</v>
      </c>
      <c r="K30" s="79">
        <f t="shared" si="5"/>
        <v>0</v>
      </c>
      <c r="L30" s="79">
        <f t="shared" si="5"/>
        <v>1</v>
      </c>
      <c r="M30" s="79">
        <f t="shared" si="5"/>
        <v>3</v>
      </c>
      <c r="N30" s="79">
        <f t="shared" si="5"/>
        <v>0</v>
      </c>
      <c r="O30" s="79">
        <f t="shared" si="5"/>
        <v>0</v>
      </c>
      <c r="P30" s="79">
        <f t="shared" si="5"/>
        <v>0</v>
      </c>
      <c r="Q30" s="5">
        <f t="shared" si="0"/>
        <v>422</v>
      </c>
      <c r="R30" s="5">
        <f t="shared" si="1"/>
        <v>1028</v>
      </c>
      <c r="S30" s="5">
        <f t="shared" si="2"/>
        <v>1450</v>
      </c>
    </row>
    <row r="31" spans="1:19" ht="26.25" customHeight="1">
      <c r="A31" s="103" t="s">
        <v>41</v>
      </c>
      <c r="B31" s="4" t="s">
        <v>42</v>
      </c>
      <c r="C31" s="3">
        <v>53</v>
      </c>
      <c r="D31" s="3">
        <v>44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6">
        <f t="shared" si="0"/>
        <v>57</v>
      </c>
      <c r="R31" s="6">
        <f t="shared" si="1"/>
        <v>44</v>
      </c>
      <c r="S31" s="6">
        <f t="shared" si="2"/>
        <v>101</v>
      </c>
    </row>
    <row r="32" spans="1:19" ht="26.25" customHeight="1">
      <c r="A32" s="103"/>
      <c r="B32" s="4" t="s">
        <v>43</v>
      </c>
      <c r="C32" s="3">
        <v>41</v>
      </c>
      <c r="D32" s="3">
        <v>38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4</v>
      </c>
      <c r="N32" s="3">
        <v>0</v>
      </c>
      <c r="O32" s="3">
        <v>0</v>
      </c>
      <c r="P32" s="3">
        <v>0</v>
      </c>
      <c r="Q32" s="6">
        <f t="shared" si="0"/>
        <v>45</v>
      </c>
      <c r="R32" s="6">
        <f t="shared" si="1"/>
        <v>38</v>
      </c>
      <c r="S32" s="6">
        <f t="shared" si="2"/>
        <v>83</v>
      </c>
    </row>
    <row r="33" spans="1:19" ht="26.25" customHeight="1">
      <c r="A33" s="103"/>
      <c r="B33" s="4" t="s">
        <v>44</v>
      </c>
      <c r="C33" s="3">
        <v>100</v>
      </c>
      <c r="D33" s="3">
        <v>89</v>
      </c>
      <c r="E33" s="3">
        <v>2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6">
        <f t="shared" si="0"/>
        <v>103</v>
      </c>
      <c r="R33" s="6">
        <f t="shared" si="1"/>
        <v>90</v>
      </c>
      <c r="S33" s="6">
        <f t="shared" si="2"/>
        <v>193</v>
      </c>
    </row>
    <row r="34" spans="1:19" ht="26.25" customHeight="1">
      <c r="A34" s="103"/>
      <c r="B34" s="42" t="s">
        <v>45</v>
      </c>
      <c r="C34" s="3">
        <v>13</v>
      </c>
      <c r="D34" s="3">
        <v>33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6">
        <f t="shared" si="0"/>
        <v>14</v>
      </c>
      <c r="R34" s="6">
        <f t="shared" si="1"/>
        <v>33</v>
      </c>
      <c r="S34" s="6">
        <f t="shared" si="2"/>
        <v>47</v>
      </c>
    </row>
    <row r="35" spans="1:19" ht="26.25" customHeight="1">
      <c r="A35" s="103"/>
      <c r="B35" s="4" t="s">
        <v>196</v>
      </c>
      <c r="C35" s="3">
        <v>16</v>
      </c>
      <c r="D35" s="3">
        <v>23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6">
        <f t="shared" si="0"/>
        <v>17</v>
      </c>
      <c r="R35" s="6">
        <f t="shared" si="1"/>
        <v>23</v>
      </c>
      <c r="S35" s="6">
        <f t="shared" si="2"/>
        <v>40</v>
      </c>
    </row>
    <row r="36" spans="1:19" ht="26.25" customHeight="1">
      <c r="A36" s="103"/>
      <c r="B36" s="39" t="s">
        <v>12</v>
      </c>
      <c r="C36" s="5">
        <f>SUM(C31:C35)</f>
        <v>223</v>
      </c>
      <c r="D36" s="79">
        <f aca="true" t="shared" si="6" ref="D36:P36">SUM(D31:D35)</f>
        <v>227</v>
      </c>
      <c r="E36" s="79">
        <f t="shared" si="6"/>
        <v>5</v>
      </c>
      <c r="F36" s="79">
        <f t="shared" si="6"/>
        <v>1</v>
      </c>
      <c r="G36" s="79">
        <f t="shared" si="6"/>
        <v>0</v>
      </c>
      <c r="H36" s="79">
        <f t="shared" si="6"/>
        <v>0</v>
      </c>
      <c r="I36" s="79">
        <f t="shared" si="6"/>
        <v>0</v>
      </c>
      <c r="J36" s="79">
        <f t="shared" si="6"/>
        <v>0</v>
      </c>
      <c r="K36" s="79">
        <f t="shared" si="6"/>
        <v>0</v>
      </c>
      <c r="L36" s="79">
        <f t="shared" si="6"/>
        <v>0</v>
      </c>
      <c r="M36" s="79">
        <f t="shared" si="6"/>
        <v>8</v>
      </c>
      <c r="N36" s="79">
        <f t="shared" si="6"/>
        <v>0</v>
      </c>
      <c r="O36" s="79">
        <f t="shared" si="6"/>
        <v>0</v>
      </c>
      <c r="P36" s="79">
        <f t="shared" si="6"/>
        <v>0</v>
      </c>
      <c r="Q36" s="5">
        <f t="shared" si="0"/>
        <v>236</v>
      </c>
      <c r="R36" s="5">
        <f t="shared" si="1"/>
        <v>228</v>
      </c>
      <c r="S36" s="5">
        <f t="shared" si="2"/>
        <v>464</v>
      </c>
    </row>
    <row r="37" spans="1:19" ht="27.75">
      <c r="A37" s="99" t="s">
        <v>48</v>
      </c>
      <c r="B37" s="100"/>
      <c r="C37" s="3">
        <v>30</v>
      </c>
      <c r="D37" s="3">
        <v>10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6">
        <f t="shared" si="0"/>
        <v>30</v>
      </c>
      <c r="R37" s="6">
        <f t="shared" si="1"/>
        <v>10</v>
      </c>
      <c r="S37" s="6">
        <f t="shared" si="2"/>
        <v>40</v>
      </c>
    </row>
    <row r="38" spans="1:19" ht="26.25" customHeight="1">
      <c r="A38" s="109" t="s">
        <v>49</v>
      </c>
      <c r="B38" s="43" t="s">
        <v>102</v>
      </c>
      <c r="C38" s="3">
        <v>51</v>
      </c>
      <c r="D38" s="3">
        <v>342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6">
        <f t="shared" si="0"/>
        <v>51</v>
      </c>
      <c r="R38" s="6">
        <f t="shared" si="1"/>
        <v>342</v>
      </c>
      <c r="S38" s="6">
        <f t="shared" si="2"/>
        <v>393</v>
      </c>
    </row>
    <row r="39" spans="1:19" ht="26.25" customHeight="1">
      <c r="A39" s="110"/>
      <c r="B39" s="43" t="s">
        <v>193</v>
      </c>
      <c r="C39" s="3">
        <v>16</v>
      </c>
      <c r="D39" s="3">
        <v>63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6">
        <f t="shared" si="0"/>
        <v>17</v>
      </c>
      <c r="R39" s="6">
        <f t="shared" si="1"/>
        <v>63</v>
      </c>
      <c r="S39" s="6">
        <f t="shared" si="2"/>
        <v>80</v>
      </c>
    </row>
    <row r="40" spans="1:19" ht="26.25" customHeight="1">
      <c r="A40" s="110"/>
      <c r="B40" s="43" t="s">
        <v>194</v>
      </c>
      <c r="C40" s="3">
        <v>3</v>
      </c>
      <c r="D40" s="3">
        <v>73</v>
      </c>
      <c r="E40" s="3">
        <v>0</v>
      </c>
      <c r="F40" s="3">
        <v>3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6">
        <f t="shared" si="0"/>
        <v>3</v>
      </c>
      <c r="R40" s="6">
        <f t="shared" si="1"/>
        <v>77</v>
      </c>
      <c r="S40" s="6">
        <f t="shared" si="2"/>
        <v>80</v>
      </c>
    </row>
    <row r="41" spans="1:19" ht="26.25" customHeight="1">
      <c r="A41" s="110"/>
      <c r="B41" s="43" t="s">
        <v>101</v>
      </c>
      <c r="C41" s="3">
        <v>9</v>
      </c>
      <c r="D41" s="3">
        <v>127</v>
      </c>
      <c r="E41" s="3">
        <v>0</v>
      </c>
      <c r="F41" s="3">
        <v>2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6">
        <f t="shared" si="0"/>
        <v>9</v>
      </c>
      <c r="R41" s="6">
        <f t="shared" si="1"/>
        <v>129</v>
      </c>
      <c r="S41" s="6">
        <f t="shared" si="2"/>
        <v>138</v>
      </c>
    </row>
    <row r="42" spans="1:19" ht="26.25" customHeight="1">
      <c r="A42" s="110"/>
      <c r="B42" s="42" t="s">
        <v>12</v>
      </c>
      <c r="C42" s="5">
        <f>SUM(C38:C41)</f>
        <v>79</v>
      </c>
      <c r="D42" s="79">
        <f aca="true" t="shared" si="7" ref="D42:P42">SUM(D38:D41)</f>
        <v>605</v>
      </c>
      <c r="E42" s="79">
        <f t="shared" si="7"/>
        <v>1</v>
      </c>
      <c r="F42" s="79">
        <f t="shared" si="7"/>
        <v>5</v>
      </c>
      <c r="G42" s="79">
        <f t="shared" si="7"/>
        <v>0</v>
      </c>
      <c r="H42" s="79">
        <f t="shared" si="7"/>
        <v>0</v>
      </c>
      <c r="I42" s="79">
        <f t="shared" si="7"/>
        <v>0</v>
      </c>
      <c r="J42" s="79">
        <f t="shared" si="7"/>
        <v>0</v>
      </c>
      <c r="K42" s="79">
        <f t="shared" si="7"/>
        <v>0</v>
      </c>
      <c r="L42" s="79">
        <f t="shared" si="7"/>
        <v>0</v>
      </c>
      <c r="M42" s="79">
        <f t="shared" si="7"/>
        <v>0</v>
      </c>
      <c r="N42" s="79">
        <f t="shared" si="7"/>
        <v>1</v>
      </c>
      <c r="O42" s="79">
        <f t="shared" si="7"/>
        <v>0</v>
      </c>
      <c r="P42" s="79">
        <f t="shared" si="7"/>
        <v>0</v>
      </c>
      <c r="Q42" s="5">
        <f t="shared" si="0"/>
        <v>80</v>
      </c>
      <c r="R42" s="5">
        <f t="shared" si="1"/>
        <v>611</v>
      </c>
      <c r="S42" s="5">
        <f t="shared" si="2"/>
        <v>691</v>
      </c>
    </row>
    <row r="43" spans="1:19" ht="27.75">
      <c r="A43" s="99" t="s">
        <v>109</v>
      </c>
      <c r="B43" s="100"/>
      <c r="C43" s="3">
        <v>69</v>
      </c>
      <c r="D43" s="3">
        <v>155</v>
      </c>
      <c r="E43" s="3">
        <v>0</v>
      </c>
      <c r="F43" s="3">
        <v>5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6">
        <f t="shared" si="0"/>
        <v>69</v>
      </c>
      <c r="R43" s="6">
        <f t="shared" si="1"/>
        <v>160</v>
      </c>
      <c r="S43" s="6">
        <f t="shared" si="2"/>
        <v>229</v>
      </c>
    </row>
    <row r="44" spans="1:19" ht="27.75">
      <c r="A44" s="101" t="s">
        <v>110</v>
      </c>
      <c r="B44" s="102"/>
      <c r="C44" s="3">
        <v>24</v>
      </c>
      <c r="D44" s="3">
        <v>20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6">
        <f t="shared" si="0"/>
        <v>25</v>
      </c>
      <c r="R44" s="6">
        <f t="shared" si="1"/>
        <v>20</v>
      </c>
      <c r="S44" s="6">
        <f t="shared" si="2"/>
        <v>45</v>
      </c>
    </row>
    <row r="45" spans="1:19" ht="27.75">
      <c r="A45" s="99" t="s">
        <v>51</v>
      </c>
      <c r="B45" s="100"/>
      <c r="C45" s="3">
        <v>48</v>
      </c>
      <c r="D45" s="3">
        <v>81</v>
      </c>
      <c r="E45" s="3">
        <v>2</v>
      </c>
      <c r="F45" s="3">
        <v>3</v>
      </c>
      <c r="G45" s="3">
        <v>0</v>
      </c>
      <c r="H45" s="3">
        <v>0</v>
      </c>
      <c r="I45" s="3">
        <v>2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6">
        <f t="shared" si="0"/>
        <v>52</v>
      </c>
      <c r="R45" s="6">
        <f t="shared" si="1"/>
        <v>84</v>
      </c>
      <c r="S45" s="6">
        <f t="shared" si="2"/>
        <v>136</v>
      </c>
    </row>
    <row r="46" spans="1:19" ht="26.25" customHeight="1">
      <c r="A46" s="99" t="s">
        <v>52</v>
      </c>
      <c r="B46" s="100"/>
      <c r="C46" s="3">
        <v>22</v>
      </c>
      <c r="D46" s="3">
        <v>6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6">
        <f t="shared" si="0"/>
        <v>22</v>
      </c>
      <c r="R46" s="6">
        <f t="shared" si="1"/>
        <v>6</v>
      </c>
      <c r="S46" s="6">
        <f t="shared" si="2"/>
        <v>28</v>
      </c>
    </row>
    <row r="47" spans="1:19" ht="28.5" thickBot="1">
      <c r="A47" s="99" t="s">
        <v>53</v>
      </c>
      <c r="B47" s="100"/>
      <c r="C47" s="3">
        <v>22</v>
      </c>
      <c r="D47" s="3">
        <v>22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6">
        <f t="shared" si="0"/>
        <v>22</v>
      </c>
      <c r="R47" s="6">
        <f t="shared" si="1"/>
        <v>22</v>
      </c>
      <c r="S47" s="6">
        <f t="shared" si="2"/>
        <v>44</v>
      </c>
    </row>
    <row r="48" spans="1:19" ht="27" customHeight="1" thickTop="1">
      <c r="A48" s="105" t="s">
        <v>112</v>
      </c>
      <c r="B48" s="34" t="s">
        <v>59</v>
      </c>
      <c r="C48" s="5">
        <f>C5+C7+C8+C9+C15+C16+C17+C23+C30+C36+C37+C42+C45+C46+C47</f>
        <v>1518</v>
      </c>
      <c r="D48" s="79">
        <f aca="true" t="shared" si="8" ref="D48:P48">D5+D7+D8+D9+D15+D16+D17+D23+D30+D36+D37+D42+D45+D46+D47</f>
        <v>2415</v>
      </c>
      <c r="E48" s="79">
        <f t="shared" si="8"/>
        <v>25</v>
      </c>
      <c r="F48" s="79">
        <f t="shared" si="8"/>
        <v>28</v>
      </c>
      <c r="G48" s="79">
        <f t="shared" si="8"/>
        <v>1</v>
      </c>
      <c r="H48" s="79">
        <f t="shared" si="8"/>
        <v>1</v>
      </c>
      <c r="I48" s="79">
        <f t="shared" si="8"/>
        <v>9</v>
      </c>
      <c r="J48" s="79">
        <f t="shared" si="8"/>
        <v>8</v>
      </c>
      <c r="K48" s="79">
        <f t="shared" si="8"/>
        <v>2</v>
      </c>
      <c r="L48" s="79">
        <f t="shared" si="8"/>
        <v>1</v>
      </c>
      <c r="M48" s="79">
        <f t="shared" si="8"/>
        <v>50</v>
      </c>
      <c r="N48" s="79">
        <f t="shared" si="8"/>
        <v>4</v>
      </c>
      <c r="O48" s="79">
        <f t="shared" si="8"/>
        <v>0</v>
      </c>
      <c r="P48" s="79">
        <f t="shared" si="8"/>
        <v>0</v>
      </c>
      <c r="Q48" s="5">
        <f t="shared" si="0"/>
        <v>1605</v>
      </c>
      <c r="R48" s="5">
        <f t="shared" si="1"/>
        <v>2457</v>
      </c>
      <c r="S48" s="5">
        <f t="shared" si="2"/>
        <v>4062</v>
      </c>
    </row>
    <row r="49" spans="1:19" ht="26.25" customHeight="1">
      <c r="A49" s="106"/>
      <c r="B49" s="35" t="s">
        <v>111</v>
      </c>
      <c r="C49" s="5">
        <f>C6+C18+C24+C43+C44</f>
        <v>411</v>
      </c>
      <c r="D49" s="79">
        <f aca="true" t="shared" si="9" ref="D49:P49">D6+D18+D24+D43+D44</f>
        <v>262</v>
      </c>
      <c r="E49" s="79">
        <f t="shared" si="9"/>
        <v>11</v>
      </c>
      <c r="F49" s="79">
        <f t="shared" si="9"/>
        <v>16</v>
      </c>
      <c r="G49" s="79">
        <f t="shared" si="9"/>
        <v>3</v>
      </c>
      <c r="H49" s="79">
        <f t="shared" si="9"/>
        <v>1</v>
      </c>
      <c r="I49" s="79">
        <f t="shared" si="9"/>
        <v>1</v>
      </c>
      <c r="J49" s="79">
        <f t="shared" si="9"/>
        <v>1</v>
      </c>
      <c r="K49" s="79">
        <f t="shared" si="9"/>
        <v>0</v>
      </c>
      <c r="L49" s="79">
        <f t="shared" si="9"/>
        <v>0</v>
      </c>
      <c r="M49" s="79">
        <f t="shared" si="9"/>
        <v>10</v>
      </c>
      <c r="N49" s="79">
        <f t="shared" si="9"/>
        <v>1</v>
      </c>
      <c r="O49" s="79">
        <f t="shared" si="9"/>
        <v>1</v>
      </c>
      <c r="P49" s="79">
        <f t="shared" si="9"/>
        <v>0</v>
      </c>
      <c r="Q49" s="5">
        <f t="shared" si="0"/>
        <v>437</v>
      </c>
      <c r="R49" s="5">
        <f t="shared" si="1"/>
        <v>281</v>
      </c>
      <c r="S49" s="5">
        <f t="shared" si="2"/>
        <v>718</v>
      </c>
    </row>
    <row r="50" spans="1:19" ht="27.75">
      <c r="A50" s="104" t="s">
        <v>54</v>
      </c>
      <c r="B50" s="104"/>
      <c r="C50" s="7">
        <f>C48+C49</f>
        <v>1929</v>
      </c>
      <c r="D50" s="80">
        <f aca="true" t="shared" si="10" ref="D50:P50">D48+D49</f>
        <v>2677</v>
      </c>
      <c r="E50" s="80">
        <f t="shared" si="10"/>
        <v>36</v>
      </c>
      <c r="F50" s="80">
        <f t="shared" si="10"/>
        <v>44</v>
      </c>
      <c r="G50" s="80">
        <f t="shared" si="10"/>
        <v>4</v>
      </c>
      <c r="H50" s="80">
        <f t="shared" si="10"/>
        <v>2</v>
      </c>
      <c r="I50" s="80">
        <f t="shared" si="10"/>
        <v>10</v>
      </c>
      <c r="J50" s="80">
        <f t="shared" si="10"/>
        <v>9</v>
      </c>
      <c r="K50" s="80">
        <f t="shared" si="10"/>
        <v>2</v>
      </c>
      <c r="L50" s="80">
        <f t="shared" si="10"/>
        <v>1</v>
      </c>
      <c r="M50" s="80">
        <f t="shared" si="10"/>
        <v>60</v>
      </c>
      <c r="N50" s="80">
        <f t="shared" si="10"/>
        <v>5</v>
      </c>
      <c r="O50" s="80">
        <f t="shared" si="10"/>
        <v>1</v>
      </c>
      <c r="P50" s="80">
        <f t="shared" si="10"/>
        <v>0</v>
      </c>
      <c r="Q50" s="7">
        <f t="shared" si="0"/>
        <v>2042</v>
      </c>
      <c r="R50" s="7">
        <f t="shared" si="1"/>
        <v>2738</v>
      </c>
      <c r="S50" s="7">
        <f t="shared" si="2"/>
        <v>4780</v>
      </c>
    </row>
    <row r="58" spans="1:19" ht="27.75">
      <c r="A58" s="91" t="s">
        <v>199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1:19" ht="27.75">
      <c r="A59" s="95" t="s">
        <v>0</v>
      </c>
      <c r="B59" s="96"/>
      <c r="C59" s="92" t="s">
        <v>1</v>
      </c>
      <c r="D59" s="92"/>
      <c r="E59" s="93" t="s">
        <v>2</v>
      </c>
      <c r="F59" s="93"/>
      <c r="G59" s="93" t="s">
        <v>3</v>
      </c>
      <c r="H59" s="93"/>
      <c r="I59" s="92" t="s">
        <v>4</v>
      </c>
      <c r="J59" s="92"/>
      <c r="K59" s="92" t="s">
        <v>5</v>
      </c>
      <c r="L59" s="92"/>
      <c r="M59" s="92" t="s">
        <v>6</v>
      </c>
      <c r="N59" s="92"/>
      <c r="O59" s="92" t="s">
        <v>7</v>
      </c>
      <c r="P59" s="92"/>
      <c r="Q59" s="94" t="s">
        <v>8</v>
      </c>
      <c r="R59" s="94"/>
      <c r="S59" s="94"/>
    </row>
    <row r="60" spans="1:19" ht="26.25" customHeight="1">
      <c r="A60" s="97"/>
      <c r="B60" s="98"/>
      <c r="C60" s="39" t="s">
        <v>9</v>
      </c>
      <c r="D60" s="39" t="s">
        <v>10</v>
      </c>
      <c r="E60" s="39" t="s">
        <v>9</v>
      </c>
      <c r="F60" s="39" t="s">
        <v>10</v>
      </c>
      <c r="G60" s="39" t="s">
        <v>9</v>
      </c>
      <c r="H60" s="39" t="s">
        <v>10</v>
      </c>
      <c r="I60" s="39" t="s">
        <v>9</v>
      </c>
      <c r="J60" s="39" t="s">
        <v>10</v>
      </c>
      <c r="K60" s="39" t="s">
        <v>9</v>
      </c>
      <c r="L60" s="39" t="s">
        <v>10</v>
      </c>
      <c r="M60" s="39" t="s">
        <v>9</v>
      </c>
      <c r="N60" s="39" t="s">
        <v>10</v>
      </c>
      <c r="O60" s="39" t="s">
        <v>9</v>
      </c>
      <c r="P60" s="39" t="s">
        <v>10</v>
      </c>
      <c r="Q60" s="39" t="s">
        <v>9</v>
      </c>
      <c r="R60" s="39" t="s">
        <v>10</v>
      </c>
      <c r="S60" s="39" t="s">
        <v>11</v>
      </c>
    </row>
    <row r="61" spans="1:19" ht="27.75">
      <c r="A61" s="99" t="s">
        <v>106</v>
      </c>
      <c r="B61" s="100"/>
      <c r="C61" s="20">
        <v>5</v>
      </c>
      <c r="D61" s="20">
        <v>2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41">
        <f>O61+M61+K61+I61+G61+E61+C61</f>
        <v>5</v>
      </c>
      <c r="R61" s="41">
        <f>P61+N61+L61+J61+H61+F61+D61</f>
        <v>2</v>
      </c>
      <c r="S61" s="41">
        <f>SUM(Q61:R61)</f>
        <v>7</v>
      </c>
    </row>
    <row r="62" spans="1:19" ht="27.75">
      <c r="A62" s="99" t="s">
        <v>113</v>
      </c>
      <c r="B62" s="100"/>
      <c r="C62" s="20">
        <v>9</v>
      </c>
      <c r="D62" s="20">
        <v>10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41">
        <f aca="true" t="shared" si="11" ref="Q62:Q106">O62+M62+K62+I62+G62+E62+C62</f>
        <v>9</v>
      </c>
      <c r="R62" s="41">
        <f aca="true" t="shared" si="12" ref="R62:R106">P62+N62+L62+J62+H62+F62+D62</f>
        <v>10</v>
      </c>
      <c r="S62" s="41">
        <f aca="true" t="shared" si="13" ref="S62:S106">SUM(Q62:R62)</f>
        <v>19</v>
      </c>
    </row>
    <row r="63" spans="1:19" ht="27.75">
      <c r="A63" s="99" t="s">
        <v>15</v>
      </c>
      <c r="B63" s="100"/>
      <c r="C63" s="20">
        <v>6</v>
      </c>
      <c r="D63" s="20">
        <v>11</v>
      </c>
      <c r="E63" s="20">
        <v>0</v>
      </c>
      <c r="F63" s="20">
        <v>1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41">
        <f t="shared" si="11"/>
        <v>6</v>
      </c>
      <c r="R63" s="41">
        <f t="shared" si="12"/>
        <v>12</v>
      </c>
      <c r="S63" s="41">
        <f t="shared" si="13"/>
        <v>18</v>
      </c>
    </row>
    <row r="64" spans="1:19" ht="27.75">
      <c r="A64" s="99" t="s">
        <v>105</v>
      </c>
      <c r="B64" s="100"/>
      <c r="C64" s="20">
        <v>22</v>
      </c>
      <c r="D64" s="20">
        <v>7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41">
        <f t="shared" si="11"/>
        <v>22</v>
      </c>
      <c r="R64" s="41">
        <f t="shared" si="12"/>
        <v>7</v>
      </c>
      <c r="S64" s="41">
        <f t="shared" si="13"/>
        <v>29</v>
      </c>
    </row>
    <row r="65" spans="1:19" ht="27.75">
      <c r="A65" s="99" t="s">
        <v>17</v>
      </c>
      <c r="B65" s="100"/>
      <c r="C65" s="20">
        <v>2</v>
      </c>
      <c r="D65" s="20">
        <v>10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41">
        <f t="shared" si="11"/>
        <v>2</v>
      </c>
      <c r="R65" s="41">
        <f t="shared" si="12"/>
        <v>10</v>
      </c>
      <c r="S65" s="41">
        <f t="shared" si="13"/>
        <v>12</v>
      </c>
    </row>
    <row r="66" spans="1:19" ht="27.75">
      <c r="A66" s="103" t="s">
        <v>18</v>
      </c>
      <c r="B66" s="4" t="s">
        <v>19</v>
      </c>
      <c r="C66" s="20">
        <v>7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1</v>
      </c>
      <c r="N66" s="20">
        <v>0</v>
      </c>
      <c r="O66" s="20">
        <v>0</v>
      </c>
      <c r="P66" s="20">
        <v>0</v>
      </c>
      <c r="Q66" s="41">
        <f t="shared" si="11"/>
        <v>8</v>
      </c>
      <c r="R66" s="41">
        <f t="shared" si="12"/>
        <v>0</v>
      </c>
      <c r="S66" s="41">
        <f t="shared" si="13"/>
        <v>8</v>
      </c>
    </row>
    <row r="67" spans="1:19" ht="27.75">
      <c r="A67" s="103"/>
      <c r="B67" s="4" t="s">
        <v>20</v>
      </c>
      <c r="C67" s="20">
        <v>3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41">
        <f t="shared" si="11"/>
        <v>3</v>
      </c>
      <c r="R67" s="41">
        <f t="shared" si="12"/>
        <v>0</v>
      </c>
      <c r="S67" s="41">
        <f t="shared" si="13"/>
        <v>3</v>
      </c>
    </row>
    <row r="68" spans="1:19" ht="27.75">
      <c r="A68" s="103"/>
      <c r="B68" s="4" t="s">
        <v>21</v>
      </c>
      <c r="C68" s="20">
        <v>5</v>
      </c>
      <c r="D68" s="20">
        <v>1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41">
        <f t="shared" si="11"/>
        <v>5</v>
      </c>
      <c r="R68" s="41">
        <f t="shared" si="12"/>
        <v>1</v>
      </c>
      <c r="S68" s="41">
        <f t="shared" si="13"/>
        <v>6</v>
      </c>
    </row>
    <row r="69" spans="1:19" ht="27.75">
      <c r="A69" s="103"/>
      <c r="B69" s="42" t="s">
        <v>22</v>
      </c>
      <c r="C69" s="20">
        <v>6</v>
      </c>
      <c r="D69" s="20">
        <v>2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1</v>
      </c>
      <c r="N69" s="20">
        <v>0</v>
      </c>
      <c r="O69" s="20">
        <v>0</v>
      </c>
      <c r="P69" s="20">
        <v>0</v>
      </c>
      <c r="Q69" s="41">
        <f t="shared" si="11"/>
        <v>7</v>
      </c>
      <c r="R69" s="41">
        <f t="shared" si="12"/>
        <v>2</v>
      </c>
      <c r="S69" s="41">
        <f t="shared" si="13"/>
        <v>9</v>
      </c>
    </row>
    <row r="70" spans="1:19" ht="27.75">
      <c r="A70" s="103"/>
      <c r="B70" s="4" t="s">
        <v>24</v>
      </c>
      <c r="C70" s="20">
        <v>5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1</v>
      </c>
      <c r="O70" s="20">
        <v>0</v>
      </c>
      <c r="P70" s="20">
        <v>0</v>
      </c>
      <c r="Q70" s="41">
        <f t="shared" si="11"/>
        <v>5</v>
      </c>
      <c r="R70" s="41">
        <f t="shared" si="12"/>
        <v>1</v>
      </c>
      <c r="S70" s="41">
        <f t="shared" si="13"/>
        <v>6</v>
      </c>
    </row>
    <row r="71" spans="1:19" ht="27.75">
      <c r="A71" s="103"/>
      <c r="B71" s="39" t="s">
        <v>12</v>
      </c>
      <c r="C71" s="39">
        <f>SUM(C66:C70)</f>
        <v>26</v>
      </c>
      <c r="D71" s="44">
        <f aca="true" t="shared" si="14" ref="D71:P71">SUM(D66:D70)</f>
        <v>3</v>
      </c>
      <c r="E71" s="44">
        <f t="shared" si="14"/>
        <v>0</v>
      </c>
      <c r="F71" s="44">
        <f t="shared" si="14"/>
        <v>0</v>
      </c>
      <c r="G71" s="44">
        <f t="shared" si="14"/>
        <v>0</v>
      </c>
      <c r="H71" s="44">
        <f t="shared" si="14"/>
        <v>0</v>
      </c>
      <c r="I71" s="44">
        <f t="shared" si="14"/>
        <v>0</v>
      </c>
      <c r="J71" s="44">
        <f t="shared" si="14"/>
        <v>0</v>
      </c>
      <c r="K71" s="44">
        <f t="shared" si="14"/>
        <v>0</v>
      </c>
      <c r="L71" s="44">
        <f t="shared" si="14"/>
        <v>0</v>
      </c>
      <c r="M71" s="44">
        <f t="shared" si="14"/>
        <v>2</v>
      </c>
      <c r="N71" s="44">
        <f t="shared" si="14"/>
        <v>1</v>
      </c>
      <c r="O71" s="44">
        <f t="shared" si="14"/>
        <v>0</v>
      </c>
      <c r="P71" s="44">
        <f t="shared" si="14"/>
        <v>0</v>
      </c>
      <c r="Q71" s="39">
        <f t="shared" si="11"/>
        <v>28</v>
      </c>
      <c r="R71" s="39">
        <f t="shared" si="12"/>
        <v>4</v>
      </c>
      <c r="S71" s="39">
        <f t="shared" si="13"/>
        <v>32</v>
      </c>
    </row>
    <row r="72" spans="1:19" ht="27.75">
      <c r="A72" s="99" t="s">
        <v>26</v>
      </c>
      <c r="B72" s="100"/>
      <c r="C72" s="20">
        <v>15</v>
      </c>
      <c r="D72" s="20">
        <v>9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1</v>
      </c>
      <c r="O72" s="20">
        <v>0</v>
      </c>
      <c r="P72" s="20">
        <v>0</v>
      </c>
      <c r="Q72" s="41">
        <f t="shared" si="11"/>
        <v>15</v>
      </c>
      <c r="R72" s="41">
        <f t="shared" si="12"/>
        <v>10</v>
      </c>
      <c r="S72" s="41">
        <f t="shared" si="13"/>
        <v>25</v>
      </c>
    </row>
    <row r="73" spans="1:19" ht="27.75">
      <c r="A73" s="99" t="s">
        <v>27</v>
      </c>
      <c r="B73" s="100"/>
      <c r="C73" s="20">
        <v>4</v>
      </c>
      <c r="D73" s="20">
        <v>5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41">
        <f t="shared" si="11"/>
        <v>4</v>
      </c>
      <c r="R73" s="41">
        <f t="shared" si="12"/>
        <v>5</v>
      </c>
      <c r="S73" s="41">
        <f t="shared" si="13"/>
        <v>9</v>
      </c>
    </row>
    <row r="74" spans="1:19" ht="27.75">
      <c r="A74" s="101" t="s">
        <v>107</v>
      </c>
      <c r="B74" s="102"/>
      <c r="C74" s="20">
        <v>19</v>
      </c>
      <c r="D74" s="20">
        <v>1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41">
        <f t="shared" si="11"/>
        <v>19</v>
      </c>
      <c r="R74" s="41">
        <f t="shared" si="12"/>
        <v>1</v>
      </c>
      <c r="S74" s="41">
        <f t="shared" si="13"/>
        <v>20</v>
      </c>
    </row>
    <row r="75" spans="1:19" ht="27.75">
      <c r="A75" s="103" t="s">
        <v>29</v>
      </c>
      <c r="B75" s="3" t="s">
        <v>30</v>
      </c>
      <c r="C75" s="20">
        <v>10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41">
        <f t="shared" si="11"/>
        <v>10</v>
      </c>
      <c r="R75" s="41">
        <f t="shared" si="12"/>
        <v>0</v>
      </c>
      <c r="S75" s="41">
        <f t="shared" si="13"/>
        <v>10</v>
      </c>
    </row>
    <row r="76" spans="1:19" ht="27.75">
      <c r="A76" s="103"/>
      <c r="B76" s="3" t="s">
        <v>31</v>
      </c>
      <c r="C76" s="20">
        <v>4</v>
      </c>
      <c r="D76" s="20">
        <v>2</v>
      </c>
      <c r="E76" s="20">
        <v>1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41">
        <f t="shared" si="11"/>
        <v>5</v>
      </c>
      <c r="R76" s="41">
        <f t="shared" si="12"/>
        <v>2</v>
      </c>
      <c r="S76" s="41">
        <f t="shared" si="13"/>
        <v>7</v>
      </c>
    </row>
    <row r="77" spans="1:19" ht="27.75">
      <c r="A77" s="103"/>
      <c r="B77" s="3" t="s">
        <v>32</v>
      </c>
      <c r="C77" s="20">
        <v>2</v>
      </c>
      <c r="D77" s="20">
        <v>4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41">
        <f t="shared" si="11"/>
        <v>2</v>
      </c>
      <c r="R77" s="41">
        <f t="shared" si="12"/>
        <v>4</v>
      </c>
      <c r="S77" s="41">
        <f t="shared" si="13"/>
        <v>6</v>
      </c>
    </row>
    <row r="78" spans="1:19" ht="27.75">
      <c r="A78" s="103"/>
      <c r="B78" s="42" t="s">
        <v>33</v>
      </c>
      <c r="C78" s="20">
        <v>0</v>
      </c>
      <c r="D78" s="20">
        <v>1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41">
        <f t="shared" si="11"/>
        <v>0</v>
      </c>
      <c r="R78" s="41">
        <f t="shared" si="12"/>
        <v>1</v>
      </c>
      <c r="S78" s="41">
        <f t="shared" si="13"/>
        <v>1</v>
      </c>
    </row>
    <row r="79" spans="1:19" ht="27.75">
      <c r="A79" s="103"/>
      <c r="B79" s="39" t="s">
        <v>12</v>
      </c>
      <c r="C79" s="39">
        <f>SUM(C75:C78)</f>
        <v>16</v>
      </c>
      <c r="D79" s="44">
        <f aca="true" t="shared" si="15" ref="D79:P79">SUM(D75:D78)</f>
        <v>7</v>
      </c>
      <c r="E79" s="44">
        <f t="shared" si="15"/>
        <v>1</v>
      </c>
      <c r="F79" s="44">
        <f t="shared" si="15"/>
        <v>0</v>
      </c>
      <c r="G79" s="44">
        <f t="shared" si="15"/>
        <v>0</v>
      </c>
      <c r="H79" s="44">
        <f t="shared" si="15"/>
        <v>0</v>
      </c>
      <c r="I79" s="44">
        <f t="shared" si="15"/>
        <v>0</v>
      </c>
      <c r="J79" s="44">
        <f t="shared" si="15"/>
        <v>0</v>
      </c>
      <c r="K79" s="44">
        <f t="shared" si="15"/>
        <v>0</v>
      </c>
      <c r="L79" s="44">
        <f t="shared" si="15"/>
        <v>0</v>
      </c>
      <c r="M79" s="44">
        <f t="shared" si="15"/>
        <v>0</v>
      </c>
      <c r="N79" s="44">
        <f t="shared" si="15"/>
        <v>0</v>
      </c>
      <c r="O79" s="44">
        <f t="shared" si="15"/>
        <v>0</v>
      </c>
      <c r="P79" s="44">
        <f t="shared" si="15"/>
        <v>0</v>
      </c>
      <c r="Q79" s="39">
        <f t="shared" si="11"/>
        <v>17</v>
      </c>
      <c r="R79" s="39">
        <f t="shared" si="12"/>
        <v>7</v>
      </c>
      <c r="S79" s="39">
        <f t="shared" si="13"/>
        <v>24</v>
      </c>
    </row>
    <row r="80" spans="1:19" ht="27.75">
      <c r="A80" s="107" t="s">
        <v>108</v>
      </c>
      <c r="B80" s="108"/>
      <c r="C80" s="20">
        <v>6</v>
      </c>
      <c r="D80" s="20">
        <v>4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41">
        <f t="shared" si="11"/>
        <v>6</v>
      </c>
      <c r="R80" s="41">
        <f t="shared" si="12"/>
        <v>4</v>
      </c>
      <c r="S80" s="41">
        <f t="shared" si="13"/>
        <v>10</v>
      </c>
    </row>
    <row r="81" spans="1:19" ht="27.75">
      <c r="A81" s="103" t="s">
        <v>34</v>
      </c>
      <c r="B81" s="42" t="s">
        <v>35</v>
      </c>
      <c r="C81" s="20">
        <v>7</v>
      </c>
      <c r="D81" s="20">
        <v>18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41">
        <f t="shared" si="11"/>
        <v>7</v>
      </c>
      <c r="R81" s="41">
        <f t="shared" si="12"/>
        <v>18</v>
      </c>
      <c r="S81" s="41">
        <f t="shared" si="13"/>
        <v>25</v>
      </c>
    </row>
    <row r="82" spans="1:19" ht="27.75">
      <c r="A82" s="103"/>
      <c r="B82" s="42" t="s">
        <v>36</v>
      </c>
      <c r="C82" s="20">
        <v>22</v>
      </c>
      <c r="D82" s="20">
        <v>23</v>
      </c>
      <c r="E82" s="20">
        <v>1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41">
        <f t="shared" si="11"/>
        <v>23</v>
      </c>
      <c r="R82" s="41">
        <f t="shared" si="12"/>
        <v>23</v>
      </c>
      <c r="S82" s="41">
        <f t="shared" si="13"/>
        <v>46</v>
      </c>
    </row>
    <row r="83" spans="1:19" ht="27.75">
      <c r="A83" s="103"/>
      <c r="B83" s="42" t="s">
        <v>37</v>
      </c>
      <c r="C83" s="20">
        <v>1</v>
      </c>
      <c r="D83" s="20">
        <v>2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41">
        <f t="shared" si="11"/>
        <v>1</v>
      </c>
      <c r="R83" s="41">
        <f t="shared" si="12"/>
        <v>2</v>
      </c>
      <c r="S83" s="41">
        <f t="shared" si="13"/>
        <v>3</v>
      </c>
    </row>
    <row r="84" spans="1:19" ht="27.75">
      <c r="A84" s="103"/>
      <c r="B84" s="42" t="s">
        <v>38</v>
      </c>
      <c r="C84" s="20">
        <v>15</v>
      </c>
      <c r="D84" s="20">
        <v>10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41">
        <f t="shared" si="11"/>
        <v>15</v>
      </c>
      <c r="R84" s="41">
        <f t="shared" si="12"/>
        <v>10</v>
      </c>
      <c r="S84" s="41">
        <f t="shared" si="13"/>
        <v>25</v>
      </c>
    </row>
    <row r="85" spans="1:19" ht="27.75">
      <c r="A85" s="103"/>
      <c r="B85" s="42" t="s">
        <v>39</v>
      </c>
      <c r="C85" s="20">
        <v>4</v>
      </c>
      <c r="D85" s="20">
        <v>3</v>
      </c>
      <c r="E85" s="20">
        <v>1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41">
        <f t="shared" si="11"/>
        <v>5</v>
      </c>
      <c r="R85" s="41">
        <f t="shared" si="12"/>
        <v>3</v>
      </c>
      <c r="S85" s="41">
        <f t="shared" si="13"/>
        <v>8</v>
      </c>
    </row>
    <row r="86" spans="1:19" ht="27.75">
      <c r="A86" s="103"/>
      <c r="B86" s="40" t="s">
        <v>12</v>
      </c>
      <c r="C86" s="39">
        <f>SUM(C81:C85)</f>
        <v>49</v>
      </c>
      <c r="D86" s="44">
        <f aca="true" t="shared" si="16" ref="D86:P86">SUM(D81:D85)</f>
        <v>56</v>
      </c>
      <c r="E86" s="44">
        <f t="shared" si="16"/>
        <v>2</v>
      </c>
      <c r="F86" s="44">
        <f t="shared" si="16"/>
        <v>0</v>
      </c>
      <c r="G86" s="44">
        <f t="shared" si="16"/>
        <v>0</v>
      </c>
      <c r="H86" s="44">
        <f t="shared" si="16"/>
        <v>0</v>
      </c>
      <c r="I86" s="44">
        <f t="shared" si="16"/>
        <v>0</v>
      </c>
      <c r="J86" s="44">
        <f t="shared" si="16"/>
        <v>0</v>
      </c>
      <c r="K86" s="44">
        <f t="shared" si="16"/>
        <v>0</v>
      </c>
      <c r="L86" s="44">
        <f t="shared" si="16"/>
        <v>0</v>
      </c>
      <c r="M86" s="44">
        <f t="shared" si="16"/>
        <v>0</v>
      </c>
      <c r="N86" s="44">
        <f t="shared" si="16"/>
        <v>0</v>
      </c>
      <c r="O86" s="44">
        <f t="shared" si="16"/>
        <v>0</v>
      </c>
      <c r="P86" s="44">
        <f t="shared" si="16"/>
        <v>0</v>
      </c>
      <c r="Q86" s="39">
        <f t="shared" si="11"/>
        <v>51</v>
      </c>
      <c r="R86" s="39">
        <f t="shared" si="12"/>
        <v>56</v>
      </c>
      <c r="S86" s="39">
        <f t="shared" si="13"/>
        <v>107</v>
      </c>
    </row>
    <row r="87" spans="1:19" ht="27.75">
      <c r="A87" s="103" t="s">
        <v>41</v>
      </c>
      <c r="B87" s="4" t="s">
        <v>42</v>
      </c>
      <c r="C87" s="20">
        <v>6</v>
      </c>
      <c r="D87" s="20">
        <v>4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41">
        <f t="shared" si="11"/>
        <v>6</v>
      </c>
      <c r="R87" s="41">
        <f t="shared" si="12"/>
        <v>4</v>
      </c>
      <c r="S87" s="41">
        <f t="shared" si="13"/>
        <v>10</v>
      </c>
    </row>
    <row r="88" spans="1:19" ht="27.75">
      <c r="A88" s="103"/>
      <c r="B88" s="4" t="s">
        <v>43</v>
      </c>
      <c r="C88" s="20">
        <v>7</v>
      </c>
      <c r="D88" s="20">
        <v>3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41">
        <f t="shared" si="11"/>
        <v>7</v>
      </c>
      <c r="R88" s="41">
        <f t="shared" si="12"/>
        <v>3</v>
      </c>
      <c r="S88" s="41">
        <f t="shared" si="13"/>
        <v>10</v>
      </c>
    </row>
    <row r="89" spans="1:19" ht="27.75">
      <c r="A89" s="103"/>
      <c r="B89" s="4" t="s">
        <v>44</v>
      </c>
      <c r="C89" s="20">
        <v>12</v>
      </c>
      <c r="D89" s="20">
        <v>20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41">
        <f t="shared" si="11"/>
        <v>12</v>
      </c>
      <c r="R89" s="41">
        <f t="shared" si="12"/>
        <v>20</v>
      </c>
      <c r="S89" s="41">
        <f t="shared" si="13"/>
        <v>32</v>
      </c>
    </row>
    <row r="90" spans="1:19" ht="27.75">
      <c r="A90" s="103"/>
      <c r="B90" s="42" t="s">
        <v>45</v>
      </c>
      <c r="C90" s="20">
        <v>0</v>
      </c>
      <c r="D90" s="20">
        <v>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41">
        <f t="shared" si="11"/>
        <v>0</v>
      </c>
      <c r="R90" s="41">
        <f t="shared" si="12"/>
        <v>5</v>
      </c>
      <c r="S90" s="41">
        <f t="shared" si="13"/>
        <v>5</v>
      </c>
    </row>
    <row r="91" spans="1:19" ht="27.75">
      <c r="A91" s="103"/>
      <c r="B91" s="4" t="s">
        <v>196</v>
      </c>
      <c r="C91" s="20">
        <v>3</v>
      </c>
      <c r="D91" s="20">
        <v>1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41">
        <f t="shared" si="11"/>
        <v>3</v>
      </c>
      <c r="R91" s="41">
        <f t="shared" si="12"/>
        <v>1</v>
      </c>
      <c r="S91" s="41">
        <f t="shared" si="13"/>
        <v>4</v>
      </c>
    </row>
    <row r="92" spans="1:19" ht="27.75">
      <c r="A92" s="103"/>
      <c r="B92" s="39" t="s">
        <v>12</v>
      </c>
      <c r="C92" s="39">
        <f>SUM(C87:C91)</f>
        <v>28</v>
      </c>
      <c r="D92" s="44">
        <f aca="true" t="shared" si="17" ref="D92:P92">SUM(D87:D91)</f>
        <v>33</v>
      </c>
      <c r="E92" s="44">
        <f t="shared" si="17"/>
        <v>0</v>
      </c>
      <c r="F92" s="44">
        <f t="shared" si="17"/>
        <v>0</v>
      </c>
      <c r="G92" s="44">
        <f t="shared" si="17"/>
        <v>0</v>
      </c>
      <c r="H92" s="44">
        <f t="shared" si="17"/>
        <v>0</v>
      </c>
      <c r="I92" s="44">
        <f t="shared" si="17"/>
        <v>0</v>
      </c>
      <c r="J92" s="44">
        <f t="shared" si="17"/>
        <v>0</v>
      </c>
      <c r="K92" s="44">
        <f t="shared" si="17"/>
        <v>0</v>
      </c>
      <c r="L92" s="44">
        <f t="shared" si="17"/>
        <v>0</v>
      </c>
      <c r="M92" s="44">
        <f t="shared" si="17"/>
        <v>0</v>
      </c>
      <c r="N92" s="44">
        <f t="shared" si="17"/>
        <v>0</v>
      </c>
      <c r="O92" s="44">
        <f t="shared" si="17"/>
        <v>0</v>
      </c>
      <c r="P92" s="44">
        <f t="shared" si="17"/>
        <v>0</v>
      </c>
      <c r="Q92" s="39">
        <f t="shared" si="11"/>
        <v>28</v>
      </c>
      <c r="R92" s="39">
        <f t="shared" si="12"/>
        <v>33</v>
      </c>
      <c r="S92" s="39">
        <f t="shared" si="13"/>
        <v>61</v>
      </c>
    </row>
    <row r="93" spans="1:19" ht="27.75">
      <c r="A93" s="99" t="s">
        <v>48</v>
      </c>
      <c r="B93" s="100"/>
      <c r="C93" s="20">
        <v>5</v>
      </c>
      <c r="D93" s="20">
        <v>1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41">
        <f t="shared" si="11"/>
        <v>5</v>
      </c>
      <c r="R93" s="41">
        <f t="shared" si="12"/>
        <v>1</v>
      </c>
      <c r="S93" s="41">
        <f t="shared" si="13"/>
        <v>6</v>
      </c>
    </row>
    <row r="94" spans="1:19" ht="27.75">
      <c r="A94" s="109" t="s">
        <v>49</v>
      </c>
      <c r="B94" s="43" t="s">
        <v>102</v>
      </c>
      <c r="C94" s="20">
        <v>15</v>
      </c>
      <c r="D94" s="20">
        <v>50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41">
        <f t="shared" si="11"/>
        <v>15</v>
      </c>
      <c r="R94" s="41">
        <f t="shared" si="12"/>
        <v>50</v>
      </c>
      <c r="S94" s="41">
        <f t="shared" si="13"/>
        <v>65</v>
      </c>
    </row>
    <row r="95" spans="1:19" ht="52.5" customHeight="1">
      <c r="A95" s="110"/>
      <c r="B95" s="43" t="s">
        <v>193</v>
      </c>
      <c r="C95" s="20">
        <v>1</v>
      </c>
      <c r="D95" s="20">
        <v>17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41">
        <f t="shared" si="11"/>
        <v>1</v>
      </c>
      <c r="R95" s="41">
        <f t="shared" si="12"/>
        <v>17</v>
      </c>
      <c r="S95" s="41">
        <f t="shared" si="13"/>
        <v>18</v>
      </c>
    </row>
    <row r="96" spans="1:19" ht="27.75">
      <c r="A96" s="110"/>
      <c r="B96" s="43" t="s">
        <v>194</v>
      </c>
      <c r="C96" s="20">
        <v>0</v>
      </c>
      <c r="D96" s="20">
        <v>5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41">
        <f t="shared" si="11"/>
        <v>0</v>
      </c>
      <c r="R96" s="41">
        <f t="shared" si="12"/>
        <v>5</v>
      </c>
      <c r="S96" s="41">
        <f t="shared" si="13"/>
        <v>5</v>
      </c>
    </row>
    <row r="97" spans="1:19" ht="27.75">
      <c r="A97" s="110"/>
      <c r="B97" s="43" t="s">
        <v>101</v>
      </c>
      <c r="C97" s="20">
        <v>4</v>
      </c>
      <c r="D97" s="20">
        <v>22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41">
        <f t="shared" si="11"/>
        <v>4</v>
      </c>
      <c r="R97" s="41">
        <f t="shared" si="12"/>
        <v>22</v>
      </c>
      <c r="S97" s="41">
        <f t="shared" si="13"/>
        <v>26</v>
      </c>
    </row>
    <row r="98" spans="1:19" ht="27.75">
      <c r="A98" s="110"/>
      <c r="B98" s="42" t="s">
        <v>12</v>
      </c>
      <c r="C98" s="39">
        <f>SUM(C94:C97)</f>
        <v>20</v>
      </c>
      <c r="D98" s="44">
        <f aca="true" t="shared" si="18" ref="D98:P98">SUM(D94:D97)</f>
        <v>94</v>
      </c>
      <c r="E98" s="44">
        <f t="shared" si="18"/>
        <v>0</v>
      </c>
      <c r="F98" s="44">
        <f t="shared" si="18"/>
        <v>0</v>
      </c>
      <c r="G98" s="44">
        <f t="shared" si="18"/>
        <v>0</v>
      </c>
      <c r="H98" s="44">
        <f t="shared" si="18"/>
        <v>0</v>
      </c>
      <c r="I98" s="44">
        <f t="shared" si="18"/>
        <v>0</v>
      </c>
      <c r="J98" s="44">
        <f t="shared" si="18"/>
        <v>0</v>
      </c>
      <c r="K98" s="44">
        <f t="shared" si="18"/>
        <v>0</v>
      </c>
      <c r="L98" s="44">
        <f t="shared" si="18"/>
        <v>0</v>
      </c>
      <c r="M98" s="44">
        <f t="shared" si="18"/>
        <v>0</v>
      </c>
      <c r="N98" s="44">
        <f t="shared" si="18"/>
        <v>0</v>
      </c>
      <c r="O98" s="44">
        <f t="shared" si="18"/>
        <v>0</v>
      </c>
      <c r="P98" s="44">
        <f t="shared" si="18"/>
        <v>0</v>
      </c>
      <c r="Q98" s="39">
        <f t="shared" si="11"/>
        <v>20</v>
      </c>
      <c r="R98" s="39">
        <f t="shared" si="12"/>
        <v>94</v>
      </c>
      <c r="S98" s="39">
        <f t="shared" si="13"/>
        <v>114</v>
      </c>
    </row>
    <row r="99" spans="1:19" ht="27.75">
      <c r="A99" s="99" t="s">
        <v>109</v>
      </c>
      <c r="B99" s="100"/>
      <c r="C99" s="20">
        <v>5</v>
      </c>
      <c r="D99" s="20">
        <v>46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41">
        <f t="shared" si="11"/>
        <v>5</v>
      </c>
      <c r="R99" s="41">
        <f t="shared" si="12"/>
        <v>46</v>
      </c>
      <c r="S99" s="41">
        <f t="shared" si="13"/>
        <v>51</v>
      </c>
    </row>
    <row r="100" spans="1:19" ht="27.75">
      <c r="A100" s="101" t="s">
        <v>110</v>
      </c>
      <c r="B100" s="102"/>
      <c r="C100" s="20">
        <v>2</v>
      </c>
      <c r="D100" s="20">
        <v>2</v>
      </c>
      <c r="E100" s="20">
        <v>1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41">
        <f t="shared" si="11"/>
        <v>3</v>
      </c>
      <c r="R100" s="41">
        <f t="shared" si="12"/>
        <v>2</v>
      </c>
      <c r="S100" s="41">
        <f t="shared" si="13"/>
        <v>5</v>
      </c>
    </row>
    <row r="101" spans="1:19" ht="27.75">
      <c r="A101" s="99" t="s">
        <v>51</v>
      </c>
      <c r="B101" s="100"/>
      <c r="C101" s="20">
        <v>16</v>
      </c>
      <c r="D101" s="20">
        <v>19</v>
      </c>
      <c r="E101" s="20">
        <v>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41">
        <f t="shared" si="11"/>
        <v>17</v>
      </c>
      <c r="R101" s="41">
        <f t="shared" si="12"/>
        <v>19</v>
      </c>
      <c r="S101" s="41">
        <f t="shared" si="13"/>
        <v>36</v>
      </c>
    </row>
    <row r="102" spans="1:19" ht="27.75">
      <c r="A102" s="99" t="s">
        <v>52</v>
      </c>
      <c r="B102" s="100"/>
      <c r="C102" s="20">
        <v>0</v>
      </c>
      <c r="D102" s="20">
        <v>3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41">
        <f t="shared" si="11"/>
        <v>0</v>
      </c>
      <c r="R102" s="41">
        <f t="shared" si="12"/>
        <v>3</v>
      </c>
      <c r="S102" s="41">
        <f t="shared" si="13"/>
        <v>3</v>
      </c>
    </row>
    <row r="103" spans="1:19" ht="28.5" thickBot="1">
      <c r="A103" s="99" t="s">
        <v>53</v>
      </c>
      <c r="B103" s="100"/>
      <c r="C103" s="20">
        <v>4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41">
        <f t="shared" si="11"/>
        <v>4</v>
      </c>
      <c r="R103" s="41">
        <f t="shared" si="12"/>
        <v>0</v>
      </c>
      <c r="S103" s="41">
        <f t="shared" si="13"/>
        <v>4</v>
      </c>
    </row>
    <row r="104" spans="1:19" ht="28.5" thickTop="1">
      <c r="A104" s="105" t="s">
        <v>112</v>
      </c>
      <c r="B104" s="34" t="s">
        <v>59</v>
      </c>
      <c r="C104" s="39">
        <f>C61+C63+C64+C65+C71+C72+C73+C79+C86+C92+C93+C98+C101+C102+C103</f>
        <v>218</v>
      </c>
      <c r="D104" s="44">
        <f aca="true" t="shared" si="19" ref="D104:P104">D61+D63+D64+D65+D71+D72+D73+D79+D86+D92+D93+D98+D101+D102+D103</f>
        <v>260</v>
      </c>
      <c r="E104" s="44">
        <f t="shared" si="19"/>
        <v>4</v>
      </c>
      <c r="F104" s="44">
        <f t="shared" si="19"/>
        <v>1</v>
      </c>
      <c r="G104" s="44">
        <f t="shared" si="19"/>
        <v>0</v>
      </c>
      <c r="H104" s="44">
        <f t="shared" si="19"/>
        <v>0</v>
      </c>
      <c r="I104" s="44">
        <f t="shared" si="19"/>
        <v>0</v>
      </c>
      <c r="J104" s="44">
        <f t="shared" si="19"/>
        <v>0</v>
      </c>
      <c r="K104" s="44">
        <f t="shared" si="19"/>
        <v>0</v>
      </c>
      <c r="L104" s="44">
        <f t="shared" si="19"/>
        <v>0</v>
      </c>
      <c r="M104" s="44">
        <f t="shared" si="19"/>
        <v>2</v>
      </c>
      <c r="N104" s="44">
        <f t="shared" si="19"/>
        <v>2</v>
      </c>
      <c r="O104" s="44">
        <f t="shared" si="19"/>
        <v>0</v>
      </c>
      <c r="P104" s="44">
        <f t="shared" si="19"/>
        <v>0</v>
      </c>
      <c r="Q104" s="39">
        <f t="shared" si="11"/>
        <v>224</v>
      </c>
      <c r="R104" s="39">
        <f t="shared" si="12"/>
        <v>263</v>
      </c>
      <c r="S104" s="39">
        <f t="shared" si="13"/>
        <v>487</v>
      </c>
    </row>
    <row r="105" spans="1:19" ht="27.75">
      <c r="A105" s="106"/>
      <c r="B105" s="35" t="s">
        <v>111</v>
      </c>
      <c r="C105" s="39">
        <f>C62+C74+C80+C99+C100</f>
        <v>41</v>
      </c>
      <c r="D105" s="44">
        <f aca="true" t="shared" si="20" ref="D105:P105">D62+D74+D80+D99+D100</f>
        <v>63</v>
      </c>
      <c r="E105" s="44">
        <f t="shared" si="20"/>
        <v>1</v>
      </c>
      <c r="F105" s="44">
        <f t="shared" si="20"/>
        <v>0</v>
      </c>
      <c r="G105" s="44">
        <f t="shared" si="20"/>
        <v>0</v>
      </c>
      <c r="H105" s="44">
        <f t="shared" si="20"/>
        <v>0</v>
      </c>
      <c r="I105" s="44">
        <f t="shared" si="20"/>
        <v>0</v>
      </c>
      <c r="J105" s="44">
        <f t="shared" si="20"/>
        <v>0</v>
      </c>
      <c r="K105" s="44">
        <f t="shared" si="20"/>
        <v>0</v>
      </c>
      <c r="L105" s="44">
        <f t="shared" si="20"/>
        <v>0</v>
      </c>
      <c r="M105" s="44">
        <f t="shared" si="20"/>
        <v>0</v>
      </c>
      <c r="N105" s="44">
        <f t="shared" si="20"/>
        <v>0</v>
      </c>
      <c r="O105" s="44">
        <f t="shared" si="20"/>
        <v>0</v>
      </c>
      <c r="P105" s="44">
        <f t="shared" si="20"/>
        <v>0</v>
      </c>
      <c r="Q105" s="39">
        <f t="shared" si="11"/>
        <v>42</v>
      </c>
      <c r="R105" s="39">
        <f t="shared" si="12"/>
        <v>63</v>
      </c>
      <c r="S105" s="39">
        <f t="shared" si="13"/>
        <v>105</v>
      </c>
    </row>
    <row r="106" spans="1:19" ht="27.75">
      <c r="A106" s="104" t="s">
        <v>54</v>
      </c>
      <c r="B106" s="104"/>
      <c r="C106" s="38">
        <f>SUM(C104:C105)</f>
        <v>259</v>
      </c>
      <c r="D106" s="45">
        <f aca="true" t="shared" si="21" ref="D106:P106">SUM(D104:D105)</f>
        <v>323</v>
      </c>
      <c r="E106" s="45">
        <f t="shared" si="21"/>
        <v>5</v>
      </c>
      <c r="F106" s="45">
        <f t="shared" si="21"/>
        <v>1</v>
      </c>
      <c r="G106" s="45">
        <f t="shared" si="21"/>
        <v>0</v>
      </c>
      <c r="H106" s="45">
        <f t="shared" si="21"/>
        <v>0</v>
      </c>
      <c r="I106" s="45">
        <f t="shared" si="21"/>
        <v>0</v>
      </c>
      <c r="J106" s="45">
        <f t="shared" si="21"/>
        <v>0</v>
      </c>
      <c r="K106" s="45">
        <f t="shared" si="21"/>
        <v>0</v>
      </c>
      <c r="L106" s="45">
        <f t="shared" si="21"/>
        <v>0</v>
      </c>
      <c r="M106" s="45">
        <f t="shared" si="21"/>
        <v>2</v>
      </c>
      <c r="N106" s="45">
        <f t="shared" si="21"/>
        <v>2</v>
      </c>
      <c r="O106" s="45">
        <f t="shared" si="21"/>
        <v>0</v>
      </c>
      <c r="P106" s="45">
        <f t="shared" si="21"/>
        <v>0</v>
      </c>
      <c r="Q106" s="38">
        <f t="shared" si="11"/>
        <v>266</v>
      </c>
      <c r="R106" s="38">
        <f t="shared" si="12"/>
        <v>326</v>
      </c>
      <c r="S106" s="38">
        <f t="shared" si="13"/>
        <v>592</v>
      </c>
    </row>
  </sheetData>
  <sheetProtection/>
  <mergeCells count="64">
    <mergeCell ref="A104:A105"/>
    <mergeCell ref="A106:B106"/>
    <mergeCell ref="A99:B99"/>
    <mergeCell ref="A100:B100"/>
    <mergeCell ref="A101:B101"/>
    <mergeCell ref="A102:B102"/>
    <mergeCell ref="A103:B103"/>
    <mergeCell ref="A80:B80"/>
    <mergeCell ref="A81:A86"/>
    <mergeCell ref="A87:A92"/>
    <mergeCell ref="A93:B93"/>
    <mergeCell ref="A94:A98"/>
    <mergeCell ref="A66:A71"/>
    <mergeCell ref="A72:B72"/>
    <mergeCell ref="A73:B73"/>
    <mergeCell ref="A74:B74"/>
    <mergeCell ref="A75:A79"/>
    <mergeCell ref="A61:B61"/>
    <mergeCell ref="A62:B62"/>
    <mergeCell ref="A63:B63"/>
    <mergeCell ref="A64:B64"/>
    <mergeCell ref="A65:B65"/>
    <mergeCell ref="A58:S58"/>
    <mergeCell ref="A59:B60"/>
    <mergeCell ref="C59:D59"/>
    <mergeCell ref="E59:F59"/>
    <mergeCell ref="G59:H59"/>
    <mergeCell ref="I59:J59"/>
    <mergeCell ref="K59:L59"/>
    <mergeCell ref="M59:N59"/>
    <mergeCell ref="O59:P59"/>
    <mergeCell ref="Q59:S59"/>
    <mergeCell ref="A47:B47"/>
    <mergeCell ref="A50:B50"/>
    <mergeCell ref="A48:A49"/>
    <mergeCell ref="A24:B24"/>
    <mergeCell ref="A25:A30"/>
    <mergeCell ref="A45:B45"/>
    <mergeCell ref="A46:B46"/>
    <mergeCell ref="A38:A42"/>
    <mergeCell ref="A43:B43"/>
    <mergeCell ref="A44:B44"/>
    <mergeCell ref="A31:A36"/>
    <mergeCell ref="A37:B37"/>
    <mergeCell ref="A16:B16"/>
    <mergeCell ref="A17:B17"/>
    <mergeCell ref="A18:B18"/>
    <mergeCell ref="A19:A23"/>
    <mergeCell ref="A5:B5"/>
    <mergeCell ref="A6:B6"/>
    <mergeCell ref="A7:B7"/>
    <mergeCell ref="A8:B8"/>
    <mergeCell ref="A9:B9"/>
    <mergeCell ref="A10:A15"/>
    <mergeCell ref="A2:S2"/>
    <mergeCell ref="C3:D3"/>
    <mergeCell ref="E3:F3"/>
    <mergeCell ref="G3:H3"/>
    <mergeCell ref="I3:J3"/>
    <mergeCell ref="K3:L3"/>
    <mergeCell ref="M3:N3"/>
    <mergeCell ref="O3:P3"/>
    <mergeCell ref="Q3:S3"/>
    <mergeCell ref="A3:B4"/>
  </mergeCells>
  <printOptions horizontalCentered="1" verticalCentered="1"/>
  <pageMargins left="0" right="0" top="0" bottom="0" header="0" footer="0"/>
  <pageSetup horizontalDpi="600" verticalDpi="600" orientation="landscape" paperSize="9" scale="53" r:id="rId1"/>
  <ignoredErrors>
    <ignoredError sqref="C42:P42 C30:P30 C23:P23 C15:P1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1"/>
  <sheetViews>
    <sheetView rightToLeft="1" zoomScale="70" zoomScaleNormal="70" zoomScalePageLayoutView="0" workbookViewId="0" topLeftCell="A1">
      <selection activeCell="A23" sqref="A23:AC26"/>
    </sheetView>
  </sheetViews>
  <sheetFormatPr defaultColWidth="9.140625" defaultRowHeight="15"/>
  <cols>
    <col min="1" max="1" width="26.7109375" style="0" customWidth="1"/>
    <col min="2" max="32" width="5.421875" style="0" customWidth="1"/>
  </cols>
  <sheetData>
    <row r="1" spans="1:32" ht="27.75">
      <c r="A1" s="169" t="s">
        <v>247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</row>
    <row r="2" spans="1:32" ht="27.75">
      <c r="A2" s="170" t="s">
        <v>167</v>
      </c>
      <c r="B2" s="113" t="s">
        <v>56</v>
      </c>
      <c r="C2" s="114"/>
      <c r="D2" s="113" t="s">
        <v>57</v>
      </c>
      <c r="E2" s="114"/>
      <c r="F2" s="113" t="s">
        <v>95</v>
      </c>
      <c r="G2" s="114"/>
      <c r="H2" s="113" t="s">
        <v>59</v>
      </c>
      <c r="I2" s="114"/>
      <c r="J2" s="113" t="s">
        <v>60</v>
      </c>
      <c r="K2" s="114"/>
      <c r="L2" s="113" t="s">
        <v>61</v>
      </c>
      <c r="M2" s="114"/>
      <c r="N2" s="113" t="s">
        <v>62</v>
      </c>
      <c r="O2" s="114"/>
      <c r="P2" s="113" t="s">
        <v>63</v>
      </c>
      <c r="Q2" s="114"/>
      <c r="R2" s="113" t="s">
        <v>97</v>
      </c>
      <c r="S2" s="114"/>
      <c r="T2" s="113" t="s">
        <v>65</v>
      </c>
      <c r="U2" s="114"/>
      <c r="V2" s="113" t="s">
        <v>66</v>
      </c>
      <c r="W2" s="114"/>
      <c r="X2" s="113" t="s">
        <v>67</v>
      </c>
      <c r="Y2" s="114"/>
      <c r="Z2" s="113" t="s">
        <v>68</v>
      </c>
      <c r="AA2" s="114"/>
      <c r="AB2" s="113" t="s">
        <v>69</v>
      </c>
      <c r="AC2" s="114"/>
      <c r="AD2" s="112" t="s">
        <v>54</v>
      </c>
      <c r="AE2" s="112"/>
      <c r="AF2" s="112"/>
    </row>
    <row r="3" spans="1:32" ht="27.75">
      <c r="A3" s="171"/>
      <c r="B3" s="30" t="s">
        <v>9</v>
      </c>
      <c r="C3" s="30" t="s">
        <v>188</v>
      </c>
      <c r="D3" s="30" t="s">
        <v>9</v>
      </c>
      <c r="E3" s="30" t="s">
        <v>188</v>
      </c>
      <c r="F3" s="30" t="s">
        <v>9</v>
      </c>
      <c r="G3" s="30" t="s">
        <v>188</v>
      </c>
      <c r="H3" s="30" t="s">
        <v>9</v>
      </c>
      <c r="I3" s="30" t="s">
        <v>188</v>
      </c>
      <c r="J3" s="30" t="s">
        <v>9</v>
      </c>
      <c r="K3" s="30" t="s">
        <v>188</v>
      </c>
      <c r="L3" s="30" t="s">
        <v>9</v>
      </c>
      <c r="M3" s="30" t="s">
        <v>188</v>
      </c>
      <c r="N3" s="30" t="s">
        <v>9</v>
      </c>
      <c r="O3" s="30" t="s">
        <v>188</v>
      </c>
      <c r="P3" s="30" t="s">
        <v>9</v>
      </c>
      <c r="Q3" s="30" t="s">
        <v>188</v>
      </c>
      <c r="R3" s="30" t="s">
        <v>9</v>
      </c>
      <c r="S3" s="30" t="s">
        <v>188</v>
      </c>
      <c r="T3" s="30" t="s">
        <v>9</v>
      </c>
      <c r="U3" s="30" t="s">
        <v>188</v>
      </c>
      <c r="V3" s="30" t="s">
        <v>9</v>
      </c>
      <c r="W3" s="30" t="s">
        <v>188</v>
      </c>
      <c r="X3" s="30" t="s">
        <v>9</v>
      </c>
      <c r="Y3" s="30" t="s">
        <v>188</v>
      </c>
      <c r="Z3" s="30" t="s">
        <v>9</v>
      </c>
      <c r="AA3" s="30" t="s">
        <v>188</v>
      </c>
      <c r="AB3" s="30" t="s">
        <v>9</v>
      </c>
      <c r="AC3" s="30" t="s">
        <v>188</v>
      </c>
      <c r="AD3" s="30" t="s">
        <v>9</v>
      </c>
      <c r="AE3" s="30" t="s">
        <v>188</v>
      </c>
      <c r="AF3" s="30" t="s">
        <v>11</v>
      </c>
    </row>
    <row r="4" spans="1:32" ht="27.75">
      <c r="A4" s="36" t="s">
        <v>207</v>
      </c>
      <c r="B4" s="31">
        <v>3</v>
      </c>
      <c r="C4" s="31">
        <v>0</v>
      </c>
      <c r="D4" s="31">
        <v>0</v>
      </c>
      <c r="E4" s="31">
        <v>2</v>
      </c>
      <c r="F4" s="31">
        <v>0</v>
      </c>
      <c r="G4" s="31">
        <v>2</v>
      </c>
      <c r="H4" s="31">
        <v>84</v>
      </c>
      <c r="I4" s="31">
        <v>50</v>
      </c>
      <c r="J4" s="31">
        <v>16</v>
      </c>
      <c r="K4" s="31">
        <v>8</v>
      </c>
      <c r="L4" s="31">
        <v>0</v>
      </c>
      <c r="M4" s="31">
        <v>1</v>
      </c>
      <c r="N4" s="31">
        <v>1</v>
      </c>
      <c r="O4" s="31">
        <v>2</v>
      </c>
      <c r="P4" s="31">
        <v>1</v>
      </c>
      <c r="Q4" s="31">
        <v>0</v>
      </c>
      <c r="R4" s="31">
        <v>2</v>
      </c>
      <c r="S4" s="31">
        <v>0</v>
      </c>
      <c r="T4" s="31">
        <v>0</v>
      </c>
      <c r="U4" s="31">
        <v>1</v>
      </c>
      <c r="V4" s="31">
        <v>1</v>
      </c>
      <c r="W4" s="31">
        <v>0</v>
      </c>
      <c r="X4" s="31">
        <v>0</v>
      </c>
      <c r="Y4" s="31">
        <v>0</v>
      </c>
      <c r="Z4" s="31">
        <v>1</v>
      </c>
      <c r="AA4" s="31">
        <v>0</v>
      </c>
      <c r="AB4" s="31">
        <v>0</v>
      </c>
      <c r="AC4" s="31">
        <v>0</v>
      </c>
      <c r="AD4" s="49">
        <f>B4+D4+F4+H4+J4+L4+N4+P4+R4+T4+V4+X4+Z4+AB4</f>
        <v>109</v>
      </c>
      <c r="AE4" s="49">
        <f>C4+E4+G4+I4+K4+M4+O4+Q4+S4+U4+W4+Y4+AA4+AC4</f>
        <v>66</v>
      </c>
      <c r="AF4" s="49">
        <f>AD4+AE4</f>
        <v>175</v>
      </c>
    </row>
    <row r="5" spans="1:32" ht="27.75">
      <c r="A5" s="36" t="s">
        <v>208</v>
      </c>
      <c r="B5" s="31">
        <v>2</v>
      </c>
      <c r="C5" s="31">
        <v>1</v>
      </c>
      <c r="D5" s="31">
        <v>0</v>
      </c>
      <c r="E5" s="31">
        <v>0</v>
      </c>
      <c r="F5" s="31">
        <v>1</v>
      </c>
      <c r="G5" s="31">
        <v>1</v>
      </c>
      <c r="H5" s="31">
        <v>10</v>
      </c>
      <c r="I5" s="31">
        <v>8</v>
      </c>
      <c r="J5" s="31">
        <v>19</v>
      </c>
      <c r="K5" s="31">
        <v>20</v>
      </c>
      <c r="L5" s="31">
        <v>1</v>
      </c>
      <c r="M5" s="31">
        <v>1</v>
      </c>
      <c r="N5" s="31">
        <v>0</v>
      </c>
      <c r="O5" s="31">
        <v>1</v>
      </c>
      <c r="P5" s="31">
        <v>0</v>
      </c>
      <c r="Q5" s="31">
        <v>0</v>
      </c>
      <c r="R5" s="31">
        <v>1</v>
      </c>
      <c r="S5" s="31">
        <v>1</v>
      </c>
      <c r="T5" s="31">
        <v>1</v>
      </c>
      <c r="U5" s="31">
        <v>0</v>
      </c>
      <c r="V5" s="31">
        <v>1</v>
      </c>
      <c r="W5" s="31">
        <v>0</v>
      </c>
      <c r="X5" s="31">
        <v>0</v>
      </c>
      <c r="Y5" s="31">
        <v>0</v>
      </c>
      <c r="Z5" s="31">
        <v>0</v>
      </c>
      <c r="AA5" s="31">
        <v>0</v>
      </c>
      <c r="AB5" s="31">
        <v>0</v>
      </c>
      <c r="AC5" s="31">
        <v>0</v>
      </c>
      <c r="AD5" s="49">
        <f aca="true" t="shared" si="0" ref="AD5:AD12">B5+D5+F5+H5+J5+L5+N5+P5+R5+T5+V5+X5+Z5+AB5</f>
        <v>36</v>
      </c>
      <c r="AE5" s="49">
        <f aca="true" t="shared" si="1" ref="AE5:AE12">C5+E5+G5+I5+K5+M5+O5+Q5+S5+U5+W5+Y5+AA5+AC5</f>
        <v>33</v>
      </c>
      <c r="AF5" s="49">
        <f aca="true" t="shared" si="2" ref="AF5:AF12">AD5+AE5</f>
        <v>69</v>
      </c>
    </row>
    <row r="6" spans="1:32" ht="27.75">
      <c r="A6" s="36" t="s">
        <v>209</v>
      </c>
      <c r="B6" s="31">
        <v>0</v>
      </c>
      <c r="C6" s="31">
        <v>0</v>
      </c>
      <c r="D6" s="31">
        <v>4</v>
      </c>
      <c r="E6" s="31">
        <v>0</v>
      </c>
      <c r="F6" s="31">
        <v>2</v>
      </c>
      <c r="G6" s="31">
        <v>0</v>
      </c>
      <c r="H6" s="31">
        <v>2</v>
      </c>
      <c r="I6" s="31">
        <v>0</v>
      </c>
      <c r="J6" s="31">
        <v>36</v>
      </c>
      <c r="K6" s="31">
        <v>16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3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1</v>
      </c>
      <c r="AA6" s="31">
        <v>0</v>
      </c>
      <c r="AB6" s="31">
        <v>0</v>
      </c>
      <c r="AC6" s="31">
        <v>0</v>
      </c>
      <c r="AD6" s="49">
        <f t="shared" si="0"/>
        <v>48</v>
      </c>
      <c r="AE6" s="49">
        <f t="shared" si="1"/>
        <v>16</v>
      </c>
      <c r="AF6" s="49">
        <f t="shared" si="2"/>
        <v>64</v>
      </c>
    </row>
    <row r="7" spans="1:32" ht="26.25" customHeight="1">
      <c r="A7" s="36" t="s">
        <v>214</v>
      </c>
      <c r="B7" s="31">
        <v>1</v>
      </c>
      <c r="C7" s="31">
        <v>2</v>
      </c>
      <c r="D7" s="31">
        <v>1</v>
      </c>
      <c r="E7" s="31">
        <v>2</v>
      </c>
      <c r="F7" s="31">
        <v>0</v>
      </c>
      <c r="G7" s="31">
        <v>1</v>
      </c>
      <c r="H7" s="31">
        <v>34</v>
      </c>
      <c r="I7" s="31">
        <v>58</v>
      </c>
      <c r="J7" s="31">
        <v>3</v>
      </c>
      <c r="K7" s="31">
        <v>9</v>
      </c>
      <c r="L7" s="31">
        <v>0</v>
      </c>
      <c r="M7" s="31">
        <v>0</v>
      </c>
      <c r="N7" s="31">
        <v>2</v>
      </c>
      <c r="O7" s="31">
        <v>1</v>
      </c>
      <c r="P7" s="31">
        <v>0</v>
      </c>
      <c r="Q7" s="31">
        <v>2</v>
      </c>
      <c r="R7" s="31">
        <v>0</v>
      </c>
      <c r="S7" s="31">
        <v>0</v>
      </c>
      <c r="T7" s="31">
        <v>1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49">
        <f t="shared" si="0"/>
        <v>42</v>
      </c>
      <c r="AE7" s="49">
        <f t="shared" si="1"/>
        <v>75</v>
      </c>
      <c r="AF7" s="49">
        <f t="shared" si="2"/>
        <v>117</v>
      </c>
    </row>
    <row r="8" spans="1:32" ht="26.25" customHeight="1">
      <c r="A8" s="36" t="s">
        <v>171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49">
        <f t="shared" si="0"/>
        <v>0</v>
      </c>
      <c r="AE8" s="49">
        <f t="shared" si="1"/>
        <v>0</v>
      </c>
      <c r="AF8" s="49">
        <f t="shared" si="2"/>
        <v>0</v>
      </c>
    </row>
    <row r="9" spans="1:32" ht="26.25" customHeight="1">
      <c r="A9" s="37" t="s">
        <v>185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49">
        <f t="shared" si="0"/>
        <v>0</v>
      </c>
      <c r="AE9" s="49">
        <f t="shared" si="1"/>
        <v>0</v>
      </c>
      <c r="AF9" s="49">
        <f t="shared" si="2"/>
        <v>0</v>
      </c>
    </row>
    <row r="10" spans="1:32" ht="26.25" customHeight="1">
      <c r="A10" s="37" t="s">
        <v>186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49">
        <f t="shared" si="0"/>
        <v>0</v>
      </c>
      <c r="AE10" s="49">
        <f t="shared" si="1"/>
        <v>0</v>
      </c>
      <c r="AF10" s="49">
        <f t="shared" si="2"/>
        <v>0</v>
      </c>
    </row>
    <row r="11" spans="1:32" ht="26.25" customHeight="1">
      <c r="A11" s="37" t="s">
        <v>187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49">
        <f t="shared" si="0"/>
        <v>0</v>
      </c>
      <c r="AE11" s="49">
        <f t="shared" si="1"/>
        <v>0</v>
      </c>
      <c r="AF11" s="49">
        <f t="shared" si="2"/>
        <v>0</v>
      </c>
    </row>
    <row r="12" spans="1:32" ht="27.75">
      <c r="A12" s="50" t="s">
        <v>12</v>
      </c>
      <c r="B12" s="49">
        <f>SUM(B4:B11)</f>
        <v>6</v>
      </c>
      <c r="C12" s="49">
        <f aca="true" t="shared" si="3" ref="C12:AC12">SUM(C4:C11)</f>
        <v>3</v>
      </c>
      <c r="D12" s="49">
        <f t="shared" si="3"/>
        <v>5</v>
      </c>
      <c r="E12" s="49">
        <f t="shared" si="3"/>
        <v>4</v>
      </c>
      <c r="F12" s="49">
        <f t="shared" si="3"/>
        <v>3</v>
      </c>
      <c r="G12" s="49">
        <f t="shared" si="3"/>
        <v>4</v>
      </c>
      <c r="H12" s="49">
        <f t="shared" si="3"/>
        <v>130</v>
      </c>
      <c r="I12" s="49">
        <f t="shared" si="3"/>
        <v>116</v>
      </c>
      <c r="J12" s="49">
        <f t="shared" si="3"/>
        <v>74</v>
      </c>
      <c r="K12" s="49">
        <f t="shared" si="3"/>
        <v>53</v>
      </c>
      <c r="L12" s="49">
        <f t="shared" si="3"/>
        <v>1</v>
      </c>
      <c r="M12" s="49">
        <f t="shared" si="3"/>
        <v>2</v>
      </c>
      <c r="N12" s="49">
        <f t="shared" si="3"/>
        <v>3</v>
      </c>
      <c r="O12" s="49">
        <f t="shared" si="3"/>
        <v>4</v>
      </c>
      <c r="P12" s="49">
        <f t="shared" si="3"/>
        <v>1</v>
      </c>
      <c r="Q12" s="49">
        <f t="shared" si="3"/>
        <v>2</v>
      </c>
      <c r="R12" s="49">
        <f t="shared" si="3"/>
        <v>6</v>
      </c>
      <c r="S12" s="49">
        <f t="shared" si="3"/>
        <v>1</v>
      </c>
      <c r="T12" s="49">
        <f t="shared" si="3"/>
        <v>2</v>
      </c>
      <c r="U12" s="49">
        <f t="shared" si="3"/>
        <v>1</v>
      </c>
      <c r="V12" s="49">
        <f t="shared" si="3"/>
        <v>2</v>
      </c>
      <c r="W12" s="49">
        <f t="shared" si="3"/>
        <v>0</v>
      </c>
      <c r="X12" s="49">
        <f t="shared" si="3"/>
        <v>0</v>
      </c>
      <c r="Y12" s="49">
        <f t="shared" si="3"/>
        <v>0</v>
      </c>
      <c r="Z12" s="49">
        <f t="shared" si="3"/>
        <v>2</v>
      </c>
      <c r="AA12" s="49">
        <f t="shared" si="3"/>
        <v>0</v>
      </c>
      <c r="AB12" s="49">
        <f t="shared" si="3"/>
        <v>0</v>
      </c>
      <c r="AC12" s="49">
        <f t="shared" si="3"/>
        <v>0</v>
      </c>
      <c r="AD12" s="49">
        <f t="shared" si="0"/>
        <v>235</v>
      </c>
      <c r="AE12" s="49">
        <f t="shared" si="1"/>
        <v>190</v>
      </c>
      <c r="AF12" s="49">
        <f t="shared" si="2"/>
        <v>425</v>
      </c>
    </row>
    <row r="13" spans="1:32" ht="27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27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20" spans="1:32" ht="27.75">
      <c r="A20" s="169" t="s">
        <v>248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</row>
    <row r="21" spans="1:32" ht="27.75">
      <c r="A21" s="170" t="s">
        <v>205</v>
      </c>
      <c r="B21" s="113" t="s">
        <v>211</v>
      </c>
      <c r="C21" s="114"/>
      <c r="D21" s="113" t="s">
        <v>57</v>
      </c>
      <c r="E21" s="114"/>
      <c r="F21" s="113" t="s">
        <v>95</v>
      </c>
      <c r="G21" s="114"/>
      <c r="H21" s="113" t="s">
        <v>59</v>
      </c>
      <c r="I21" s="114"/>
      <c r="J21" s="113" t="s">
        <v>60</v>
      </c>
      <c r="K21" s="114"/>
      <c r="L21" s="113" t="s">
        <v>61</v>
      </c>
      <c r="M21" s="114"/>
      <c r="N21" s="113" t="s">
        <v>62</v>
      </c>
      <c r="O21" s="114"/>
      <c r="P21" s="113" t="s">
        <v>63</v>
      </c>
      <c r="Q21" s="114"/>
      <c r="R21" s="113" t="s">
        <v>97</v>
      </c>
      <c r="S21" s="114"/>
      <c r="T21" s="113" t="s">
        <v>65</v>
      </c>
      <c r="U21" s="114"/>
      <c r="V21" s="113" t="s">
        <v>212</v>
      </c>
      <c r="W21" s="114"/>
      <c r="X21" s="113" t="s">
        <v>67</v>
      </c>
      <c r="Y21" s="114"/>
      <c r="Z21" s="113" t="s">
        <v>68</v>
      </c>
      <c r="AA21" s="114"/>
      <c r="AB21" s="113" t="s">
        <v>191</v>
      </c>
      <c r="AC21" s="114"/>
      <c r="AD21" s="112" t="s">
        <v>78</v>
      </c>
      <c r="AE21" s="112"/>
      <c r="AF21" s="112" t="s">
        <v>213</v>
      </c>
    </row>
    <row r="22" spans="1:32" ht="27.75">
      <c r="A22" s="171" t="s">
        <v>206</v>
      </c>
      <c r="B22" s="49" t="s">
        <v>9</v>
      </c>
      <c r="C22" s="49" t="s">
        <v>188</v>
      </c>
      <c r="D22" s="49" t="s">
        <v>9</v>
      </c>
      <c r="E22" s="49" t="s">
        <v>188</v>
      </c>
      <c r="F22" s="49" t="s">
        <v>9</v>
      </c>
      <c r="G22" s="49" t="s">
        <v>188</v>
      </c>
      <c r="H22" s="49" t="s">
        <v>9</v>
      </c>
      <c r="I22" s="49" t="s">
        <v>188</v>
      </c>
      <c r="J22" s="49" t="s">
        <v>9</v>
      </c>
      <c r="K22" s="49" t="s">
        <v>188</v>
      </c>
      <c r="L22" s="49" t="s">
        <v>9</v>
      </c>
      <c r="M22" s="49" t="s">
        <v>188</v>
      </c>
      <c r="N22" s="49" t="s">
        <v>9</v>
      </c>
      <c r="O22" s="49" t="s">
        <v>188</v>
      </c>
      <c r="P22" s="49" t="s">
        <v>9</v>
      </c>
      <c r="Q22" s="49" t="s">
        <v>188</v>
      </c>
      <c r="R22" s="49" t="s">
        <v>9</v>
      </c>
      <c r="S22" s="49" t="s">
        <v>188</v>
      </c>
      <c r="T22" s="49" t="s">
        <v>9</v>
      </c>
      <c r="U22" s="49" t="s">
        <v>188</v>
      </c>
      <c r="V22" s="49" t="s">
        <v>9</v>
      </c>
      <c r="W22" s="49" t="s">
        <v>188</v>
      </c>
      <c r="X22" s="49" t="s">
        <v>9</v>
      </c>
      <c r="Y22" s="49" t="s">
        <v>188</v>
      </c>
      <c r="Z22" s="49" t="s">
        <v>9</v>
      </c>
      <c r="AA22" s="49" t="s">
        <v>188</v>
      </c>
      <c r="AB22" s="49" t="s">
        <v>9</v>
      </c>
      <c r="AC22" s="49" t="s">
        <v>188</v>
      </c>
      <c r="AD22" s="49" t="s">
        <v>9</v>
      </c>
      <c r="AE22" s="49" t="s">
        <v>188</v>
      </c>
      <c r="AF22" s="49" t="s">
        <v>11</v>
      </c>
    </row>
    <row r="23" spans="1:32" ht="27.75">
      <c r="A23" s="48" t="s">
        <v>207</v>
      </c>
      <c r="B23" s="31">
        <v>1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11</v>
      </c>
      <c r="I23" s="31">
        <v>4</v>
      </c>
      <c r="J23" s="31">
        <v>1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49">
        <f>B23+D23+F23+H23+J23+L23+N23+P23+R23+T23+V23+X23+Z23+AB23</f>
        <v>13</v>
      </c>
      <c r="AE23" s="49">
        <f>C23+E23+G23+I23+K23+M23+O23+Q23+S23+U23+W23+Y23+AA23+AC23</f>
        <v>4</v>
      </c>
      <c r="AF23" s="49">
        <f>AD23+AE23</f>
        <v>17</v>
      </c>
    </row>
    <row r="24" spans="1:32" ht="27.75">
      <c r="A24" s="48" t="s">
        <v>208</v>
      </c>
      <c r="B24" s="31">
        <v>0</v>
      </c>
      <c r="C24" s="31">
        <v>1</v>
      </c>
      <c r="D24" s="31">
        <v>0</v>
      </c>
      <c r="E24" s="31">
        <v>0</v>
      </c>
      <c r="F24" s="31">
        <v>0</v>
      </c>
      <c r="G24" s="31">
        <v>0</v>
      </c>
      <c r="H24" s="31">
        <v>4</v>
      </c>
      <c r="I24" s="31">
        <v>3</v>
      </c>
      <c r="J24" s="31">
        <v>10</v>
      </c>
      <c r="K24" s="31">
        <v>7</v>
      </c>
      <c r="L24" s="31">
        <v>1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1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49">
        <f aca="true" t="shared" si="4" ref="AD24:AD31">B24+D24+F24+H24+J24+L24+N24+P24+R24+T24+V24+X24+Z24+AB24</f>
        <v>16</v>
      </c>
      <c r="AE24" s="49">
        <f aca="true" t="shared" si="5" ref="AE24:AE31">C24+E24+G24+I24+K24+M24+O24+Q24+S24+U24+W24+Y24+AA24+AC24</f>
        <v>11</v>
      </c>
      <c r="AF24" s="49">
        <f aca="true" t="shared" si="6" ref="AF24:AF31">AD24+AE24</f>
        <v>27</v>
      </c>
    </row>
    <row r="25" spans="1:32" ht="27.75">
      <c r="A25" s="48" t="s">
        <v>209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49">
        <f t="shared" si="4"/>
        <v>0</v>
      </c>
      <c r="AE25" s="49">
        <f t="shared" si="5"/>
        <v>0</v>
      </c>
      <c r="AF25" s="49">
        <f t="shared" si="6"/>
        <v>0</v>
      </c>
    </row>
    <row r="26" spans="1:32" ht="27.75">
      <c r="A26" s="48" t="s">
        <v>217</v>
      </c>
      <c r="B26" s="31">
        <v>0</v>
      </c>
      <c r="C26" s="31">
        <v>1</v>
      </c>
      <c r="D26" s="31">
        <v>0</v>
      </c>
      <c r="E26" s="31">
        <v>0</v>
      </c>
      <c r="F26" s="31">
        <v>0</v>
      </c>
      <c r="G26" s="31">
        <v>1</v>
      </c>
      <c r="H26" s="31">
        <v>17</v>
      </c>
      <c r="I26" s="31">
        <v>15</v>
      </c>
      <c r="J26" s="31">
        <v>2</v>
      </c>
      <c r="K26" s="31">
        <v>3</v>
      </c>
      <c r="L26" s="31">
        <v>0</v>
      </c>
      <c r="M26" s="31">
        <v>0</v>
      </c>
      <c r="N26" s="31">
        <v>2</v>
      </c>
      <c r="O26" s="31">
        <v>0</v>
      </c>
      <c r="P26" s="31">
        <v>0</v>
      </c>
      <c r="Q26" s="31">
        <v>1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49">
        <f t="shared" si="4"/>
        <v>21</v>
      </c>
      <c r="AE26" s="49">
        <f t="shared" si="5"/>
        <v>21</v>
      </c>
      <c r="AF26" s="49">
        <f t="shared" si="6"/>
        <v>42</v>
      </c>
    </row>
    <row r="27" spans="1:32" ht="27.75">
      <c r="A27" s="48" t="s">
        <v>171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49">
        <f t="shared" si="4"/>
        <v>0</v>
      </c>
      <c r="AE27" s="49">
        <f t="shared" si="5"/>
        <v>0</v>
      </c>
      <c r="AF27" s="49">
        <f t="shared" si="6"/>
        <v>0</v>
      </c>
    </row>
    <row r="28" spans="1:32" ht="27.75">
      <c r="A28" s="37" t="s">
        <v>185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49">
        <f t="shared" si="4"/>
        <v>0</v>
      </c>
      <c r="AE28" s="49">
        <f t="shared" si="5"/>
        <v>0</v>
      </c>
      <c r="AF28" s="49">
        <f t="shared" si="6"/>
        <v>0</v>
      </c>
    </row>
    <row r="29" spans="1:32" ht="27.75">
      <c r="A29" s="37" t="s">
        <v>186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49">
        <f t="shared" si="4"/>
        <v>0</v>
      </c>
      <c r="AE29" s="49">
        <f t="shared" si="5"/>
        <v>0</v>
      </c>
      <c r="AF29" s="49">
        <f t="shared" si="6"/>
        <v>0</v>
      </c>
    </row>
    <row r="30" spans="1:32" ht="27.75">
      <c r="A30" s="37" t="s">
        <v>187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49">
        <f t="shared" si="4"/>
        <v>0</v>
      </c>
      <c r="AE30" s="49">
        <f t="shared" si="5"/>
        <v>0</v>
      </c>
      <c r="AF30" s="49">
        <f t="shared" si="6"/>
        <v>0</v>
      </c>
    </row>
    <row r="31" spans="1:32" ht="27.75">
      <c r="A31" s="50" t="s">
        <v>78</v>
      </c>
      <c r="B31" s="49">
        <f>SUM(B23:B30)</f>
        <v>1</v>
      </c>
      <c r="C31" s="49">
        <f aca="true" t="shared" si="7" ref="C31:AC31">SUM(C23:C30)</f>
        <v>2</v>
      </c>
      <c r="D31" s="49">
        <f t="shared" si="7"/>
        <v>0</v>
      </c>
      <c r="E31" s="49">
        <f t="shared" si="7"/>
        <v>0</v>
      </c>
      <c r="F31" s="49">
        <f t="shared" si="7"/>
        <v>0</v>
      </c>
      <c r="G31" s="49">
        <f t="shared" si="7"/>
        <v>1</v>
      </c>
      <c r="H31" s="49">
        <f t="shared" si="7"/>
        <v>32</v>
      </c>
      <c r="I31" s="49">
        <f t="shared" si="7"/>
        <v>22</v>
      </c>
      <c r="J31" s="49">
        <f t="shared" si="7"/>
        <v>13</v>
      </c>
      <c r="K31" s="49">
        <f t="shared" si="7"/>
        <v>10</v>
      </c>
      <c r="L31" s="49">
        <f t="shared" si="7"/>
        <v>1</v>
      </c>
      <c r="M31" s="49">
        <f t="shared" si="7"/>
        <v>0</v>
      </c>
      <c r="N31" s="49">
        <f t="shared" si="7"/>
        <v>2</v>
      </c>
      <c r="O31" s="49">
        <f t="shared" si="7"/>
        <v>0</v>
      </c>
      <c r="P31" s="49">
        <f t="shared" si="7"/>
        <v>0</v>
      </c>
      <c r="Q31" s="49">
        <f t="shared" si="7"/>
        <v>1</v>
      </c>
      <c r="R31" s="49">
        <f t="shared" si="7"/>
        <v>0</v>
      </c>
      <c r="S31" s="49">
        <f t="shared" si="7"/>
        <v>0</v>
      </c>
      <c r="T31" s="49">
        <f t="shared" si="7"/>
        <v>1</v>
      </c>
      <c r="U31" s="49">
        <f t="shared" si="7"/>
        <v>0</v>
      </c>
      <c r="V31" s="49">
        <f t="shared" si="7"/>
        <v>0</v>
      </c>
      <c r="W31" s="49">
        <f t="shared" si="7"/>
        <v>0</v>
      </c>
      <c r="X31" s="49">
        <f t="shared" si="7"/>
        <v>0</v>
      </c>
      <c r="Y31" s="49">
        <f t="shared" si="7"/>
        <v>0</v>
      </c>
      <c r="Z31" s="49">
        <f t="shared" si="7"/>
        <v>0</v>
      </c>
      <c r="AA31" s="49">
        <f t="shared" si="7"/>
        <v>0</v>
      </c>
      <c r="AB31" s="49">
        <f t="shared" si="7"/>
        <v>0</v>
      </c>
      <c r="AC31" s="49">
        <f t="shared" si="7"/>
        <v>0</v>
      </c>
      <c r="AD31" s="49">
        <f t="shared" si="4"/>
        <v>50</v>
      </c>
      <c r="AE31" s="49">
        <f t="shared" si="5"/>
        <v>36</v>
      </c>
      <c r="AF31" s="49">
        <f t="shared" si="6"/>
        <v>86</v>
      </c>
    </row>
  </sheetData>
  <sheetProtection/>
  <mergeCells count="34">
    <mergeCell ref="AD21:AF21"/>
    <mergeCell ref="A20:AF20"/>
    <mergeCell ref="Z21:AA21"/>
    <mergeCell ref="AB21:AC21"/>
    <mergeCell ref="B21:C21"/>
    <mergeCell ref="D21:E21"/>
    <mergeCell ref="F21:G21"/>
    <mergeCell ref="H21:I21"/>
    <mergeCell ref="J21:K21"/>
    <mergeCell ref="L21:M21"/>
    <mergeCell ref="N21:O21"/>
    <mergeCell ref="P21:Q21"/>
    <mergeCell ref="A21:A22"/>
    <mergeCell ref="X2:Y2"/>
    <mergeCell ref="R21:S21"/>
    <mergeCell ref="X21:Y21"/>
    <mergeCell ref="T21:U21"/>
    <mergeCell ref="V21:W21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F2"/>
    <mergeCell ref="Z2:AA2"/>
    <mergeCell ref="AB2:AC2"/>
    <mergeCell ref="R2:S2"/>
    <mergeCell ref="T2:U2"/>
    <mergeCell ref="V2:W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rightToLeft="1" tabSelected="1" zoomScale="70" zoomScaleNormal="70" zoomScalePageLayoutView="0" workbookViewId="0" topLeftCell="A3">
      <selection activeCell="J25" sqref="J25"/>
    </sheetView>
  </sheetViews>
  <sheetFormatPr defaultColWidth="9.140625" defaultRowHeight="15"/>
  <cols>
    <col min="1" max="1" width="25.140625" style="9" bestFit="1" customWidth="1"/>
    <col min="2" max="2" width="5.28125" style="9" bestFit="1" customWidth="1"/>
    <col min="3" max="3" width="4.28125" style="9" bestFit="1" customWidth="1"/>
    <col min="4" max="4" width="5.28125" style="9" bestFit="1" customWidth="1"/>
    <col min="5" max="5" width="4.28125" style="9" bestFit="1" customWidth="1"/>
    <col min="6" max="6" width="5.28125" style="9" bestFit="1" customWidth="1"/>
    <col min="7" max="7" width="4.28125" style="9" bestFit="1" customWidth="1"/>
    <col min="8" max="8" width="5.00390625" style="9" bestFit="1" customWidth="1"/>
    <col min="9" max="9" width="4.28125" style="9" bestFit="1" customWidth="1"/>
    <col min="10" max="13" width="5.28125" style="9" bestFit="1" customWidth="1"/>
    <col min="14" max="14" width="6.57421875" style="9" bestFit="1" customWidth="1"/>
    <col min="15" max="15" width="5.28125" style="9" bestFit="1" customWidth="1"/>
    <col min="16" max="16" width="6.57421875" style="9" bestFit="1" customWidth="1"/>
    <col min="17" max="16384" width="9.00390625" style="9" customWidth="1"/>
  </cols>
  <sheetData>
    <row r="1" spans="1:16" ht="27.75">
      <c r="A1" s="158" t="s">
        <v>227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27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27.75">
      <c r="A3" s="112" t="s">
        <v>0</v>
      </c>
      <c r="B3" s="112" t="s">
        <v>228</v>
      </c>
      <c r="C3" s="112"/>
      <c r="D3" s="112" t="s">
        <v>228</v>
      </c>
      <c r="E3" s="112"/>
      <c r="F3" s="112" t="s">
        <v>229</v>
      </c>
      <c r="G3" s="112"/>
      <c r="H3" s="112" t="s">
        <v>230</v>
      </c>
      <c r="I3" s="112"/>
      <c r="J3" s="112" t="s">
        <v>231</v>
      </c>
      <c r="K3" s="112"/>
      <c r="L3" s="112" t="s">
        <v>232</v>
      </c>
      <c r="M3" s="112"/>
      <c r="N3" s="112" t="s">
        <v>54</v>
      </c>
      <c r="O3" s="112"/>
      <c r="P3" s="112"/>
    </row>
    <row r="4" spans="1:16" ht="27.75">
      <c r="A4" s="112"/>
      <c r="B4" s="60" t="s">
        <v>98</v>
      </c>
      <c r="C4" s="60" t="s">
        <v>99</v>
      </c>
      <c r="D4" s="60" t="s">
        <v>98</v>
      </c>
      <c r="E4" s="60" t="s">
        <v>99</v>
      </c>
      <c r="F4" s="60" t="s">
        <v>98</v>
      </c>
      <c r="G4" s="60" t="s">
        <v>99</v>
      </c>
      <c r="H4" s="60" t="s">
        <v>98</v>
      </c>
      <c r="I4" s="60" t="s">
        <v>99</v>
      </c>
      <c r="J4" s="60" t="s">
        <v>98</v>
      </c>
      <c r="K4" s="60" t="s">
        <v>99</v>
      </c>
      <c r="L4" s="60" t="s">
        <v>98</v>
      </c>
      <c r="M4" s="60" t="s">
        <v>99</v>
      </c>
      <c r="N4" s="60" t="s">
        <v>98</v>
      </c>
      <c r="O4" s="60" t="s">
        <v>99</v>
      </c>
      <c r="P4" s="60" t="s">
        <v>11</v>
      </c>
    </row>
    <row r="5" spans="1:16" ht="27.75">
      <c r="A5" s="31" t="s">
        <v>34</v>
      </c>
      <c r="B5" s="31">
        <v>16</v>
      </c>
      <c r="C5" s="31">
        <v>2</v>
      </c>
      <c r="D5" s="31">
        <v>17</v>
      </c>
      <c r="E5" s="31">
        <v>3</v>
      </c>
      <c r="F5" s="31">
        <v>16</v>
      </c>
      <c r="G5" s="31">
        <v>18</v>
      </c>
      <c r="H5" s="31">
        <v>4</v>
      </c>
      <c r="I5" s="31"/>
      <c r="J5" s="31">
        <v>39</v>
      </c>
      <c r="K5" s="31">
        <v>52</v>
      </c>
      <c r="L5" s="31">
        <v>7</v>
      </c>
      <c r="M5" s="31">
        <v>7</v>
      </c>
      <c r="N5" s="60">
        <f>L5+J5+H5+F5+D5+B5</f>
        <v>99</v>
      </c>
      <c r="O5" s="60">
        <f>M5+K5+I5+G5+E5+C5</f>
        <v>82</v>
      </c>
      <c r="P5" s="60">
        <f>O5+N5</f>
        <v>181</v>
      </c>
    </row>
    <row r="6" spans="1:16" ht="27.75">
      <c r="A6" s="31" t="s">
        <v>40</v>
      </c>
      <c r="B6" s="31">
        <v>2</v>
      </c>
      <c r="C6" s="31"/>
      <c r="D6" s="31"/>
      <c r="E6" s="31">
        <v>1</v>
      </c>
      <c r="F6" s="31">
        <v>3</v>
      </c>
      <c r="G6" s="31">
        <v>3</v>
      </c>
      <c r="H6" s="31">
        <v>1</v>
      </c>
      <c r="I6" s="31"/>
      <c r="J6" s="31">
        <v>1</v>
      </c>
      <c r="K6" s="31">
        <v>8</v>
      </c>
      <c r="L6" s="31"/>
      <c r="M6" s="31"/>
      <c r="N6" s="60">
        <f aca="true" t="shared" si="0" ref="N6:N29">L6+J6+H6+F6+D6+B6</f>
        <v>7</v>
      </c>
      <c r="O6" s="60">
        <f aca="true" t="shared" si="1" ref="O6:O29">M6+K6+I6+G6+E6+C6</f>
        <v>12</v>
      </c>
      <c r="P6" s="60">
        <f aca="true" t="shared" si="2" ref="P6:P29">O6+N6</f>
        <v>19</v>
      </c>
    </row>
    <row r="7" spans="1:16" ht="27.75">
      <c r="A7" s="31" t="s">
        <v>70</v>
      </c>
      <c r="B7" s="31"/>
      <c r="C7" s="31"/>
      <c r="D7" s="31">
        <v>4</v>
      </c>
      <c r="E7" s="31"/>
      <c r="F7" s="31">
        <v>5</v>
      </c>
      <c r="G7" s="31">
        <v>6</v>
      </c>
      <c r="H7" s="31">
        <v>6</v>
      </c>
      <c r="I7" s="31">
        <v>3</v>
      </c>
      <c r="J7" s="31">
        <v>7</v>
      </c>
      <c r="K7" s="31">
        <v>31</v>
      </c>
      <c r="L7" s="31">
        <v>6</v>
      </c>
      <c r="M7" s="31">
        <v>4</v>
      </c>
      <c r="N7" s="60">
        <f t="shared" si="0"/>
        <v>28</v>
      </c>
      <c r="O7" s="60">
        <f t="shared" si="1"/>
        <v>44</v>
      </c>
      <c r="P7" s="60">
        <f t="shared" si="2"/>
        <v>72</v>
      </c>
    </row>
    <row r="8" spans="1:16" ht="27.75">
      <c r="A8" s="31" t="s">
        <v>15</v>
      </c>
      <c r="B8" s="31">
        <v>1</v>
      </c>
      <c r="C8" s="31"/>
      <c r="D8" s="31">
        <v>3</v>
      </c>
      <c r="E8" s="31"/>
      <c r="F8" s="31">
        <v>2</v>
      </c>
      <c r="G8" s="31">
        <v>1</v>
      </c>
      <c r="H8" s="31"/>
      <c r="I8" s="31"/>
      <c r="J8" s="31">
        <v>15</v>
      </c>
      <c r="K8" s="31">
        <v>20</v>
      </c>
      <c r="L8" s="31">
        <v>4</v>
      </c>
      <c r="M8" s="31">
        <v>2</v>
      </c>
      <c r="N8" s="60">
        <f t="shared" si="0"/>
        <v>25</v>
      </c>
      <c r="O8" s="60">
        <f t="shared" si="1"/>
        <v>23</v>
      </c>
      <c r="P8" s="60">
        <f t="shared" si="2"/>
        <v>48</v>
      </c>
    </row>
    <row r="9" spans="1:16" ht="27.75">
      <c r="A9" s="31" t="s">
        <v>233</v>
      </c>
      <c r="B9" s="31">
        <v>4</v>
      </c>
      <c r="C9" s="31"/>
      <c r="D9" s="31">
        <v>13</v>
      </c>
      <c r="E9" s="31">
        <v>1</v>
      </c>
      <c r="F9" s="31">
        <v>24</v>
      </c>
      <c r="G9" s="31">
        <v>1</v>
      </c>
      <c r="H9" s="31">
        <v>1</v>
      </c>
      <c r="I9" s="31"/>
      <c r="J9" s="31">
        <v>39</v>
      </c>
      <c r="K9" s="31">
        <v>4</v>
      </c>
      <c r="L9" s="31">
        <v>1</v>
      </c>
      <c r="M9" s="31">
        <v>1</v>
      </c>
      <c r="N9" s="60">
        <f t="shared" si="0"/>
        <v>82</v>
      </c>
      <c r="O9" s="60">
        <f t="shared" si="1"/>
        <v>7</v>
      </c>
      <c r="P9" s="60">
        <f t="shared" si="2"/>
        <v>89</v>
      </c>
    </row>
    <row r="10" spans="1:16" ht="27.75">
      <c r="A10" s="31" t="s">
        <v>14</v>
      </c>
      <c r="B10" s="31">
        <v>1</v>
      </c>
      <c r="C10" s="31"/>
      <c r="D10" s="31">
        <v>7</v>
      </c>
      <c r="E10" s="31"/>
      <c r="F10" s="31">
        <v>17</v>
      </c>
      <c r="G10" s="31">
        <v>2</v>
      </c>
      <c r="H10" s="31">
        <v>6</v>
      </c>
      <c r="I10" s="31"/>
      <c r="J10" s="31">
        <v>24</v>
      </c>
      <c r="K10" s="31">
        <v>2</v>
      </c>
      <c r="L10" s="31">
        <v>5</v>
      </c>
      <c r="M10" s="31">
        <v>2</v>
      </c>
      <c r="N10" s="60">
        <f t="shared" si="0"/>
        <v>60</v>
      </c>
      <c r="O10" s="60">
        <f t="shared" si="1"/>
        <v>6</v>
      </c>
      <c r="P10" s="60">
        <f t="shared" si="2"/>
        <v>66</v>
      </c>
    </row>
    <row r="11" spans="1:16" ht="27.75">
      <c r="A11" s="31" t="s">
        <v>28</v>
      </c>
      <c r="B11" s="31">
        <v>33</v>
      </c>
      <c r="C11" s="31"/>
      <c r="D11" s="31">
        <v>17</v>
      </c>
      <c r="E11" s="31"/>
      <c r="F11" s="31">
        <v>18</v>
      </c>
      <c r="G11" s="31"/>
      <c r="H11" s="31">
        <v>1</v>
      </c>
      <c r="I11" s="31"/>
      <c r="J11" s="31">
        <v>37</v>
      </c>
      <c r="K11" s="31">
        <v>7</v>
      </c>
      <c r="L11" s="31">
        <v>21</v>
      </c>
      <c r="M11" s="31">
        <v>3</v>
      </c>
      <c r="N11" s="60">
        <f t="shared" si="0"/>
        <v>127</v>
      </c>
      <c r="O11" s="60">
        <f t="shared" si="1"/>
        <v>10</v>
      </c>
      <c r="P11" s="60">
        <f t="shared" si="2"/>
        <v>137</v>
      </c>
    </row>
    <row r="12" spans="1:16" ht="27.75">
      <c r="A12" s="31" t="s">
        <v>16</v>
      </c>
      <c r="B12" s="31">
        <v>28</v>
      </c>
      <c r="C12" s="31"/>
      <c r="D12" s="31">
        <v>34</v>
      </c>
      <c r="E12" s="31">
        <v>3</v>
      </c>
      <c r="F12" s="31">
        <v>27</v>
      </c>
      <c r="G12" s="31">
        <v>1</v>
      </c>
      <c r="H12" s="31"/>
      <c r="I12" s="31"/>
      <c r="J12" s="31">
        <v>17</v>
      </c>
      <c r="K12" s="31">
        <v>11</v>
      </c>
      <c r="L12" s="31">
        <v>21</v>
      </c>
      <c r="M12" s="31">
        <v>74</v>
      </c>
      <c r="N12" s="60">
        <f t="shared" si="0"/>
        <v>127</v>
      </c>
      <c r="O12" s="60">
        <f t="shared" si="1"/>
        <v>89</v>
      </c>
      <c r="P12" s="60">
        <f t="shared" si="2"/>
        <v>216</v>
      </c>
    </row>
    <row r="13" spans="1:16" ht="27.75">
      <c r="A13" s="31" t="s">
        <v>82</v>
      </c>
      <c r="B13" s="31">
        <v>9</v>
      </c>
      <c r="C13" s="31"/>
      <c r="D13" s="31">
        <v>12</v>
      </c>
      <c r="E13" s="31"/>
      <c r="F13" s="31">
        <v>9</v>
      </c>
      <c r="G13" s="31">
        <v>2</v>
      </c>
      <c r="H13" s="31"/>
      <c r="I13" s="31"/>
      <c r="J13" s="31">
        <v>3</v>
      </c>
      <c r="K13" s="31">
        <v>5</v>
      </c>
      <c r="L13" s="31">
        <v>5</v>
      </c>
      <c r="M13" s="31">
        <v>2</v>
      </c>
      <c r="N13" s="60">
        <f t="shared" si="0"/>
        <v>38</v>
      </c>
      <c r="O13" s="60">
        <f t="shared" si="1"/>
        <v>9</v>
      </c>
      <c r="P13" s="60">
        <f t="shared" si="2"/>
        <v>47</v>
      </c>
    </row>
    <row r="14" spans="1:16" ht="27.75">
      <c r="A14" s="31" t="s">
        <v>163</v>
      </c>
      <c r="B14" s="31">
        <v>18</v>
      </c>
      <c r="C14" s="31"/>
      <c r="D14" s="31">
        <v>19</v>
      </c>
      <c r="E14" s="31"/>
      <c r="F14" s="31">
        <v>27</v>
      </c>
      <c r="G14" s="31">
        <v>3</v>
      </c>
      <c r="H14" s="31">
        <v>1</v>
      </c>
      <c r="I14" s="31"/>
      <c r="J14" s="31">
        <v>51</v>
      </c>
      <c r="K14" s="31">
        <v>10</v>
      </c>
      <c r="L14" s="31">
        <v>75</v>
      </c>
      <c r="M14" s="31">
        <v>33</v>
      </c>
      <c r="N14" s="60">
        <f t="shared" si="0"/>
        <v>191</v>
      </c>
      <c r="O14" s="60">
        <f t="shared" si="1"/>
        <v>46</v>
      </c>
      <c r="P14" s="60">
        <f t="shared" si="2"/>
        <v>237</v>
      </c>
    </row>
    <row r="15" spans="1:16" ht="27.75">
      <c r="A15" s="31" t="s">
        <v>86</v>
      </c>
      <c r="B15" s="31">
        <v>35</v>
      </c>
      <c r="C15" s="31">
        <v>2</v>
      </c>
      <c r="D15" s="31">
        <v>40</v>
      </c>
      <c r="E15" s="31">
        <v>2</v>
      </c>
      <c r="F15" s="31">
        <v>23</v>
      </c>
      <c r="G15" s="31">
        <v>5</v>
      </c>
      <c r="H15" s="31"/>
      <c r="I15" s="31"/>
      <c r="J15" s="31">
        <v>35</v>
      </c>
      <c r="K15" s="31">
        <v>13</v>
      </c>
      <c r="L15" s="31">
        <v>30</v>
      </c>
      <c r="M15" s="31">
        <v>68</v>
      </c>
      <c r="N15" s="60">
        <f t="shared" si="0"/>
        <v>163</v>
      </c>
      <c r="O15" s="60">
        <f t="shared" si="1"/>
        <v>90</v>
      </c>
      <c r="P15" s="60">
        <f t="shared" si="2"/>
        <v>253</v>
      </c>
    </row>
    <row r="16" spans="1:16" ht="27.75">
      <c r="A16" s="31" t="s">
        <v>88</v>
      </c>
      <c r="B16" s="31">
        <v>1</v>
      </c>
      <c r="C16" s="31"/>
      <c r="D16" s="31">
        <v>4</v>
      </c>
      <c r="E16" s="31">
        <v>1</v>
      </c>
      <c r="F16" s="31">
        <v>9</v>
      </c>
      <c r="G16" s="31">
        <v>2</v>
      </c>
      <c r="H16" s="31"/>
      <c r="I16" s="31"/>
      <c r="J16" s="31">
        <v>19</v>
      </c>
      <c r="K16" s="31">
        <v>3</v>
      </c>
      <c r="L16" s="31">
        <v>14</v>
      </c>
      <c r="M16" s="31">
        <v>17</v>
      </c>
      <c r="N16" s="60">
        <f t="shared" si="0"/>
        <v>47</v>
      </c>
      <c r="O16" s="60">
        <f t="shared" si="1"/>
        <v>23</v>
      </c>
      <c r="P16" s="60">
        <f t="shared" si="2"/>
        <v>70</v>
      </c>
    </row>
    <row r="17" spans="1:16" ht="27.75">
      <c r="A17" s="31" t="s">
        <v>89</v>
      </c>
      <c r="B17" s="31">
        <v>18</v>
      </c>
      <c r="C17" s="31">
        <v>1</v>
      </c>
      <c r="D17" s="31">
        <v>20</v>
      </c>
      <c r="E17" s="31">
        <v>1</v>
      </c>
      <c r="F17" s="31">
        <v>6</v>
      </c>
      <c r="G17" s="31">
        <v>4</v>
      </c>
      <c r="H17" s="31"/>
      <c r="I17" s="31"/>
      <c r="J17" s="31">
        <v>16</v>
      </c>
      <c r="K17" s="31">
        <v>13</v>
      </c>
      <c r="L17" s="31">
        <v>25</v>
      </c>
      <c r="M17" s="31">
        <v>33</v>
      </c>
      <c r="N17" s="60">
        <f t="shared" si="0"/>
        <v>85</v>
      </c>
      <c r="O17" s="60">
        <f t="shared" si="1"/>
        <v>52</v>
      </c>
      <c r="P17" s="60">
        <f t="shared" si="2"/>
        <v>137</v>
      </c>
    </row>
    <row r="18" spans="1:16" ht="27.75">
      <c r="A18" s="31" t="s">
        <v>165</v>
      </c>
      <c r="B18" s="31">
        <v>31</v>
      </c>
      <c r="C18" s="31">
        <v>1</v>
      </c>
      <c r="D18" s="31">
        <v>43</v>
      </c>
      <c r="E18" s="31">
        <v>4</v>
      </c>
      <c r="F18" s="31">
        <v>39</v>
      </c>
      <c r="G18" s="31">
        <v>13</v>
      </c>
      <c r="H18" s="31">
        <v>2</v>
      </c>
      <c r="I18" s="31"/>
      <c r="J18" s="31">
        <v>29</v>
      </c>
      <c r="K18" s="31">
        <v>19</v>
      </c>
      <c r="L18" s="31">
        <v>11</v>
      </c>
      <c r="M18" s="31">
        <v>37</v>
      </c>
      <c r="N18" s="60">
        <f t="shared" si="0"/>
        <v>155</v>
      </c>
      <c r="O18" s="60">
        <f t="shared" si="1"/>
        <v>74</v>
      </c>
      <c r="P18" s="60">
        <f t="shared" si="2"/>
        <v>229</v>
      </c>
    </row>
    <row r="19" spans="1:16" ht="27.75">
      <c r="A19" s="31" t="s">
        <v>51</v>
      </c>
      <c r="B19" s="31"/>
      <c r="C19" s="31"/>
      <c r="D19" s="31"/>
      <c r="E19" s="31">
        <v>1</v>
      </c>
      <c r="F19" s="31"/>
      <c r="G19" s="31"/>
      <c r="H19" s="31">
        <v>1</v>
      </c>
      <c r="I19" s="31"/>
      <c r="J19" s="31">
        <v>1</v>
      </c>
      <c r="K19" s="31"/>
      <c r="L19" s="31">
        <v>3</v>
      </c>
      <c r="M19" s="31">
        <v>2</v>
      </c>
      <c r="N19" s="60">
        <f t="shared" si="0"/>
        <v>5</v>
      </c>
      <c r="O19" s="60">
        <f t="shared" si="1"/>
        <v>3</v>
      </c>
      <c r="P19" s="60">
        <f t="shared" si="2"/>
        <v>8</v>
      </c>
    </row>
    <row r="20" spans="1:16" ht="27.75">
      <c r="A20" s="31" t="s">
        <v>234</v>
      </c>
      <c r="B20" s="31">
        <v>2</v>
      </c>
      <c r="C20" s="31"/>
      <c r="D20" s="31">
        <v>1</v>
      </c>
      <c r="E20" s="31">
        <v>1</v>
      </c>
      <c r="F20" s="31">
        <v>4</v>
      </c>
      <c r="G20" s="31"/>
      <c r="H20" s="31"/>
      <c r="I20" s="31"/>
      <c r="J20" s="31">
        <v>3</v>
      </c>
      <c r="K20" s="31">
        <v>2</v>
      </c>
      <c r="L20" s="31">
        <v>2</v>
      </c>
      <c r="M20" s="31">
        <v>4</v>
      </c>
      <c r="N20" s="60">
        <f t="shared" si="0"/>
        <v>12</v>
      </c>
      <c r="O20" s="60">
        <f t="shared" si="1"/>
        <v>7</v>
      </c>
      <c r="P20" s="60">
        <f t="shared" si="2"/>
        <v>19</v>
      </c>
    </row>
    <row r="21" spans="1:16" ht="27.75">
      <c r="A21" s="31" t="s">
        <v>50</v>
      </c>
      <c r="B21" s="31"/>
      <c r="C21" s="31"/>
      <c r="D21" s="31"/>
      <c r="E21" s="31"/>
      <c r="F21" s="31"/>
      <c r="G21" s="31"/>
      <c r="H21" s="31">
        <v>1</v>
      </c>
      <c r="I21" s="31"/>
      <c r="J21" s="31">
        <v>2</v>
      </c>
      <c r="K21" s="31"/>
      <c r="L21" s="31">
        <v>5</v>
      </c>
      <c r="M21" s="31">
        <v>2</v>
      </c>
      <c r="N21" s="60">
        <f t="shared" si="0"/>
        <v>8</v>
      </c>
      <c r="O21" s="60">
        <f t="shared" si="1"/>
        <v>2</v>
      </c>
      <c r="P21" s="60">
        <f t="shared" si="2"/>
        <v>10</v>
      </c>
    </row>
    <row r="22" spans="1:16" ht="27.75">
      <c r="A22" s="31" t="s">
        <v>190</v>
      </c>
      <c r="B22" s="31">
        <v>1</v>
      </c>
      <c r="C22" s="31"/>
      <c r="D22" s="31">
        <v>1</v>
      </c>
      <c r="E22" s="31"/>
      <c r="F22" s="31">
        <v>1</v>
      </c>
      <c r="G22" s="31"/>
      <c r="H22" s="31"/>
      <c r="I22" s="31"/>
      <c r="J22" s="31"/>
      <c r="K22" s="31">
        <v>1</v>
      </c>
      <c r="L22" s="31">
        <v>1</v>
      </c>
      <c r="M22" s="31">
        <v>4</v>
      </c>
      <c r="N22" s="60">
        <f t="shared" si="0"/>
        <v>4</v>
      </c>
      <c r="O22" s="60">
        <f t="shared" si="1"/>
        <v>5</v>
      </c>
      <c r="P22" s="60">
        <f t="shared" si="2"/>
        <v>9</v>
      </c>
    </row>
    <row r="23" spans="1:16" ht="27.75">
      <c r="A23" s="31" t="s">
        <v>235</v>
      </c>
      <c r="B23" s="31"/>
      <c r="C23" s="31"/>
      <c r="D23" s="31"/>
      <c r="E23" s="31"/>
      <c r="F23" s="31"/>
      <c r="G23" s="31"/>
      <c r="H23" s="31">
        <v>1</v>
      </c>
      <c r="I23" s="31">
        <v>1</v>
      </c>
      <c r="J23" s="31">
        <v>4</v>
      </c>
      <c r="K23" s="31">
        <v>3</v>
      </c>
      <c r="L23" s="31">
        <v>4</v>
      </c>
      <c r="M23" s="31"/>
      <c r="N23" s="60">
        <f t="shared" si="0"/>
        <v>9</v>
      </c>
      <c r="O23" s="60">
        <f t="shared" si="1"/>
        <v>4</v>
      </c>
      <c r="P23" s="60">
        <f t="shared" si="2"/>
        <v>13</v>
      </c>
    </row>
    <row r="24" spans="1:16" ht="27.75">
      <c r="A24" s="31" t="s">
        <v>52</v>
      </c>
      <c r="B24" s="31"/>
      <c r="C24" s="31"/>
      <c r="D24" s="31"/>
      <c r="E24" s="31"/>
      <c r="F24" s="31"/>
      <c r="G24" s="31"/>
      <c r="H24" s="31"/>
      <c r="I24" s="31">
        <v>11</v>
      </c>
      <c r="J24" s="31">
        <v>7</v>
      </c>
      <c r="K24" s="31">
        <v>2</v>
      </c>
      <c r="L24" s="31">
        <v>10</v>
      </c>
      <c r="M24" s="31">
        <v>5</v>
      </c>
      <c r="N24" s="60">
        <f t="shared" si="0"/>
        <v>17</v>
      </c>
      <c r="O24" s="60">
        <f t="shared" si="1"/>
        <v>18</v>
      </c>
      <c r="P24" s="60">
        <f t="shared" si="2"/>
        <v>35</v>
      </c>
    </row>
    <row r="25" spans="1:16" ht="27.75">
      <c r="A25" s="31" t="s">
        <v>48</v>
      </c>
      <c r="B25" s="31">
        <v>1</v>
      </c>
      <c r="C25" s="31"/>
      <c r="D25" s="31">
        <v>1</v>
      </c>
      <c r="E25" s="31"/>
      <c r="F25" s="31">
        <v>2</v>
      </c>
      <c r="G25" s="31"/>
      <c r="H25" s="31"/>
      <c r="I25" s="31"/>
      <c r="J25" s="31">
        <v>3</v>
      </c>
      <c r="K25" s="31"/>
      <c r="L25" s="31">
        <v>1</v>
      </c>
      <c r="M25" s="31"/>
      <c r="N25" s="60">
        <f t="shared" si="0"/>
        <v>8</v>
      </c>
      <c r="O25" s="60">
        <f t="shared" si="1"/>
        <v>0</v>
      </c>
      <c r="P25" s="60">
        <f t="shared" si="2"/>
        <v>8</v>
      </c>
    </row>
    <row r="26" spans="1:16" ht="27.75">
      <c r="A26" s="31" t="s">
        <v>236</v>
      </c>
      <c r="B26" s="31"/>
      <c r="C26" s="31"/>
      <c r="D26" s="31"/>
      <c r="E26" s="31"/>
      <c r="F26" s="31"/>
      <c r="G26" s="31"/>
      <c r="H26" s="31"/>
      <c r="I26" s="31"/>
      <c r="J26" s="31">
        <v>4</v>
      </c>
      <c r="K26" s="31">
        <v>4</v>
      </c>
      <c r="L26" s="31"/>
      <c r="M26" s="31"/>
      <c r="N26" s="60">
        <f t="shared" si="0"/>
        <v>4</v>
      </c>
      <c r="O26" s="60">
        <f t="shared" si="1"/>
        <v>4</v>
      </c>
      <c r="P26" s="60">
        <f t="shared" si="2"/>
        <v>8</v>
      </c>
    </row>
    <row r="27" spans="1:16" ht="27.75">
      <c r="A27" s="31" t="s">
        <v>237</v>
      </c>
      <c r="B27" s="31"/>
      <c r="C27" s="31"/>
      <c r="D27" s="31"/>
      <c r="E27" s="31"/>
      <c r="F27" s="31">
        <v>1</v>
      </c>
      <c r="G27" s="31"/>
      <c r="H27" s="31"/>
      <c r="I27" s="31"/>
      <c r="J27" s="31"/>
      <c r="K27" s="31"/>
      <c r="L27" s="31"/>
      <c r="M27" s="31"/>
      <c r="N27" s="60">
        <f t="shared" si="0"/>
        <v>1</v>
      </c>
      <c r="O27" s="60">
        <f t="shared" si="1"/>
        <v>0</v>
      </c>
      <c r="P27" s="60">
        <f t="shared" si="2"/>
        <v>1</v>
      </c>
    </row>
    <row r="28" spans="1:16" ht="27.75">
      <c r="A28" s="31" t="s">
        <v>238</v>
      </c>
      <c r="B28" s="31"/>
      <c r="C28" s="31"/>
      <c r="D28" s="31"/>
      <c r="E28" s="31"/>
      <c r="F28" s="31">
        <v>1</v>
      </c>
      <c r="G28" s="31">
        <v>1</v>
      </c>
      <c r="H28" s="31">
        <v>1</v>
      </c>
      <c r="I28" s="31">
        <v>1</v>
      </c>
      <c r="J28" s="31">
        <v>2</v>
      </c>
      <c r="K28" s="31"/>
      <c r="L28" s="31">
        <v>4</v>
      </c>
      <c r="M28" s="31">
        <v>16</v>
      </c>
      <c r="N28" s="60">
        <f t="shared" si="0"/>
        <v>8</v>
      </c>
      <c r="O28" s="60">
        <f t="shared" si="1"/>
        <v>18</v>
      </c>
      <c r="P28" s="60">
        <f t="shared" si="2"/>
        <v>26</v>
      </c>
    </row>
    <row r="29" spans="1:16" ht="27.75">
      <c r="A29" s="60" t="s">
        <v>8</v>
      </c>
      <c r="B29" s="60">
        <f>B28+B27+B26+B25+B24+B23+B22+B21+B20+B19+B18+B17+B16+B15+B14+B13+B12+B11+B10+B9+B8+B7+B6+B5</f>
        <v>201</v>
      </c>
      <c r="C29" s="90">
        <f aca="true" t="shared" si="3" ref="C29:M29">C28+C27+C26+C25+C24+C23+C22+C21+C20+C19+C18+C17+C16+C15+C14+C13+C12+C11+C10+C9+C8+C7+C6+C5</f>
        <v>6</v>
      </c>
      <c r="D29" s="90">
        <f t="shared" si="3"/>
        <v>236</v>
      </c>
      <c r="E29" s="90">
        <f t="shared" si="3"/>
        <v>18</v>
      </c>
      <c r="F29" s="90">
        <f t="shared" si="3"/>
        <v>234</v>
      </c>
      <c r="G29" s="90">
        <f t="shared" si="3"/>
        <v>62</v>
      </c>
      <c r="H29" s="90">
        <f t="shared" si="3"/>
        <v>26</v>
      </c>
      <c r="I29" s="90">
        <f t="shared" si="3"/>
        <v>16</v>
      </c>
      <c r="J29" s="90">
        <f t="shared" si="3"/>
        <v>358</v>
      </c>
      <c r="K29" s="90">
        <f t="shared" si="3"/>
        <v>210</v>
      </c>
      <c r="L29" s="90">
        <f t="shared" si="3"/>
        <v>255</v>
      </c>
      <c r="M29" s="90">
        <f t="shared" si="3"/>
        <v>316</v>
      </c>
      <c r="N29" s="60">
        <f t="shared" si="0"/>
        <v>1310</v>
      </c>
      <c r="O29" s="60">
        <f t="shared" si="1"/>
        <v>628</v>
      </c>
      <c r="P29" s="60">
        <f t="shared" si="2"/>
        <v>1938</v>
      </c>
    </row>
  </sheetData>
  <sheetProtection/>
  <mergeCells count="9">
    <mergeCell ref="A1:P1"/>
    <mergeCell ref="A3:A4"/>
    <mergeCell ref="B3:C3"/>
    <mergeCell ref="D3:E3"/>
    <mergeCell ref="F3:G3"/>
    <mergeCell ref="H3:I3"/>
    <mergeCell ref="J3:K3"/>
    <mergeCell ref="L3:M3"/>
    <mergeCell ref="N3:P3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rightToLeft="1" zoomScalePageLayoutView="0" workbookViewId="0" topLeftCell="A1">
      <selection activeCell="L17" sqref="L17"/>
    </sheetView>
  </sheetViews>
  <sheetFormatPr defaultColWidth="9.140625" defaultRowHeight="15"/>
  <cols>
    <col min="1" max="1" width="19.421875" style="0" customWidth="1"/>
    <col min="2" max="10" width="9.7109375" style="0" customWidth="1"/>
  </cols>
  <sheetData>
    <row r="1" spans="1:10" ht="27.75">
      <c r="A1" s="172" t="s">
        <v>239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27.75">
      <c r="A2" s="173" t="s">
        <v>0</v>
      </c>
      <c r="B2" s="173" t="s">
        <v>240</v>
      </c>
      <c r="C2" s="173"/>
      <c r="D2" s="173"/>
      <c r="E2" s="173" t="s">
        <v>241</v>
      </c>
      <c r="F2" s="173"/>
      <c r="G2" s="173"/>
      <c r="H2" s="173" t="s">
        <v>242</v>
      </c>
      <c r="I2" s="173"/>
      <c r="J2" s="173"/>
    </row>
    <row r="3" spans="1:10" ht="27.75">
      <c r="A3" s="173"/>
      <c r="B3" s="78" t="s">
        <v>98</v>
      </c>
      <c r="C3" s="78" t="s">
        <v>99</v>
      </c>
      <c r="D3" s="78" t="s">
        <v>54</v>
      </c>
      <c r="E3" s="78" t="s">
        <v>98</v>
      </c>
      <c r="F3" s="78" t="s">
        <v>99</v>
      </c>
      <c r="G3" s="78" t="s">
        <v>54</v>
      </c>
      <c r="H3" s="78" t="s">
        <v>98</v>
      </c>
      <c r="I3" s="78" t="s">
        <v>99</v>
      </c>
      <c r="J3" s="78" t="s">
        <v>54</v>
      </c>
    </row>
    <row r="4" spans="1:10" ht="27.75">
      <c r="A4" s="77" t="s">
        <v>34</v>
      </c>
      <c r="B4" s="31">
        <v>39</v>
      </c>
      <c r="C4" s="31">
        <v>52</v>
      </c>
      <c r="D4" s="78">
        <f aca="true" t="shared" si="0" ref="D4:D28">C4+B4</f>
        <v>91</v>
      </c>
      <c r="E4" s="77">
        <v>4</v>
      </c>
      <c r="F4" s="77">
        <v>4</v>
      </c>
      <c r="G4" s="78">
        <f>F4+E4</f>
        <v>8</v>
      </c>
      <c r="H4" s="77">
        <v>1</v>
      </c>
      <c r="I4" s="77">
        <v>6</v>
      </c>
      <c r="J4" s="78">
        <f>I4+H4</f>
        <v>7</v>
      </c>
    </row>
    <row r="5" spans="1:10" ht="27.75">
      <c r="A5" s="77" t="s">
        <v>40</v>
      </c>
      <c r="B5" s="31">
        <v>1</v>
      </c>
      <c r="C5" s="31">
        <v>8</v>
      </c>
      <c r="D5" s="78">
        <f t="shared" si="0"/>
        <v>9</v>
      </c>
      <c r="E5" s="77">
        <v>1</v>
      </c>
      <c r="F5" s="77">
        <v>2</v>
      </c>
      <c r="G5" s="78">
        <f aca="true" t="shared" si="1" ref="G5:G28">F5+E5</f>
        <v>3</v>
      </c>
      <c r="H5" s="77"/>
      <c r="I5" s="77"/>
      <c r="J5" s="78">
        <f aca="true" t="shared" si="2" ref="J5:J28">I5+H5</f>
        <v>0</v>
      </c>
    </row>
    <row r="6" spans="1:10" ht="27.75">
      <c r="A6" s="77" t="s">
        <v>70</v>
      </c>
      <c r="B6" s="31">
        <v>7</v>
      </c>
      <c r="C6" s="31">
        <v>31</v>
      </c>
      <c r="D6" s="78">
        <f t="shared" si="0"/>
        <v>38</v>
      </c>
      <c r="E6" s="77"/>
      <c r="F6" s="77">
        <v>3</v>
      </c>
      <c r="G6" s="78">
        <f t="shared" si="1"/>
        <v>3</v>
      </c>
      <c r="H6" s="77">
        <v>1</v>
      </c>
      <c r="I6" s="77">
        <v>5</v>
      </c>
      <c r="J6" s="78">
        <f t="shared" si="2"/>
        <v>6</v>
      </c>
    </row>
    <row r="7" spans="1:10" ht="27.75">
      <c r="A7" s="77" t="s">
        <v>15</v>
      </c>
      <c r="B7" s="31">
        <v>15</v>
      </c>
      <c r="C7" s="31">
        <v>20</v>
      </c>
      <c r="D7" s="78">
        <f t="shared" si="0"/>
        <v>35</v>
      </c>
      <c r="E7" s="77">
        <v>1</v>
      </c>
      <c r="F7" s="77">
        <v>1</v>
      </c>
      <c r="G7" s="78">
        <f t="shared" si="1"/>
        <v>2</v>
      </c>
      <c r="H7" s="77"/>
      <c r="I7" s="77">
        <v>1</v>
      </c>
      <c r="J7" s="78">
        <f t="shared" si="2"/>
        <v>1</v>
      </c>
    </row>
    <row r="8" spans="1:10" ht="27.75">
      <c r="A8" s="77" t="s">
        <v>233</v>
      </c>
      <c r="B8" s="31">
        <v>39</v>
      </c>
      <c r="C8" s="31">
        <v>4</v>
      </c>
      <c r="D8" s="78">
        <f t="shared" si="0"/>
        <v>43</v>
      </c>
      <c r="E8" s="77">
        <v>1</v>
      </c>
      <c r="F8" s="77"/>
      <c r="G8" s="78">
        <f t="shared" si="1"/>
        <v>1</v>
      </c>
      <c r="H8" s="77">
        <v>2</v>
      </c>
      <c r="I8" s="77"/>
      <c r="J8" s="78">
        <f t="shared" si="2"/>
        <v>2</v>
      </c>
    </row>
    <row r="9" spans="1:10" ht="27.75">
      <c r="A9" s="77" t="s">
        <v>14</v>
      </c>
      <c r="B9" s="31">
        <v>24</v>
      </c>
      <c r="C9" s="31">
        <v>2</v>
      </c>
      <c r="D9" s="78">
        <f t="shared" si="0"/>
        <v>26</v>
      </c>
      <c r="E9" s="77"/>
      <c r="F9" s="77"/>
      <c r="G9" s="78">
        <f t="shared" si="1"/>
        <v>0</v>
      </c>
      <c r="H9" s="77">
        <v>4</v>
      </c>
      <c r="I9" s="77"/>
      <c r="J9" s="78">
        <f t="shared" si="2"/>
        <v>4</v>
      </c>
    </row>
    <row r="10" spans="1:10" ht="27.75">
      <c r="A10" s="77" t="s">
        <v>28</v>
      </c>
      <c r="B10" s="31">
        <v>37</v>
      </c>
      <c r="C10" s="31">
        <v>7</v>
      </c>
      <c r="D10" s="78">
        <f t="shared" si="0"/>
        <v>44</v>
      </c>
      <c r="E10" s="77">
        <v>1</v>
      </c>
      <c r="F10" s="77">
        <v>1</v>
      </c>
      <c r="G10" s="78">
        <f t="shared" si="1"/>
        <v>2</v>
      </c>
      <c r="H10" s="77">
        <v>1</v>
      </c>
      <c r="I10" s="77">
        <v>1</v>
      </c>
      <c r="J10" s="78">
        <f t="shared" si="2"/>
        <v>2</v>
      </c>
    </row>
    <row r="11" spans="1:10" ht="27.75">
      <c r="A11" s="77" t="s">
        <v>16</v>
      </c>
      <c r="B11" s="31">
        <v>17</v>
      </c>
      <c r="C11" s="31">
        <v>11</v>
      </c>
      <c r="D11" s="78">
        <f t="shared" si="0"/>
        <v>28</v>
      </c>
      <c r="E11" s="77">
        <v>1</v>
      </c>
      <c r="F11" s="77">
        <v>1</v>
      </c>
      <c r="G11" s="78">
        <f t="shared" si="1"/>
        <v>2</v>
      </c>
      <c r="H11" s="77"/>
      <c r="I11" s="77">
        <v>2</v>
      </c>
      <c r="J11" s="78">
        <f t="shared" si="2"/>
        <v>2</v>
      </c>
    </row>
    <row r="12" spans="1:10" ht="27.75">
      <c r="A12" s="77" t="s">
        <v>82</v>
      </c>
      <c r="B12" s="31">
        <v>3</v>
      </c>
      <c r="C12" s="31">
        <v>5</v>
      </c>
      <c r="D12" s="78">
        <f t="shared" si="0"/>
        <v>8</v>
      </c>
      <c r="E12" s="77">
        <v>1</v>
      </c>
      <c r="F12" s="77"/>
      <c r="G12" s="78">
        <f t="shared" si="1"/>
        <v>1</v>
      </c>
      <c r="H12" s="77"/>
      <c r="I12" s="77">
        <v>1</v>
      </c>
      <c r="J12" s="78">
        <f t="shared" si="2"/>
        <v>1</v>
      </c>
    </row>
    <row r="13" spans="1:10" ht="27.75">
      <c r="A13" s="77" t="s">
        <v>163</v>
      </c>
      <c r="B13" s="31">
        <v>51</v>
      </c>
      <c r="C13" s="31">
        <v>10</v>
      </c>
      <c r="D13" s="78">
        <f t="shared" si="0"/>
        <v>61</v>
      </c>
      <c r="E13" s="77">
        <v>4</v>
      </c>
      <c r="F13" s="77">
        <v>3</v>
      </c>
      <c r="G13" s="78">
        <f t="shared" si="1"/>
        <v>7</v>
      </c>
      <c r="H13" s="77">
        <v>3</v>
      </c>
      <c r="I13" s="77">
        <v>1</v>
      </c>
      <c r="J13" s="78">
        <f t="shared" si="2"/>
        <v>4</v>
      </c>
    </row>
    <row r="14" spans="1:10" ht="27.75">
      <c r="A14" s="77" t="s">
        <v>86</v>
      </c>
      <c r="B14" s="31">
        <v>35</v>
      </c>
      <c r="C14" s="31">
        <v>13</v>
      </c>
      <c r="D14" s="78">
        <f t="shared" si="0"/>
        <v>48</v>
      </c>
      <c r="E14" s="77">
        <v>2</v>
      </c>
      <c r="F14" s="77"/>
      <c r="G14" s="78">
        <f t="shared" si="1"/>
        <v>2</v>
      </c>
      <c r="H14" s="77"/>
      <c r="I14" s="77">
        <v>2</v>
      </c>
      <c r="J14" s="78">
        <f t="shared" si="2"/>
        <v>2</v>
      </c>
    </row>
    <row r="15" spans="1:10" ht="27.75">
      <c r="A15" s="77" t="s">
        <v>88</v>
      </c>
      <c r="B15" s="31">
        <v>19</v>
      </c>
      <c r="C15" s="31">
        <v>3</v>
      </c>
      <c r="D15" s="78">
        <f t="shared" si="0"/>
        <v>22</v>
      </c>
      <c r="E15" s="77">
        <v>4</v>
      </c>
      <c r="F15" s="77"/>
      <c r="G15" s="78">
        <f t="shared" si="1"/>
        <v>4</v>
      </c>
      <c r="H15" s="77">
        <v>1</v>
      </c>
      <c r="I15" s="77">
        <v>2</v>
      </c>
      <c r="J15" s="78">
        <f t="shared" si="2"/>
        <v>3</v>
      </c>
    </row>
    <row r="16" spans="1:10" ht="27.75">
      <c r="A16" s="77" t="s">
        <v>89</v>
      </c>
      <c r="B16" s="31">
        <v>16</v>
      </c>
      <c r="C16" s="31">
        <v>13</v>
      </c>
      <c r="D16" s="78">
        <f t="shared" si="0"/>
        <v>29</v>
      </c>
      <c r="E16" s="77">
        <v>2</v>
      </c>
      <c r="F16" s="77"/>
      <c r="G16" s="78">
        <f t="shared" si="1"/>
        <v>2</v>
      </c>
      <c r="H16" s="77"/>
      <c r="I16" s="77">
        <v>2</v>
      </c>
      <c r="J16" s="78">
        <f t="shared" si="2"/>
        <v>2</v>
      </c>
    </row>
    <row r="17" spans="1:10" ht="27.75">
      <c r="A17" s="77" t="s">
        <v>165</v>
      </c>
      <c r="B17" s="31">
        <v>29</v>
      </c>
      <c r="C17" s="31">
        <v>19</v>
      </c>
      <c r="D17" s="78">
        <f t="shared" si="0"/>
        <v>48</v>
      </c>
      <c r="E17" s="77">
        <v>5</v>
      </c>
      <c r="F17" s="77">
        <v>1</v>
      </c>
      <c r="G17" s="78">
        <f t="shared" si="1"/>
        <v>6</v>
      </c>
      <c r="H17" s="77"/>
      <c r="I17" s="77">
        <v>3</v>
      </c>
      <c r="J17" s="78">
        <f t="shared" si="2"/>
        <v>3</v>
      </c>
    </row>
    <row r="18" spans="1:10" ht="27.75">
      <c r="A18" s="77" t="s">
        <v>51</v>
      </c>
      <c r="B18" s="31">
        <v>1</v>
      </c>
      <c r="C18" s="31"/>
      <c r="D18" s="78">
        <f t="shared" si="0"/>
        <v>1</v>
      </c>
      <c r="E18" s="77"/>
      <c r="F18" s="77"/>
      <c r="G18" s="78">
        <f t="shared" si="1"/>
        <v>0</v>
      </c>
      <c r="H18" s="77"/>
      <c r="I18" s="77"/>
      <c r="J18" s="78">
        <f t="shared" si="2"/>
        <v>0</v>
      </c>
    </row>
    <row r="19" spans="1:10" ht="27.75">
      <c r="A19" s="77" t="s">
        <v>234</v>
      </c>
      <c r="B19" s="31">
        <v>3</v>
      </c>
      <c r="C19" s="31">
        <v>2</v>
      </c>
      <c r="D19" s="78">
        <f t="shared" si="0"/>
        <v>5</v>
      </c>
      <c r="E19" s="77">
        <v>2</v>
      </c>
      <c r="F19" s="77"/>
      <c r="G19" s="78">
        <f t="shared" si="1"/>
        <v>2</v>
      </c>
      <c r="H19" s="77"/>
      <c r="I19" s="77"/>
      <c r="J19" s="78">
        <f t="shared" si="2"/>
        <v>0</v>
      </c>
    </row>
    <row r="20" spans="1:10" ht="27.75">
      <c r="A20" s="77" t="s">
        <v>50</v>
      </c>
      <c r="B20" s="31">
        <v>2</v>
      </c>
      <c r="C20" s="31"/>
      <c r="D20" s="78">
        <f t="shared" si="0"/>
        <v>2</v>
      </c>
      <c r="E20" s="77"/>
      <c r="F20" s="77"/>
      <c r="G20" s="78">
        <f t="shared" si="1"/>
        <v>0</v>
      </c>
      <c r="H20" s="77"/>
      <c r="I20" s="77"/>
      <c r="J20" s="78">
        <f t="shared" si="2"/>
        <v>0</v>
      </c>
    </row>
    <row r="21" spans="1:10" ht="27.75">
      <c r="A21" s="77" t="s">
        <v>190</v>
      </c>
      <c r="B21" s="31"/>
      <c r="C21" s="31">
        <v>1</v>
      </c>
      <c r="D21" s="78">
        <f t="shared" si="0"/>
        <v>1</v>
      </c>
      <c r="E21" s="77"/>
      <c r="F21" s="77"/>
      <c r="G21" s="78">
        <f t="shared" si="1"/>
        <v>0</v>
      </c>
      <c r="H21" s="77"/>
      <c r="I21" s="77"/>
      <c r="J21" s="78">
        <f t="shared" si="2"/>
        <v>0</v>
      </c>
    </row>
    <row r="22" spans="1:10" ht="27.75">
      <c r="A22" s="77" t="s">
        <v>235</v>
      </c>
      <c r="B22" s="31">
        <v>4</v>
      </c>
      <c r="C22" s="31">
        <v>3</v>
      </c>
      <c r="D22" s="78">
        <f t="shared" si="0"/>
        <v>7</v>
      </c>
      <c r="E22" s="77"/>
      <c r="F22" s="77"/>
      <c r="G22" s="78">
        <f t="shared" si="1"/>
        <v>0</v>
      </c>
      <c r="H22" s="77"/>
      <c r="I22" s="77"/>
      <c r="J22" s="78">
        <f t="shared" si="2"/>
        <v>0</v>
      </c>
    </row>
    <row r="23" spans="1:10" ht="27.75">
      <c r="A23" s="77" t="s">
        <v>52</v>
      </c>
      <c r="B23" s="31">
        <v>7</v>
      </c>
      <c r="C23" s="31">
        <v>2</v>
      </c>
      <c r="D23" s="78">
        <f t="shared" si="0"/>
        <v>9</v>
      </c>
      <c r="E23" s="77">
        <v>2</v>
      </c>
      <c r="F23" s="77"/>
      <c r="G23" s="78">
        <f t="shared" si="1"/>
        <v>2</v>
      </c>
      <c r="H23" s="77"/>
      <c r="I23" s="77"/>
      <c r="J23" s="78">
        <f t="shared" si="2"/>
        <v>0</v>
      </c>
    </row>
    <row r="24" spans="1:10" ht="27.75">
      <c r="A24" s="77" t="s">
        <v>48</v>
      </c>
      <c r="B24" s="31">
        <v>3</v>
      </c>
      <c r="C24" s="31"/>
      <c r="D24" s="78">
        <f t="shared" si="0"/>
        <v>3</v>
      </c>
      <c r="E24" s="77"/>
      <c r="F24" s="77"/>
      <c r="G24" s="78">
        <f t="shared" si="1"/>
        <v>0</v>
      </c>
      <c r="H24" s="77"/>
      <c r="I24" s="77"/>
      <c r="J24" s="78">
        <f t="shared" si="2"/>
        <v>0</v>
      </c>
    </row>
    <row r="25" spans="1:10" ht="27.75">
      <c r="A25" s="77" t="s">
        <v>236</v>
      </c>
      <c r="B25" s="31">
        <v>4</v>
      </c>
      <c r="C25" s="31">
        <v>4</v>
      </c>
      <c r="D25" s="78">
        <f t="shared" si="0"/>
        <v>8</v>
      </c>
      <c r="E25" s="77"/>
      <c r="F25" s="77"/>
      <c r="G25" s="78">
        <f t="shared" si="1"/>
        <v>0</v>
      </c>
      <c r="H25" s="77"/>
      <c r="I25" s="77"/>
      <c r="J25" s="78">
        <f t="shared" si="2"/>
        <v>0</v>
      </c>
    </row>
    <row r="26" spans="1:10" ht="27.75">
      <c r="A26" s="31" t="s">
        <v>237</v>
      </c>
      <c r="B26" s="31"/>
      <c r="C26" s="31"/>
      <c r="D26" s="78">
        <f t="shared" si="0"/>
        <v>0</v>
      </c>
      <c r="E26" s="77"/>
      <c r="F26" s="77"/>
      <c r="G26" s="78"/>
      <c r="H26" s="77"/>
      <c r="I26" s="77"/>
      <c r="J26" s="78"/>
    </row>
    <row r="27" spans="1:10" ht="27.75">
      <c r="A27" s="31" t="s">
        <v>238</v>
      </c>
      <c r="B27" s="31">
        <v>2</v>
      </c>
      <c r="C27" s="31"/>
      <c r="D27" s="78">
        <f t="shared" si="0"/>
        <v>2</v>
      </c>
      <c r="E27" s="77"/>
      <c r="F27" s="77">
        <v>1</v>
      </c>
      <c r="G27" s="78"/>
      <c r="H27" s="77"/>
      <c r="I27" s="77"/>
      <c r="J27" s="78"/>
    </row>
    <row r="28" spans="1:10" ht="27.75">
      <c r="A28" s="60" t="s">
        <v>8</v>
      </c>
      <c r="B28" s="60">
        <f>SUM(B4:B27)</f>
        <v>358</v>
      </c>
      <c r="C28" s="60">
        <f>SUM(C4:C27)</f>
        <v>210</v>
      </c>
      <c r="D28" s="60">
        <f t="shared" si="0"/>
        <v>568</v>
      </c>
      <c r="E28" s="60">
        <f>SUM(E4:E27)</f>
        <v>31</v>
      </c>
      <c r="F28" s="60">
        <f>SUM(F4:F27)</f>
        <v>17</v>
      </c>
      <c r="G28" s="60">
        <f t="shared" si="1"/>
        <v>48</v>
      </c>
      <c r="H28" s="60">
        <f>SUM(H4:H27)</f>
        <v>13</v>
      </c>
      <c r="I28" s="60">
        <f>SUM(I4:I27)</f>
        <v>26</v>
      </c>
      <c r="J28" s="60">
        <f t="shared" si="2"/>
        <v>39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9"/>
  <sheetViews>
    <sheetView rightToLeft="1" zoomScale="80" zoomScaleNormal="80" zoomScalePageLayoutView="0" workbookViewId="0" topLeftCell="A43">
      <selection activeCell="C55" sqref="C55"/>
    </sheetView>
  </sheetViews>
  <sheetFormatPr defaultColWidth="9.140625" defaultRowHeight="15"/>
  <cols>
    <col min="1" max="1" width="6.28125" style="11" customWidth="1"/>
    <col min="2" max="2" width="14.28125" style="11" customWidth="1"/>
    <col min="3" max="30" width="5.28125" style="11" customWidth="1"/>
    <col min="31" max="33" width="7.140625" style="11" customWidth="1"/>
    <col min="34" max="34" width="2.8515625" style="11" customWidth="1"/>
    <col min="35" max="16384" width="9.00390625" style="11" customWidth="1"/>
  </cols>
  <sheetData>
    <row r="1" spans="1:33" ht="27.75">
      <c r="A1" s="111" t="s">
        <v>203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</row>
    <row r="2" spans="1:33" ht="27.75">
      <c r="A2" s="112" t="s">
        <v>0</v>
      </c>
      <c r="B2" s="112" t="s">
        <v>55</v>
      </c>
      <c r="C2" s="112" t="s">
        <v>56</v>
      </c>
      <c r="D2" s="112"/>
      <c r="E2" s="113" t="s">
        <v>57</v>
      </c>
      <c r="F2" s="114"/>
      <c r="G2" s="112" t="s">
        <v>58</v>
      </c>
      <c r="H2" s="112"/>
      <c r="I2" s="112" t="s">
        <v>59</v>
      </c>
      <c r="J2" s="112"/>
      <c r="K2" s="112" t="s">
        <v>60</v>
      </c>
      <c r="L2" s="112"/>
      <c r="M2" s="112" t="s">
        <v>61</v>
      </c>
      <c r="N2" s="112"/>
      <c r="O2" s="112" t="s">
        <v>62</v>
      </c>
      <c r="P2" s="112"/>
      <c r="Q2" s="112" t="s">
        <v>63</v>
      </c>
      <c r="R2" s="112"/>
      <c r="S2" s="112" t="s">
        <v>64</v>
      </c>
      <c r="T2" s="112"/>
      <c r="U2" s="112" t="s">
        <v>65</v>
      </c>
      <c r="V2" s="112"/>
      <c r="W2" s="112" t="s">
        <v>66</v>
      </c>
      <c r="X2" s="112"/>
      <c r="Y2" s="112" t="s">
        <v>67</v>
      </c>
      <c r="Z2" s="112"/>
      <c r="AA2" s="112" t="s">
        <v>68</v>
      </c>
      <c r="AB2" s="112"/>
      <c r="AC2" s="112" t="s">
        <v>69</v>
      </c>
      <c r="AD2" s="112"/>
      <c r="AE2" s="112" t="s">
        <v>54</v>
      </c>
      <c r="AF2" s="112"/>
      <c r="AG2" s="112"/>
    </row>
    <row r="3" spans="1:33" ht="27.75">
      <c r="A3" s="112"/>
      <c r="B3" s="112"/>
      <c r="C3" s="47" t="s">
        <v>98</v>
      </c>
      <c r="D3" s="47" t="s">
        <v>202</v>
      </c>
      <c r="E3" s="47" t="s">
        <v>98</v>
      </c>
      <c r="F3" s="47" t="s">
        <v>202</v>
      </c>
      <c r="G3" s="47" t="s">
        <v>98</v>
      </c>
      <c r="H3" s="47" t="s">
        <v>202</v>
      </c>
      <c r="I3" s="47" t="s">
        <v>98</v>
      </c>
      <c r="J3" s="47" t="s">
        <v>202</v>
      </c>
      <c r="K3" s="47" t="s">
        <v>98</v>
      </c>
      <c r="L3" s="47" t="s">
        <v>202</v>
      </c>
      <c r="M3" s="47" t="s">
        <v>98</v>
      </c>
      <c r="N3" s="47" t="s">
        <v>202</v>
      </c>
      <c r="O3" s="47" t="s">
        <v>98</v>
      </c>
      <c r="P3" s="47" t="s">
        <v>202</v>
      </c>
      <c r="Q3" s="47" t="s">
        <v>98</v>
      </c>
      <c r="R3" s="47" t="s">
        <v>202</v>
      </c>
      <c r="S3" s="47" t="s">
        <v>98</v>
      </c>
      <c r="T3" s="47" t="s">
        <v>202</v>
      </c>
      <c r="U3" s="47" t="s">
        <v>98</v>
      </c>
      <c r="V3" s="47" t="s">
        <v>202</v>
      </c>
      <c r="W3" s="47" t="s">
        <v>98</v>
      </c>
      <c r="X3" s="47" t="s">
        <v>202</v>
      </c>
      <c r="Y3" s="47" t="s">
        <v>98</v>
      </c>
      <c r="Z3" s="47" t="s">
        <v>202</v>
      </c>
      <c r="AA3" s="47" t="s">
        <v>98</v>
      </c>
      <c r="AB3" s="47" t="s">
        <v>202</v>
      </c>
      <c r="AC3" s="47" t="s">
        <v>98</v>
      </c>
      <c r="AD3" s="47" t="s">
        <v>202</v>
      </c>
      <c r="AE3" s="47" t="s">
        <v>98</v>
      </c>
      <c r="AF3" s="47" t="s">
        <v>202</v>
      </c>
      <c r="AG3" s="49" t="s">
        <v>12</v>
      </c>
    </row>
    <row r="4" spans="1:33" ht="27.75">
      <c r="A4" s="117" t="s">
        <v>114</v>
      </c>
      <c r="B4" s="118"/>
      <c r="C4" s="52">
        <v>0</v>
      </c>
      <c r="D4" s="52">
        <v>1</v>
      </c>
      <c r="E4" s="52">
        <v>0</v>
      </c>
      <c r="F4" s="52">
        <v>0</v>
      </c>
      <c r="G4" s="52">
        <v>0</v>
      </c>
      <c r="H4" s="52">
        <v>1</v>
      </c>
      <c r="I4" s="52">
        <v>27</v>
      </c>
      <c r="J4" s="52">
        <v>23</v>
      </c>
      <c r="K4" s="52">
        <v>2</v>
      </c>
      <c r="L4" s="52">
        <v>6</v>
      </c>
      <c r="M4" s="52">
        <v>0</v>
      </c>
      <c r="N4" s="52">
        <v>0</v>
      </c>
      <c r="O4" s="52">
        <v>1</v>
      </c>
      <c r="P4" s="52">
        <v>1</v>
      </c>
      <c r="Q4" s="52">
        <v>0</v>
      </c>
      <c r="R4" s="52">
        <v>1</v>
      </c>
      <c r="S4" s="52">
        <v>0</v>
      </c>
      <c r="T4" s="52">
        <v>1</v>
      </c>
      <c r="U4" s="52">
        <v>0</v>
      </c>
      <c r="V4" s="52">
        <v>2</v>
      </c>
      <c r="W4" s="52">
        <v>1</v>
      </c>
      <c r="X4" s="52">
        <v>0</v>
      </c>
      <c r="Y4" s="52">
        <v>0</v>
      </c>
      <c r="Z4" s="52">
        <v>1</v>
      </c>
      <c r="AA4" s="52">
        <v>0</v>
      </c>
      <c r="AB4" s="52">
        <v>0</v>
      </c>
      <c r="AC4" s="52">
        <v>0</v>
      </c>
      <c r="AD4" s="52">
        <v>0</v>
      </c>
      <c r="AE4" s="53">
        <f>C4+E4+G4+I4+K4+M4+O4+Q4+S4+U4+W4+Y4+AA4+AC4</f>
        <v>31</v>
      </c>
      <c r="AF4" s="53">
        <f>D4+F4+H4+J4+L4+N4+P4+R4+T4+V4+X4+Z4+AB4+AD4</f>
        <v>37</v>
      </c>
      <c r="AG4" s="53">
        <f>AF4+AE4</f>
        <v>68</v>
      </c>
    </row>
    <row r="5" spans="1:33" ht="27.75">
      <c r="A5" s="116" t="s">
        <v>115</v>
      </c>
      <c r="B5" s="116"/>
      <c r="C5" s="52">
        <v>6</v>
      </c>
      <c r="D5" s="52">
        <v>2</v>
      </c>
      <c r="E5" s="52">
        <v>1</v>
      </c>
      <c r="F5" s="52">
        <v>5</v>
      </c>
      <c r="G5" s="52">
        <v>1</v>
      </c>
      <c r="H5" s="52">
        <v>0</v>
      </c>
      <c r="I5" s="52">
        <v>7</v>
      </c>
      <c r="J5" s="52">
        <v>15</v>
      </c>
      <c r="K5" s="52">
        <v>10</v>
      </c>
      <c r="L5" s="52">
        <v>16</v>
      </c>
      <c r="M5" s="52">
        <v>0</v>
      </c>
      <c r="N5" s="52">
        <v>0</v>
      </c>
      <c r="O5" s="52">
        <v>1</v>
      </c>
      <c r="P5" s="52">
        <v>0</v>
      </c>
      <c r="Q5" s="52">
        <v>1</v>
      </c>
      <c r="R5" s="52">
        <v>1</v>
      </c>
      <c r="S5" s="52">
        <v>0</v>
      </c>
      <c r="T5" s="52">
        <v>0</v>
      </c>
      <c r="U5" s="52">
        <v>2</v>
      </c>
      <c r="V5" s="52">
        <v>5</v>
      </c>
      <c r="W5" s="52">
        <v>2</v>
      </c>
      <c r="X5" s="52">
        <v>1</v>
      </c>
      <c r="Y5" s="52">
        <v>0</v>
      </c>
      <c r="Z5" s="52">
        <v>0</v>
      </c>
      <c r="AA5" s="52">
        <v>0</v>
      </c>
      <c r="AB5" s="52">
        <v>0</v>
      </c>
      <c r="AC5" s="52">
        <v>0</v>
      </c>
      <c r="AD5" s="52">
        <v>0</v>
      </c>
      <c r="AE5" s="53">
        <f aca="true" t="shared" si="0" ref="AE5:AE48">C5+E5+G5+I5+K5+M5+O5+Q5+S5+U5+W5+Y5+AA5+AC5</f>
        <v>31</v>
      </c>
      <c r="AF5" s="53">
        <f aca="true" t="shared" si="1" ref="AF5:AF48">D5+F5+H5+J5+L5+N5+P5+R5+T5+V5+X5+Z5+AB5+AD5</f>
        <v>45</v>
      </c>
      <c r="AG5" s="53">
        <f aca="true" t="shared" si="2" ref="AG5:AG48">AF5+AE5</f>
        <v>76</v>
      </c>
    </row>
    <row r="6" spans="1:33" ht="27.75">
      <c r="A6" s="116" t="s">
        <v>80</v>
      </c>
      <c r="B6" s="116"/>
      <c r="C6" s="52">
        <v>2</v>
      </c>
      <c r="D6" s="52">
        <v>1</v>
      </c>
      <c r="E6" s="52">
        <v>0</v>
      </c>
      <c r="F6" s="52">
        <v>3</v>
      </c>
      <c r="G6" s="52">
        <v>0</v>
      </c>
      <c r="H6" s="52">
        <v>0</v>
      </c>
      <c r="I6" s="52">
        <v>22</v>
      </c>
      <c r="J6" s="52">
        <v>53</v>
      </c>
      <c r="K6" s="52">
        <v>3</v>
      </c>
      <c r="L6" s="52">
        <v>18</v>
      </c>
      <c r="M6" s="52">
        <v>0</v>
      </c>
      <c r="N6" s="52">
        <v>2</v>
      </c>
      <c r="O6" s="52">
        <v>0</v>
      </c>
      <c r="P6" s="52">
        <v>3</v>
      </c>
      <c r="Q6" s="52">
        <v>3</v>
      </c>
      <c r="R6" s="52">
        <v>1</v>
      </c>
      <c r="S6" s="52">
        <v>0</v>
      </c>
      <c r="T6" s="52">
        <v>2</v>
      </c>
      <c r="U6" s="52">
        <v>1</v>
      </c>
      <c r="V6" s="52">
        <v>1</v>
      </c>
      <c r="W6" s="52">
        <v>0</v>
      </c>
      <c r="X6" s="52">
        <v>5</v>
      </c>
      <c r="Y6" s="52">
        <v>0</v>
      </c>
      <c r="Z6" s="52">
        <v>0</v>
      </c>
      <c r="AA6" s="52">
        <v>0</v>
      </c>
      <c r="AB6" s="52">
        <v>1</v>
      </c>
      <c r="AC6" s="52">
        <v>0</v>
      </c>
      <c r="AD6" s="52">
        <v>0</v>
      </c>
      <c r="AE6" s="53">
        <f t="shared" si="0"/>
        <v>31</v>
      </c>
      <c r="AF6" s="53">
        <f t="shared" si="1"/>
        <v>90</v>
      </c>
      <c r="AG6" s="53">
        <f t="shared" si="2"/>
        <v>121</v>
      </c>
    </row>
    <row r="7" spans="1:33" ht="27.75">
      <c r="A7" s="119" t="s">
        <v>105</v>
      </c>
      <c r="B7" s="119"/>
      <c r="C7" s="52">
        <v>2</v>
      </c>
      <c r="D7" s="52">
        <v>3</v>
      </c>
      <c r="E7" s="52">
        <v>1</v>
      </c>
      <c r="F7" s="52">
        <v>1</v>
      </c>
      <c r="G7" s="52">
        <v>0</v>
      </c>
      <c r="H7" s="52">
        <v>0</v>
      </c>
      <c r="I7" s="52">
        <v>53</v>
      </c>
      <c r="J7" s="52">
        <v>57</v>
      </c>
      <c r="K7" s="52">
        <v>23</v>
      </c>
      <c r="L7" s="52">
        <v>11</v>
      </c>
      <c r="M7" s="52">
        <v>1</v>
      </c>
      <c r="N7" s="52">
        <v>0</v>
      </c>
      <c r="O7" s="52">
        <v>5</v>
      </c>
      <c r="P7" s="52">
        <v>6</v>
      </c>
      <c r="Q7" s="52">
        <v>0</v>
      </c>
      <c r="R7" s="52">
        <v>1</v>
      </c>
      <c r="S7" s="52">
        <v>0</v>
      </c>
      <c r="T7" s="52">
        <v>0</v>
      </c>
      <c r="U7" s="52">
        <v>1</v>
      </c>
      <c r="V7" s="52">
        <v>0</v>
      </c>
      <c r="W7" s="52">
        <v>0</v>
      </c>
      <c r="X7" s="52">
        <v>1</v>
      </c>
      <c r="Y7" s="52">
        <v>0</v>
      </c>
      <c r="Z7" s="52">
        <v>1</v>
      </c>
      <c r="AA7" s="52">
        <v>1</v>
      </c>
      <c r="AB7" s="52">
        <v>1</v>
      </c>
      <c r="AC7" s="52">
        <v>0</v>
      </c>
      <c r="AD7" s="52">
        <v>0</v>
      </c>
      <c r="AE7" s="53">
        <f t="shared" si="0"/>
        <v>87</v>
      </c>
      <c r="AF7" s="53">
        <f t="shared" si="1"/>
        <v>82</v>
      </c>
      <c r="AG7" s="53">
        <f t="shared" si="2"/>
        <v>169</v>
      </c>
    </row>
    <row r="8" spans="1:33" ht="27.75">
      <c r="A8" s="116" t="s">
        <v>116</v>
      </c>
      <c r="B8" s="116"/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26</v>
      </c>
      <c r="J8" s="52">
        <v>29</v>
      </c>
      <c r="K8" s="52">
        <v>8</v>
      </c>
      <c r="L8" s="52">
        <v>7</v>
      </c>
      <c r="M8" s="52">
        <v>0</v>
      </c>
      <c r="N8" s="52">
        <v>0</v>
      </c>
      <c r="O8" s="52">
        <v>1</v>
      </c>
      <c r="P8" s="52">
        <v>0</v>
      </c>
      <c r="Q8" s="52">
        <v>0</v>
      </c>
      <c r="R8" s="52">
        <v>1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3">
        <f t="shared" si="0"/>
        <v>35</v>
      </c>
      <c r="AF8" s="53">
        <f t="shared" si="1"/>
        <v>37</v>
      </c>
      <c r="AG8" s="53">
        <f t="shared" si="2"/>
        <v>72</v>
      </c>
    </row>
    <row r="9" spans="1:33" ht="27.75">
      <c r="A9" s="115" t="s">
        <v>117</v>
      </c>
      <c r="B9" s="31" t="s">
        <v>118</v>
      </c>
      <c r="C9" s="52">
        <v>2</v>
      </c>
      <c r="D9" s="52">
        <v>1</v>
      </c>
      <c r="E9" s="52">
        <v>1</v>
      </c>
      <c r="F9" s="52">
        <v>0</v>
      </c>
      <c r="G9" s="52">
        <v>0</v>
      </c>
      <c r="H9" s="52">
        <v>0</v>
      </c>
      <c r="I9" s="52">
        <v>44</v>
      </c>
      <c r="J9" s="52">
        <v>8</v>
      </c>
      <c r="K9" s="52">
        <v>19</v>
      </c>
      <c r="L9" s="52">
        <v>1</v>
      </c>
      <c r="M9" s="52">
        <v>0</v>
      </c>
      <c r="N9" s="52">
        <v>0</v>
      </c>
      <c r="O9" s="52">
        <v>1</v>
      </c>
      <c r="P9" s="52">
        <v>0</v>
      </c>
      <c r="Q9" s="52">
        <v>2</v>
      </c>
      <c r="R9" s="52">
        <v>0</v>
      </c>
      <c r="S9" s="52">
        <v>3</v>
      </c>
      <c r="T9" s="52">
        <v>0</v>
      </c>
      <c r="U9" s="52">
        <v>1</v>
      </c>
      <c r="V9" s="52">
        <v>0</v>
      </c>
      <c r="W9" s="52">
        <v>0</v>
      </c>
      <c r="X9" s="52">
        <v>0</v>
      </c>
      <c r="Y9" s="52">
        <v>2</v>
      </c>
      <c r="Z9" s="52">
        <v>0</v>
      </c>
      <c r="AA9" s="52">
        <v>1</v>
      </c>
      <c r="AB9" s="52">
        <v>0</v>
      </c>
      <c r="AC9" s="52">
        <v>0</v>
      </c>
      <c r="AD9" s="52">
        <v>0</v>
      </c>
      <c r="AE9" s="53">
        <f t="shared" si="0"/>
        <v>76</v>
      </c>
      <c r="AF9" s="53">
        <f t="shared" si="1"/>
        <v>10</v>
      </c>
      <c r="AG9" s="53">
        <f t="shared" si="2"/>
        <v>86</v>
      </c>
    </row>
    <row r="10" spans="1:33" ht="27.75">
      <c r="A10" s="115"/>
      <c r="B10" s="31" t="s">
        <v>119</v>
      </c>
      <c r="C10" s="52">
        <v>1</v>
      </c>
      <c r="D10" s="52">
        <v>0</v>
      </c>
      <c r="E10" s="52">
        <v>2</v>
      </c>
      <c r="F10" s="52">
        <v>0</v>
      </c>
      <c r="G10" s="52">
        <v>0</v>
      </c>
      <c r="H10" s="52">
        <v>0</v>
      </c>
      <c r="I10" s="52">
        <v>25</v>
      </c>
      <c r="J10" s="52">
        <v>2</v>
      </c>
      <c r="K10" s="52">
        <v>11</v>
      </c>
      <c r="L10" s="52">
        <v>0</v>
      </c>
      <c r="M10" s="52">
        <v>0</v>
      </c>
      <c r="N10" s="52">
        <v>0</v>
      </c>
      <c r="O10" s="52">
        <v>3</v>
      </c>
      <c r="P10" s="52">
        <v>1</v>
      </c>
      <c r="Q10" s="52">
        <v>2</v>
      </c>
      <c r="R10" s="52">
        <v>0</v>
      </c>
      <c r="S10" s="52">
        <v>1</v>
      </c>
      <c r="T10" s="52">
        <v>0</v>
      </c>
      <c r="U10" s="52">
        <v>1</v>
      </c>
      <c r="V10" s="52">
        <v>0</v>
      </c>
      <c r="W10" s="52">
        <v>1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3">
        <f t="shared" si="0"/>
        <v>47</v>
      </c>
      <c r="AF10" s="53">
        <f t="shared" si="1"/>
        <v>3</v>
      </c>
      <c r="AG10" s="53">
        <f t="shared" si="2"/>
        <v>50</v>
      </c>
    </row>
    <row r="11" spans="1:33" ht="27.75">
      <c r="A11" s="115"/>
      <c r="B11" s="31" t="s">
        <v>120</v>
      </c>
      <c r="C11" s="52">
        <v>2</v>
      </c>
      <c r="D11" s="52">
        <v>0</v>
      </c>
      <c r="E11" s="52">
        <v>1</v>
      </c>
      <c r="F11" s="52">
        <v>0</v>
      </c>
      <c r="G11" s="52">
        <v>0</v>
      </c>
      <c r="H11" s="52">
        <v>0</v>
      </c>
      <c r="I11" s="52">
        <v>32</v>
      </c>
      <c r="J11" s="52">
        <v>5</v>
      </c>
      <c r="K11" s="52">
        <v>15</v>
      </c>
      <c r="L11" s="52">
        <v>1</v>
      </c>
      <c r="M11" s="52">
        <v>0</v>
      </c>
      <c r="N11" s="52">
        <v>0</v>
      </c>
      <c r="O11" s="52">
        <v>1</v>
      </c>
      <c r="P11" s="52">
        <v>0</v>
      </c>
      <c r="Q11" s="52">
        <v>1</v>
      </c>
      <c r="R11" s="52">
        <v>0</v>
      </c>
      <c r="S11" s="52">
        <v>0</v>
      </c>
      <c r="T11" s="52">
        <v>0</v>
      </c>
      <c r="U11" s="52">
        <v>1</v>
      </c>
      <c r="V11" s="52">
        <v>0</v>
      </c>
      <c r="W11" s="52">
        <v>1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3">
        <f t="shared" si="0"/>
        <v>54</v>
      </c>
      <c r="AF11" s="53">
        <f t="shared" si="1"/>
        <v>6</v>
      </c>
      <c r="AG11" s="53">
        <f t="shared" si="2"/>
        <v>60</v>
      </c>
    </row>
    <row r="12" spans="1:33" ht="55.5">
      <c r="A12" s="115"/>
      <c r="B12" s="46" t="s">
        <v>121</v>
      </c>
      <c r="C12" s="52">
        <v>0</v>
      </c>
      <c r="D12" s="52">
        <v>1</v>
      </c>
      <c r="E12" s="52">
        <v>0</v>
      </c>
      <c r="F12" s="52">
        <v>0</v>
      </c>
      <c r="G12" s="52">
        <v>0</v>
      </c>
      <c r="H12" s="52">
        <v>0</v>
      </c>
      <c r="I12" s="52">
        <v>31</v>
      </c>
      <c r="J12" s="52">
        <v>9</v>
      </c>
      <c r="K12" s="52">
        <v>13</v>
      </c>
      <c r="L12" s="52">
        <v>4</v>
      </c>
      <c r="M12" s="52">
        <v>0</v>
      </c>
      <c r="N12" s="52">
        <v>1</v>
      </c>
      <c r="O12" s="52">
        <v>0</v>
      </c>
      <c r="P12" s="52">
        <v>0</v>
      </c>
      <c r="Q12" s="52">
        <v>0</v>
      </c>
      <c r="R12" s="52">
        <v>1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3">
        <f t="shared" si="0"/>
        <v>44</v>
      </c>
      <c r="AF12" s="53">
        <f t="shared" si="1"/>
        <v>16</v>
      </c>
      <c r="AG12" s="53">
        <f t="shared" si="2"/>
        <v>60</v>
      </c>
    </row>
    <row r="13" spans="1:33" ht="27.75">
      <c r="A13" s="115"/>
      <c r="B13" s="31" t="s">
        <v>122</v>
      </c>
      <c r="C13" s="52">
        <v>1</v>
      </c>
      <c r="D13" s="52">
        <v>0</v>
      </c>
      <c r="E13" s="52">
        <v>0</v>
      </c>
      <c r="F13" s="52">
        <v>2</v>
      </c>
      <c r="G13" s="52">
        <v>1</v>
      </c>
      <c r="H13" s="52">
        <v>0</v>
      </c>
      <c r="I13" s="52">
        <v>23</v>
      </c>
      <c r="J13" s="52">
        <v>12</v>
      </c>
      <c r="K13" s="52">
        <v>3</v>
      </c>
      <c r="L13" s="52">
        <v>3</v>
      </c>
      <c r="M13" s="52">
        <v>0</v>
      </c>
      <c r="N13" s="52">
        <v>0</v>
      </c>
      <c r="O13" s="52">
        <v>1</v>
      </c>
      <c r="P13" s="52">
        <v>1</v>
      </c>
      <c r="Q13" s="52">
        <v>1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1</v>
      </c>
      <c r="AB13" s="52">
        <v>0</v>
      </c>
      <c r="AC13" s="52">
        <v>0</v>
      </c>
      <c r="AD13" s="52">
        <v>0</v>
      </c>
      <c r="AE13" s="53">
        <f t="shared" si="0"/>
        <v>31</v>
      </c>
      <c r="AF13" s="53">
        <f t="shared" si="1"/>
        <v>18</v>
      </c>
      <c r="AG13" s="53">
        <f t="shared" si="2"/>
        <v>49</v>
      </c>
    </row>
    <row r="14" spans="1:33" ht="27.75">
      <c r="A14" s="115"/>
      <c r="B14" s="12" t="s">
        <v>123</v>
      </c>
      <c r="C14" s="54">
        <f>SUM(C9:C13)</f>
        <v>6</v>
      </c>
      <c r="D14" s="54">
        <f aca="true" t="shared" si="3" ref="D14:AD14">SUM(D9:D13)</f>
        <v>2</v>
      </c>
      <c r="E14" s="54">
        <f t="shared" si="3"/>
        <v>4</v>
      </c>
      <c r="F14" s="54">
        <f t="shared" si="3"/>
        <v>2</v>
      </c>
      <c r="G14" s="54">
        <f t="shared" si="3"/>
        <v>1</v>
      </c>
      <c r="H14" s="54">
        <f t="shared" si="3"/>
        <v>0</v>
      </c>
      <c r="I14" s="54">
        <f t="shared" si="3"/>
        <v>155</v>
      </c>
      <c r="J14" s="54">
        <f t="shared" si="3"/>
        <v>36</v>
      </c>
      <c r="K14" s="54">
        <f t="shared" si="3"/>
        <v>61</v>
      </c>
      <c r="L14" s="54">
        <f t="shared" si="3"/>
        <v>9</v>
      </c>
      <c r="M14" s="54">
        <f t="shared" si="3"/>
        <v>0</v>
      </c>
      <c r="N14" s="54">
        <f t="shared" si="3"/>
        <v>1</v>
      </c>
      <c r="O14" s="54">
        <f t="shared" si="3"/>
        <v>6</v>
      </c>
      <c r="P14" s="54">
        <f t="shared" si="3"/>
        <v>2</v>
      </c>
      <c r="Q14" s="54">
        <f t="shared" si="3"/>
        <v>6</v>
      </c>
      <c r="R14" s="54">
        <f t="shared" si="3"/>
        <v>1</v>
      </c>
      <c r="S14" s="54">
        <f t="shared" si="3"/>
        <v>4</v>
      </c>
      <c r="T14" s="54">
        <f t="shared" si="3"/>
        <v>0</v>
      </c>
      <c r="U14" s="54">
        <f t="shared" si="3"/>
        <v>3</v>
      </c>
      <c r="V14" s="54">
        <f t="shared" si="3"/>
        <v>0</v>
      </c>
      <c r="W14" s="54">
        <f t="shared" si="3"/>
        <v>2</v>
      </c>
      <c r="X14" s="54">
        <f t="shared" si="3"/>
        <v>0</v>
      </c>
      <c r="Y14" s="54">
        <f t="shared" si="3"/>
        <v>2</v>
      </c>
      <c r="Z14" s="54">
        <f t="shared" si="3"/>
        <v>0</v>
      </c>
      <c r="AA14" s="54">
        <f t="shared" si="3"/>
        <v>2</v>
      </c>
      <c r="AB14" s="54">
        <f t="shared" si="3"/>
        <v>0</v>
      </c>
      <c r="AC14" s="54">
        <f t="shared" si="3"/>
        <v>0</v>
      </c>
      <c r="AD14" s="54">
        <f t="shared" si="3"/>
        <v>0</v>
      </c>
      <c r="AE14" s="53">
        <f t="shared" si="0"/>
        <v>252</v>
      </c>
      <c r="AF14" s="53">
        <f t="shared" si="1"/>
        <v>53</v>
      </c>
      <c r="AG14" s="53">
        <f t="shared" si="2"/>
        <v>305</v>
      </c>
    </row>
    <row r="15" spans="1:33" ht="27.75">
      <c r="A15" s="116" t="s">
        <v>124</v>
      </c>
      <c r="B15" s="116"/>
      <c r="C15" s="52">
        <v>6</v>
      </c>
      <c r="D15" s="52">
        <v>1</v>
      </c>
      <c r="E15" s="52">
        <v>3</v>
      </c>
      <c r="F15" s="52">
        <v>1</v>
      </c>
      <c r="G15" s="52">
        <v>0</v>
      </c>
      <c r="H15" s="52">
        <v>0</v>
      </c>
      <c r="I15" s="52">
        <v>28</v>
      </c>
      <c r="J15" s="52">
        <v>25</v>
      </c>
      <c r="K15" s="52">
        <v>11</v>
      </c>
      <c r="L15" s="52">
        <v>3</v>
      </c>
      <c r="M15" s="52">
        <v>1</v>
      </c>
      <c r="N15" s="52">
        <v>0</v>
      </c>
      <c r="O15" s="52">
        <v>4</v>
      </c>
      <c r="P15" s="52">
        <v>1</v>
      </c>
      <c r="Q15" s="52">
        <v>1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1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3">
        <f t="shared" si="0"/>
        <v>55</v>
      </c>
      <c r="AF15" s="53">
        <f t="shared" si="1"/>
        <v>31</v>
      </c>
      <c r="AG15" s="53">
        <f t="shared" si="2"/>
        <v>86</v>
      </c>
    </row>
    <row r="16" spans="1:33" ht="27.75">
      <c r="A16" s="116" t="s">
        <v>125</v>
      </c>
      <c r="B16" s="116"/>
      <c r="C16" s="52">
        <v>2</v>
      </c>
      <c r="D16" s="52">
        <v>2</v>
      </c>
      <c r="E16" s="52">
        <v>1</v>
      </c>
      <c r="F16" s="52">
        <v>2</v>
      </c>
      <c r="G16" s="52">
        <v>0</v>
      </c>
      <c r="H16" s="52">
        <v>0</v>
      </c>
      <c r="I16" s="52">
        <v>38</v>
      </c>
      <c r="J16" s="52">
        <v>44</v>
      </c>
      <c r="K16" s="52">
        <v>16</v>
      </c>
      <c r="L16" s="52">
        <v>10</v>
      </c>
      <c r="M16" s="52">
        <v>0</v>
      </c>
      <c r="N16" s="52">
        <v>2</v>
      </c>
      <c r="O16" s="52">
        <v>1</v>
      </c>
      <c r="P16" s="52">
        <v>5</v>
      </c>
      <c r="Q16" s="52">
        <v>0</v>
      </c>
      <c r="R16" s="52">
        <v>0</v>
      </c>
      <c r="S16" s="52">
        <v>0</v>
      </c>
      <c r="T16" s="52">
        <v>0</v>
      </c>
      <c r="U16" s="52">
        <v>1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3">
        <f t="shared" si="0"/>
        <v>59</v>
      </c>
      <c r="AF16" s="53">
        <f t="shared" si="1"/>
        <v>65</v>
      </c>
      <c r="AG16" s="53">
        <f t="shared" si="2"/>
        <v>124</v>
      </c>
    </row>
    <row r="17" spans="1:33" ht="27.75">
      <c r="A17" s="116" t="s">
        <v>126</v>
      </c>
      <c r="B17" s="116"/>
      <c r="C17" s="52">
        <v>14</v>
      </c>
      <c r="D17" s="52">
        <v>1</v>
      </c>
      <c r="E17" s="52">
        <v>10</v>
      </c>
      <c r="F17" s="52">
        <v>0</v>
      </c>
      <c r="G17" s="52">
        <v>26</v>
      </c>
      <c r="H17" s="52">
        <v>0</v>
      </c>
      <c r="I17" s="52">
        <v>41</v>
      </c>
      <c r="J17" s="52">
        <v>2</v>
      </c>
      <c r="K17" s="52">
        <v>84</v>
      </c>
      <c r="L17" s="52">
        <v>6</v>
      </c>
      <c r="M17" s="52">
        <v>7</v>
      </c>
      <c r="N17" s="52">
        <v>1</v>
      </c>
      <c r="O17" s="52">
        <v>6</v>
      </c>
      <c r="P17" s="52">
        <v>0</v>
      </c>
      <c r="Q17" s="52">
        <v>9</v>
      </c>
      <c r="R17" s="52">
        <v>0</v>
      </c>
      <c r="S17" s="52">
        <v>21</v>
      </c>
      <c r="T17" s="52">
        <v>1</v>
      </c>
      <c r="U17" s="52">
        <v>12</v>
      </c>
      <c r="V17" s="52">
        <v>1</v>
      </c>
      <c r="W17" s="52">
        <v>10</v>
      </c>
      <c r="X17" s="52">
        <v>0</v>
      </c>
      <c r="Y17" s="52">
        <v>4</v>
      </c>
      <c r="Z17" s="52">
        <v>1</v>
      </c>
      <c r="AA17" s="52">
        <v>12</v>
      </c>
      <c r="AB17" s="52">
        <v>0</v>
      </c>
      <c r="AC17" s="52">
        <v>1</v>
      </c>
      <c r="AD17" s="52">
        <v>0</v>
      </c>
      <c r="AE17" s="53">
        <f t="shared" si="0"/>
        <v>257</v>
      </c>
      <c r="AF17" s="53">
        <f t="shared" si="1"/>
        <v>13</v>
      </c>
      <c r="AG17" s="53">
        <f t="shared" si="2"/>
        <v>270</v>
      </c>
    </row>
    <row r="18" spans="1:33" ht="27.75">
      <c r="A18" s="115" t="s">
        <v>127</v>
      </c>
      <c r="B18" s="13" t="s">
        <v>87</v>
      </c>
      <c r="C18" s="52">
        <v>5</v>
      </c>
      <c r="D18" s="52">
        <v>0</v>
      </c>
      <c r="E18" s="52">
        <v>2</v>
      </c>
      <c r="F18" s="52">
        <v>0</v>
      </c>
      <c r="G18" s="52">
        <v>2</v>
      </c>
      <c r="H18" s="52">
        <v>0</v>
      </c>
      <c r="I18" s="52">
        <v>4</v>
      </c>
      <c r="J18" s="52">
        <v>0</v>
      </c>
      <c r="K18" s="52">
        <v>10</v>
      </c>
      <c r="L18" s="52">
        <v>2</v>
      </c>
      <c r="M18" s="52">
        <v>6</v>
      </c>
      <c r="N18" s="52">
        <v>0</v>
      </c>
      <c r="O18" s="52">
        <v>6</v>
      </c>
      <c r="P18" s="52">
        <v>0</v>
      </c>
      <c r="Q18" s="52">
        <v>6</v>
      </c>
      <c r="R18" s="52">
        <v>0</v>
      </c>
      <c r="S18" s="52">
        <v>3</v>
      </c>
      <c r="T18" s="52">
        <v>0</v>
      </c>
      <c r="U18" s="52">
        <v>12</v>
      </c>
      <c r="V18" s="52">
        <v>0</v>
      </c>
      <c r="W18" s="52">
        <v>2</v>
      </c>
      <c r="X18" s="52">
        <v>0</v>
      </c>
      <c r="Y18" s="52">
        <v>2</v>
      </c>
      <c r="Z18" s="52">
        <v>0</v>
      </c>
      <c r="AA18" s="52">
        <v>3</v>
      </c>
      <c r="AB18" s="52">
        <v>0</v>
      </c>
      <c r="AC18" s="52">
        <v>0</v>
      </c>
      <c r="AD18" s="52">
        <v>0</v>
      </c>
      <c r="AE18" s="53">
        <f t="shared" si="0"/>
        <v>63</v>
      </c>
      <c r="AF18" s="53">
        <f t="shared" si="1"/>
        <v>2</v>
      </c>
      <c r="AG18" s="53">
        <f t="shared" si="2"/>
        <v>65</v>
      </c>
    </row>
    <row r="19" spans="1:33" ht="27.75">
      <c r="A19" s="115"/>
      <c r="B19" s="13" t="s">
        <v>128</v>
      </c>
      <c r="C19" s="52">
        <v>2</v>
      </c>
      <c r="D19" s="52">
        <v>2</v>
      </c>
      <c r="E19" s="52">
        <v>1</v>
      </c>
      <c r="F19" s="52">
        <v>1</v>
      </c>
      <c r="G19" s="52">
        <v>3</v>
      </c>
      <c r="H19" s="52">
        <v>0</v>
      </c>
      <c r="I19" s="52">
        <v>13</v>
      </c>
      <c r="J19" s="52">
        <v>6</v>
      </c>
      <c r="K19" s="52">
        <v>6</v>
      </c>
      <c r="L19" s="52">
        <v>4</v>
      </c>
      <c r="M19" s="52">
        <v>0</v>
      </c>
      <c r="N19" s="52">
        <v>0</v>
      </c>
      <c r="O19" s="52">
        <v>1</v>
      </c>
      <c r="P19" s="52">
        <v>0</v>
      </c>
      <c r="Q19" s="52">
        <v>3</v>
      </c>
      <c r="R19" s="52">
        <v>0</v>
      </c>
      <c r="S19" s="52">
        <v>3</v>
      </c>
      <c r="T19" s="52">
        <v>0</v>
      </c>
      <c r="U19" s="52">
        <v>2</v>
      </c>
      <c r="V19" s="52">
        <v>0</v>
      </c>
      <c r="W19" s="52">
        <v>1</v>
      </c>
      <c r="X19" s="52">
        <v>0</v>
      </c>
      <c r="Y19" s="52">
        <v>0</v>
      </c>
      <c r="Z19" s="52">
        <v>0</v>
      </c>
      <c r="AA19" s="52">
        <v>5</v>
      </c>
      <c r="AB19" s="52">
        <v>0</v>
      </c>
      <c r="AC19" s="52">
        <v>0</v>
      </c>
      <c r="AD19" s="52">
        <v>0</v>
      </c>
      <c r="AE19" s="53">
        <f t="shared" si="0"/>
        <v>40</v>
      </c>
      <c r="AF19" s="53">
        <f t="shared" si="1"/>
        <v>13</v>
      </c>
      <c r="AG19" s="53">
        <f t="shared" si="2"/>
        <v>53</v>
      </c>
    </row>
    <row r="20" spans="1:33" ht="27.75">
      <c r="A20" s="115"/>
      <c r="B20" s="13" t="s">
        <v>129</v>
      </c>
      <c r="C20" s="52">
        <v>1</v>
      </c>
      <c r="D20" s="52">
        <v>2</v>
      </c>
      <c r="E20" s="52">
        <v>2</v>
      </c>
      <c r="F20" s="52">
        <v>1</v>
      </c>
      <c r="G20" s="52">
        <v>2</v>
      </c>
      <c r="H20" s="52">
        <v>0</v>
      </c>
      <c r="I20" s="52">
        <v>4</v>
      </c>
      <c r="J20" s="52">
        <v>23</v>
      </c>
      <c r="K20" s="52">
        <v>4</v>
      </c>
      <c r="L20" s="52">
        <v>3</v>
      </c>
      <c r="M20" s="52">
        <v>2</v>
      </c>
      <c r="N20" s="52">
        <v>0</v>
      </c>
      <c r="O20" s="52">
        <v>3</v>
      </c>
      <c r="P20" s="52">
        <v>4</v>
      </c>
      <c r="Q20" s="52">
        <v>0</v>
      </c>
      <c r="R20" s="52">
        <v>0</v>
      </c>
      <c r="S20" s="52">
        <v>2</v>
      </c>
      <c r="T20" s="52">
        <v>0</v>
      </c>
      <c r="U20" s="52">
        <v>0</v>
      </c>
      <c r="V20" s="52">
        <v>1</v>
      </c>
      <c r="W20" s="52">
        <v>0</v>
      </c>
      <c r="X20" s="52">
        <v>0</v>
      </c>
      <c r="Y20" s="52">
        <v>0</v>
      </c>
      <c r="Z20" s="52">
        <v>0</v>
      </c>
      <c r="AA20" s="52">
        <v>2</v>
      </c>
      <c r="AB20" s="52">
        <v>0</v>
      </c>
      <c r="AC20" s="52">
        <v>0</v>
      </c>
      <c r="AD20" s="52">
        <v>0</v>
      </c>
      <c r="AE20" s="53">
        <f t="shared" si="0"/>
        <v>22</v>
      </c>
      <c r="AF20" s="53">
        <f t="shared" si="1"/>
        <v>34</v>
      </c>
      <c r="AG20" s="53">
        <f t="shared" si="2"/>
        <v>56</v>
      </c>
    </row>
    <row r="21" spans="1:33" ht="27.75">
      <c r="A21" s="115"/>
      <c r="B21" s="31" t="s">
        <v>130</v>
      </c>
      <c r="C21" s="52">
        <v>0</v>
      </c>
      <c r="D21" s="52">
        <v>1</v>
      </c>
      <c r="E21" s="52">
        <v>0</v>
      </c>
      <c r="F21" s="52">
        <v>0</v>
      </c>
      <c r="G21" s="52">
        <v>1</v>
      </c>
      <c r="H21" s="52">
        <v>0</v>
      </c>
      <c r="I21" s="52">
        <v>5</v>
      </c>
      <c r="J21" s="52">
        <v>10</v>
      </c>
      <c r="K21" s="52">
        <v>3</v>
      </c>
      <c r="L21" s="52">
        <v>1</v>
      </c>
      <c r="M21" s="52">
        <v>1</v>
      </c>
      <c r="N21" s="52">
        <v>0</v>
      </c>
      <c r="O21" s="52">
        <v>1</v>
      </c>
      <c r="P21" s="52">
        <v>1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1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1</v>
      </c>
      <c r="AC21" s="52">
        <v>0</v>
      </c>
      <c r="AD21" s="52">
        <v>0</v>
      </c>
      <c r="AE21" s="53">
        <f t="shared" si="0"/>
        <v>11</v>
      </c>
      <c r="AF21" s="53">
        <f t="shared" si="1"/>
        <v>15</v>
      </c>
      <c r="AG21" s="53">
        <f t="shared" si="2"/>
        <v>26</v>
      </c>
    </row>
    <row r="22" spans="1:33" ht="27.75">
      <c r="A22" s="115"/>
      <c r="B22" s="12" t="s">
        <v>143</v>
      </c>
      <c r="C22" s="55">
        <f>SUM(C18:C21)</f>
        <v>8</v>
      </c>
      <c r="D22" s="55">
        <f aca="true" t="shared" si="4" ref="D22:AD22">SUM(D18:D21)</f>
        <v>5</v>
      </c>
      <c r="E22" s="55">
        <f t="shared" si="4"/>
        <v>5</v>
      </c>
      <c r="F22" s="55">
        <f t="shared" si="4"/>
        <v>2</v>
      </c>
      <c r="G22" s="55">
        <f t="shared" si="4"/>
        <v>8</v>
      </c>
      <c r="H22" s="55">
        <f t="shared" si="4"/>
        <v>0</v>
      </c>
      <c r="I22" s="55">
        <f t="shared" si="4"/>
        <v>26</v>
      </c>
      <c r="J22" s="55">
        <f t="shared" si="4"/>
        <v>39</v>
      </c>
      <c r="K22" s="55">
        <f t="shared" si="4"/>
        <v>23</v>
      </c>
      <c r="L22" s="55">
        <f t="shared" si="4"/>
        <v>10</v>
      </c>
      <c r="M22" s="55">
        <f t="shared" si="4"/>
        <v>9</v>
      </c>
      <c r="N22" s="55">
        <f t="shared" si="4"/>
        <v>0</v>
      </c>
      <c r="O22" s="55">
        <f t="shared" si="4"/>
        <v>11</v>
      </c>
      <c r="P22" s="55">
        <f t="shared" si="4"/>
        <v>5</v>
      </c>
      <c r="Q22" s="55">
        <f t="shared" si="4"/>
        <v>9</v>
      </c>
      <c r="R22" s="55">
        <f t="shared" si="4"/>
        <v>0</v>
      </c>
      <c r="S22" s="55">
        <f t="shared" si="4"/>
        <v>8</v>
      </c>
      <c r="T22" s="55">
        <f t="shared" si="4"/>
        <v>0</v>
      </c>
      <c r="U22" s="55">
        <f t="shared" si="4"/>
        <v>14</v>
      </c>
      <c r="V22" s="55">
        <f t="shared" si="4"/>
        <v>2</v>
      </c>
      <c r="W22" s="55">
        <f t="shared" si="4"/>
        <v>3</v>
      </c>
      <c r="X22" s="55">
        <f t="shared" si="4"/>
        <v>0</v>
      </c>
      <c r="Y22" s="55">
        <f t="shared" si="4"/>
        <v>2</v>
      </c>
      <c r="Z22" s="55">
        <f t="shared" si="4"/>
        <v>0</v>
      </c>
      <c r="AA22" s="55">
        <f t="shared" si="4"/>
        <v>10</v>
      </c>
      <c r="AB22" s="55">
        <f t="shared" si="4"/>
        <v>1</v>
      </c>
      <c r="AC22" s="55">
        <f t="shared" si="4"/>
        <v>0</v>
      </c>
      <c r="AD22" s="55">
        <f t="shared" si="4"/>
        <v>0</v>
      </c>
      <c r="AE22" s="53">
        <f t="shared" si="0"/>
        <v>136</v>
      </c>
      <c r="AF22" s="53">
        <f t="shared" si="1"/>
        <v>64</v>
      </c>
      <c r="AG22" s="53">
        <f t="shared" si="2"/>
        <v>200</v>
      </c>
    </row>
    <row r="23" spans="1:33" ht="27.75">
      <c r="A23" s="116" t="s">
        <v>131</v>
      </c>
      <c r="B23" s="116"/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13</v>
      </c>
      <c r="J23" s="52">
        <v>5</v>
      </c>
      <c r="K23" s="52">
        <v>14</v>
      </c>
      <c r="L23" s="52">
        <v>23</v>
      </c>
      <c r="M23" s="52">
        <v>0</v>
      </c>
      <c r="N23" s="52">
        <v>0</v>
      </c>
      <c r="O23" s="52">
        <v>1</v>
      </c>
      <c r="P23" s="52">
        <v>0</v>
      </c>
      <c r="Q23" s="52">
        <v>0</v>
      </c>
      <c r="R23" s="52">
        <v>0</v>
      </c>
      <c r="S23" s="52">
        <v>1</v>
      </c>
      <c r="T23" s="52">
        <v>1</v>
      </c>
      <c r="U23" s="52">
        <v>1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3">
        <f t="shared" si="0"/>
        <v>30</v>
      </c>
      <c r="AF23" s="53">
        <f t="shared" si="1"/>
        <v>29</v>
      </c>
      <c r="AG23" s="53">
        <f t="shared" si="2"/>
        <v>59</v>
      </c>
    </row>
    <row r="24" spans="1:33" ht="27.75">
      <c r="A24" s="115" t="s">
        <v>132</v>
      </c>
      <c r="B24" s="46" t="s">
        <v>133</v>
      </c>
      <c r="C24" s="52">
        <v>3</v>
      </c>
      <c r="D24" s="52">
        <v>7</v>
      </c>
      <c r="E24" s="52">
        <v>1</v>
      </c>
      <c r="F24" s="52">
        <v>0</v>
      </c>
      <c r="G24" s="52">
        <v>6</v>
      </c>
      <c r="H24" s="52">
        <v>0</v>
      </c>
      <c r="I24" s="52">
        <v>58</v>
      </c>
      <c r="J24" s="52">
        <v>192</v>
      </c>
      <c r="K24" s="52">
        <v>46</v>
      </c>
      <c r="L24" s="52">
        <v>97</v>
      </c>
      <c r="M24" s="52">
        <v>2</v>
      </c>
      <c r="N24" s="52">
        <v>0</v>
      </c>
      <c r="O24" s="52">
        <v>2</v>
      </c>
      <c r="P24" s="52">
        <v>12</v>
      </c>
      <c r="Q24" s="52">
        <v>1</v>
      </c>
      <c r="R24" s="52">
        <v>1</v>
      </c>
      <c r="S24" s="52">
        <v>4</v>
      </c>
      <c r="T24" s="52">
        <v>1</v>
      </c>
      <c r="U24" s="52">
        <v>14</v>
      </c>
      <c r="V24" s="52">
        <v>8</v>
      </c>
      <c r="W24" s="52">
        <v>6</v>
      </c>
      <c r="X24" s="52">
        <v>1</v>
      </c>
      <c r="Y24" s="52">
        <v>0</v>
      </c>
      <c r="Z24" s="52">
        <v>0</v>
      </c>
      <c r="AA24" s="52">
        <v>2</v>
      </c>
      <c r="AB24" s="52">
        <v>3</v>
      </c>
      <c r="AC24" s="52">
        <v>2</v>
      </c>
      <c r="AD24" s="52">
        <v>0</v>
      </c>
      <c r="AE24" s="53">
        <f t="shared" si="0"/>
        <v>147</v>
      </c>
      <c r="AF24" s="53">
        <f t="shared" si="1"/>
        <v>322</v>
      </c>
      <c r="AG24" s="53">
        <f t="shared" si="2"/>
        <v>469</v>
      </c>
    </row>
    <row r="25" spans="1:33" ht="27.75">
      <c r="A25" s="115"/>
      <c r="B25" s="46" t="s">
        <v>134</v>
      </c>
      <c r="C25" s="52">
        <v>3</v>
      </c>
      <c r="D25" s="52">
        <v>11</v>
      </c>
      <c r="E25" s="52">
        <v>2</v>
      </c>
      <c r="F25" s="52">
        <v>5</v>
      </c>
      <c r="G25" s="52">
        <v>7</v>
      </c>
      <c r="H25" s="52">
        <v>5</v>
      </c>
      <c r="I25" s="52">
        <v>78</v>
      </c>
      <c r="J25" s="52">
        <v>257</v>
      </c>
      <c r="K25" s="52">
        <v>34</v>
      </c>
      <c r="L25" s="52">
        <v>119</v>
      </c>
      <c r="M25" s="52">
        <v>1</v>
      </c>
      <c r="N25" s="52">
        <v>3</v>
      </c>
      <c r="O25" s="52">
        <v>0</v>
      </c>
      <c r="P25" s="52">
        <v>12</v>
      </c>
      <c r="Q25" s="52">
        <v>1</v>
      </c>
      <c r="R25" s="52">
        <v>2</v>
      </c>
      <c r="S25" s="52">
        <v>12</v>
      </c>
      <c r="T25" s="52">
        <v>2</v>
      </c>
      <c r="U25" s="52">
        <v>1</v>
      </c>
      <c r="V25" s="52">
        <v>5</v>
      </c>
      <c r="W25" s="52">
        <v>0</v>
      </c>
      <c r="X25" s="52">
        <v>2</v>
      </c>
      <c r="Y25" s="52">
        <v>3</v>
      </c>
      <c r="Z25" s="52">
        <v>1</v>
      </c>
      <c r="AA25" s="52">
        <v>2</v>
      </c>
      <c r="AB25" s="52">
        <v>5</v>
      </c>
      <c r="AC25" s="52">
        <v>0</v>
      </c>
      <c r="AD25" s="52">
        <v>0</v>
      </c>
      <c r="AE25" s="53">
        <f t="shared" si="0"/>
        <v>144</v>
      </c>
      <c r="AF25" s="53">
        <f t="shared" si="1"/>
        <v>429</v>
      </c>
      <c r="AG25" s="53">
        <f t="shared" si="2"/>
        <v>573</v>
      </c>
    </row>
    <row r="26" spans="1:33" ht="27.75">
      <c r="A26" s="115"/>
      <c r="B26" s="46" t="s">
        <v>135</v>
      </c>
      <c r="C26" s="52">
        <v>0</v>
      </c>
      <c r="D26" s="52">
        <v>4</v>
      </c>
      <c r="E26" s="52">
        <v>0</v>
      </c>
      <c r="F26" s="52">
        <v>2</v>
      </c>
      <c r="G26" s="52">
        <v>0</v>
      </c>
      <c r="H26" s="52">
        <v>1</v>
      </c>
      <c r="I26" s="52">
        <v>15</v>
      </c>
      <c r="J26" s="52">
        <v>88</v>
      </c>
      <c r="K26" s="52">
        <v>8</v>
      </c>
      <c r="L26" s="52">
        <v>16</v>
      </c>
      <c r="M26" s="52">
        <v>0</v>
      </c>
      <c r="N26" s="52">
        <v>1</v>
      </c>
      <c r="O26" s="52">
        <v>1</v>
      </c>
      <c r="P26" s="52">
        <v>8</v>
      </c>
      <c r="Q26" s="52">
        <v>0</v>
      </c>
      <c r="R26" s="52">
        <v>0</v>
      </c>
      <c r="S26" s="52">
        <v>1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1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3">
        <f t="shared" si="0"/>
        <v>26</v>
      </c>
      <c r="AF26" s="53">
        <f t="shared" si="1"/>
        <v>120</v>
      </c>
      <c r="AG26" s="53">
        <f t="shared" si="2"/>
        <v>146</v>
      </c>
    </row>
    <row r="27" spans="1:33" ht="27.75">
      <c r="A27" s="115"/>
      <c r="B27" s="46" t="s">
        <v>136</v>
      </c>
      <c r="C27" s="52">
        <v>4</v>
      </c>
      <c r="D27" s="52">
        <v>1</v>
      </c>
      <c r="E27" s="52">
        <v>0</v>
      </c>
      <c r="F27" s="52">
        <v>0</v>
      </c>
      <c r="G27" s="52">
        <v>1</v>
      </c>
      <c r="H27" s="52">
        <v>0</v>
      </c>
      <c r="I27" s="52">
        <v>35</v>
      </c>
      <c r="J27" s="52">
        <v>67</v>
      </c>
      <c r="K27" s="52">
        <v>35</v>
      </c>
      <c r="L27" s="52">
        <v>36</v>
      </c>
      <c r="M27" s="52">
        <v>0</v>
      </c>
      <c r="N27" s="52">
        <v>0</v>
      </c>
      <c r="O27" s="52">
        <v>1</v>
      </c>
      <c r="P27" s="52">
        <v>2</v>
      </c>
      <c r="Q27" s="52">
        <v>1</v>
      </c>
      <c r="R27" s="52">
        <v>1</v>
      </c>
      <c r="S27" s="52">
        <v>2</v>
      </c>
      <c r="T27" s="52">
        <v>1</v>
      </c>
      <c r="U27" s="52">
        <v>1</v>
      </c>
      <c r="V27" s="52">
        <v>0</v>
      </c>
      <c r="W27" s="52">
        <v>0</v>
      </c>
      <c r="X27" s="52">
        <v>0</v>
      </c>
      <c r="Y27" s="52">
        <v>0</v>
      </c>
      <c r="Z27" s="52">
        <v>1</v>
      </c>
      <c r="AA27" s="52">
        <v>0</v>
      </c>
      <c r="AB27" s="52">
        <v>1</v>
      </c>
      <c r="AC27" s="52">
        <v>0</v>
      </c>
      <c r="AD27" s="52">
        <v>0</v>
      </c>
      <c r="AE27" s="53">
        <f t="shared" si="0"/>
        <v>80</v>
      </c>
      <c r="AF27" s="53">
        <f t="shared" si="1"/>
        <v>110</v>
      </c>
      <c r="AG27" s="53">
        <f t="shared" si="2"/>
        <v>190</v>
      </c>
    </row>
    <row r="28" spans="1:33" ht="27.75">
      <c r="A28" s="115"/>
      <c r="B28" s="46" t="s">
        <v>137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10</v>
      </c>
      <c r="J28" s="52">
        <v>21</v>
      </c>
      <c r="K28" s="52">
        <v>0</v>
      </c>
      <c r="L28" s="52">
        <v>1</v>
      </c>
      <c r="M28" s="52">
        <v>0</v>
      </c>
      <c r="N28" s="52">
        <v>0</v>
      </c>
      <c r="O28" s="52">
        <v>0</v>
      </c>
      <c r="P28" s="52">
        <v>2</v>
      </c>
      <c r="Q28" s="52">
        <v>0</v>
      </c>
      <c r="R28" s="52">
        <v>0</v>
      </c>
      <c r="S28" s="52">
        <v>1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0</v>
      </c>
      <c r="AE28" s="53">
        <f t="shared" si="0"/>
        <v>11</v>
      </c>
      <c r="AF28" s="53">
        <f t="shared" si="1"/>
        <v>24</v>
      </c>
      <c r="AG28" s="53">
        <f t="shared" si="2"/>
        <v>35</v>
      </c>
    </row>
    <row r="29" spans="1:33" ht="27.75">
      <c r="A29" s="115"/>
      <c r="B29" s="12" t="s">
        <v>143</v>
      </c>
      <c r="C29" s="54">
        <f>SUM(C24:C28)</f>
        <v>10</v>
      </c>
      <c r="D29" s="54">
        <f aca="true" t="shared" si="5" ref="D29:AD29">SUM(D24:D28)</f>
        <v>23</v>
      </c>
      <c r="E29" s="54">
        <f t="shared" si="5"/>
        <v>3</v>
      </c>
      <c r="F29" s="54">
        <f t="shared" si="5"/>
        <v>7</v>
      </c>
      <c r="G29" s="54">
        <f t="shared" si="5"/>
        <v>14</v>
      </c>
      <c r="H29" s="54">
        <f t="shared" si="5"/>
        <v>6</v>
      </c>
      <c r="I29" s="54">
        <f t="shared" si="5"/>
        <v>196</v>
      </c>
      <c r="J29" s="54">
        <f t="shared" si="5"/>
        <v>625</v>
      </c>
      <c r="K29" s="54">
        <f t="shared" si="5"/>
        <v>123</v>
      </c>
      <c r="L29" s="54">
        <f t="shared" si="5"/>
        <v>269</v>
      </c>
      <c r="M29" s="54">
        <f t="shared" si="5"/>
        <v>3</v>
      </c>
      <c r="N29" s="54">
        <f t="shared" si="5"/>
        <v>4</v>
      </c>
      <c r="O29" s="54">
        <f t="shared" si="5"/>
        <v>4</v>
      </c>
      <c r="P29" s="54">
        <f t="shared" si="5"/>
        <v>36</v>
      </c>
      <c r="Q29" s="54">
        <f t="shared" si="5"/>
        <v>3</v>
      </c>
      <c r="R29" s="54">
        <f t="shared" si="5"/>
        <v>4</v>
      </c>
      <c r="S29" s="54">
        <f t="shared" si="5"/>
        <v>20</v>
      </c>
      <c r="T29" s="54">
        <f t="shared" si="5"/>
        <v>4</v>
      </c>
      <c r="U29" s="54">
        <f t="shared" si="5"/>
        <v>16</v>
      </c>
      <c r="V29" s="54">
        <f t="shared" si="5"/>
        <v>13</v>
      </c>
      <c r="W29" s="54">
        <f t="shared" si="5"/>
        <v>6</v>
      </c>
      <c r="X29" s="54">
        <f t="shared" si="5"/>
        <v>3</v>
      </c>
      <c r="Y29" s="54">
        <f t="shared" si="5"/>
        <v>4</v>
      </c>
      <c r="Z29" s="54">
        <f t="shared" si="5"/>
        <v>2</v>
      </c>
      <c r="AA29" s="54">
        <f t="shared" si="5"/>
        <v>4</v>
      </c>
      <c r="AB29" s="54">
        <f t="shared" si="5"/>
        <v>9</v>
      </c>
      <c r="AC29" s="54">
        <f t="shared" si="5"/>
        <v>2</v>
      </c>
      <c r="AD29" s="54">
        <f t="shared" si="5"/>
        <v>0</v>
      </c>
      <c r="AE29" s="53">
        <f t="shared" si="0"/>
        <v>408</v>
      </c>
      <c r="AF29" s="53">
        <f t="shared" si="1"/>
        <v>1005</v>
      </c>
      <c r="AG29" s="53">
        <f t="shared" si="2"/>
        <v>1413</v>
      </c>
    </row>
    <row r="30" spans="1:33" ht="27.75">
      <c r="A30" s="115" t="s">
        <v>138</v>
      </c>
      <c r="B30" s="31" t="s">
        <v>139</v>
      </c>
      <c r="C30" s="52">
        <v>0</v>
      </c>
      <c r="D30" s="52">
        <v>0</v>
      </c>
      <c r="E30" s="52">
        <v>0</v>
      </c>
      <c r="F30" s="52">
        <v>0</v>
      </c>
      <c r="G30" s="52">
        <v>2</v>
      </c>
      <c r="H30" s="52">
        <v>2</v>
      </c>
      <c r="I30" s="52">
        <v>19</v>
      </c>
      <c r="J30" s="52">
        <v>22</v>
      </c>
      <c r="K30" s="52">
        <v>26</v>
      </c>
      <c r="L30" s="52">
        <v>15</v>
      </c>
      <c r="M30" s="52">
        <v>0</v>
      </c>
      <c r="N30" s="52">
        <v>0</v>
      </c>
      <c r="O30" s="52">
        <v>4</v>
      </c>
      <c r="P30" s="52">
        <v>3</v>
      </c>
      <c r="Q30" s="52">
        <v>0</v>
      </c>
      <c r="R30" s="52">
        <v>0</v>
      </c>
      <c r="S30" s="52">
        <v>0</v>
      </c>
      <c r="T30" s="52">
        <v>1</v>
      </c>
      <c r="U30" s="52">
        <v>2</v>
      </c>
      <c r="V30" s="52">
        <v>1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0</v>
      </c>
      <c r="AE30" s="53">
        <f t="shared" si="0"/>
        <v>53</v>
      </c>
      <c r="AF30" s="53">
        <f t="shared" si="1"/>
        <v>44</v>
      </c>
      <c r="AG30" s="53">
        <f t="shared" si="2"/>
        <v>97</v>
      </c>
    </row>
    <row r="31" spans="1:33" ht="27.75">
      <c r="A31" s="115"/>
      <c r="B31" s="31" t="s">
        <v>140</v>
      </c>
      <c r="C31" s="52">
        <v>0</v>
      </c>
      <c r="D31" s="52">
        <v>1</v>
      </c>
      <c r="E31" s="52">
        <v>0</v>
      </c>
      <c r="F31" s="52">
        <v>0</v>
      </c>
      <c r="G31" s="52">
        <v>0</v>
      </c>
      <c r="H31" s="52">
        <v>0</v>
      </c>
      <c r="I31" s="52">
        <v>14</v>
      </c>
      <c r="J31" s="52">
        <v>23</v>
      </c>
      <c r="K31" s="52">
        <v>25</v>
      </c>
      <c r="L31" s="52">
        <v>13</v>
      </c>
      <c r="M31" s="52">
        <v>0</v>
      </c>
      <c r="N31" s="52">
        <v>0</v>
      </c>
      <c r="O31" s="52">
        <v>1</v>
      </c>
      <c r="P31" s="52">
        <v>1</v>
      </c>
      <c r="Q31" s="52">
        <v>0</v>
      </c>
      <c r="R31" s="52">
        <v>0</v>
      </c>
      <c r="S31" s="52">
        <v>1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2">
        <v>0</v>
      </c>
      <c r="AE31" s="53">
        <f t="shared" si="0"/>
        <v>41</v>
      </c>
      <c r="AF31" s="53">
        <f t="shared" si="1"/>
        <v>38</v>
      </c>
      <c r="AG31" s="53">
        <f t="shared" si="2"/>
        <v>79</v>
      </c>
    </row>
    <row r="32" spans="1:33" ht="27.75">
      <c r="A32" s="115"/>
      <c r="B32" s="31" t="s">
        <v>141</v>
      </c>
      <c r="C32" s="52">
        <v>2</v>
      </c>
      <c r="D32" s="52">
        <v>2</v>
      </c>
      <c r="E32" s="52">
        <v>2</v>
      </c>
      <c r="F32" s="52">
        <v>0</v>
      </c>
      <c r="G32" s="52">
        <v>0</v>
      </c>
      <c r="H32" s="52">
        <v>1</v>
      </c>
      <c r="I32" s="52">
        <v>68</v>
      </c>
      <c r="J32" s="52">
        <v>57</v>
      </c>
      <c r="K32" s="52">
        <v>20</v>
      </c>
      <c r="L32" s="52">
        <v>26</v>
      </c>
      <c r="M32" s="52">
        <v>0</v>
      </c>
      <c r="N32" s="52">
        <v>1</v>
      </c>
      <c r="O32" s="52">
        <v>3</v>
      </c>
      <c r="P32" s="52">
        <v>1</v>
      </c>
      <c r="Q32" s="52">
        <v>3</v>
      </c>
      <c r="R32" s="52">
        <v>0</v>
      </c>
      <c r="S32" s="52">
        <v>0</v>
      </c>
      <c r="T32" s="52">
        <v>1</v>
      </c>
      <c r="U32" s="52">
        <v>1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1</v>
      </c>
      <c r="AB32" s="52">
        <v>0</v>
      </c>
      <c r="AC32" s="52">
        <v>0</v>
      </c>
      <c r="AD32" s="52">
        <v>0</v>
      </c>
      <c r="AE32" s="53">
        <f t="shared" si="0"/>
        <v>100</v>
      </c>
      <c r="AF32" s="53">
        <f t="shared" si="1"/>
        <v>89</v>
      </c>
      <c r="AG32" s="53">
        <f t="shared" si="2"/>
        <v>189</v>
      </c>
    </row>
    <row r="33" spans="1:33" ht="27.75">
      <c r="A33" s="115"/>
      <c r="B33" s="11" t="s">
        <v>196</v>
      </c>
      <c r="C33" s="52">
        <v>0</v>
      </c>
      <c r="D33" s="52">
        <v>0</v>
      </c>
      <c r="E33" s="52">
        <v>0</v>
      </c>
      <c r="F33" s="52">
        <v>0</v>
      </c>
      <c r="G33" s="52">
        <v>1</v>
      </c>
      <c r="H33" s="52">
        <v>1</v>
      </c>
      <c r="I33" s="52">
        <v>7</v>
      </c>
      <c r="J33" s="52">
        <v>8</v>
      </c>
      <c r="K33" s="52">
        <v>7</v>
      </c>
      <c r="L33" s="52">
        <v>12</v>
      </c>
      <c r="M33" s="52">
        <v>0</v>
      </c>
      <c r="N33" s="52">
        <v>0</v>
      </c>
      <c r="O33" s="52">
        <v>0</v>
      </c>
      <c r="P33" s="52">
        <v>2</v>
      </c>
      <c r="Q33" s="52">
        <v>0</v>
      </c>
      <c r="R33" s="52">
        <v>0</v>
      </c>
      <c r="S33" s="52">
        <v>0</v>
      </c>
      <c r="T33" s="52">
        <v>0</v>
      </c>
      <c r="U33" s="52">
        <v>1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3">
        <f t="shared" si="0"/>
        <v>16</v>
      </c>
      <c r="AF33" s="53">
        <f t="shared" si="1"/>
        <v>23</v>
      </c>
      <c r="AG33" s="53">
        <f t="shared" si="2"/>
        <v>39</v>
      </c>
    </row>
    <row r="34" spans="1:33" ht="27.75">
      <c r="A34" s="115"/>
      <c r="B34" s="31" t="s">
        <v>142</v>
      </c>
      <c r="C34" s="52">
        <v>1</v>
      </c>
      <c r="D34" s="52">
        <v>2</v>
      </c>
      <c r="E34" s="52">
        <v>0</v>
      </c>
      <c r="F34" s="52">
        <v>0</v>
      </c>
      <c r="G34" s="52">
        <v>0</v>
      </c>
      <c r="H34" s="52">
        <v>0</v>
      </c>
      <c r="I34" s="52">
        <v>9</v>
      </c>
      <c r="J34" s="52">
        <v>23</v>
      </c>
      <c r="K34" s="52">
        <v>2</v>
      </c>
      <c r="L34" s="52">
        <v>7</v>
      </c>
      <c r="M34" s="52">
        <v>0</v>
      </c>
      <c r="N34" s="52">
        <v>0</v>
      </c>
      <c r="O34" s="52">
        <v>0</v>
      </c>
      <c r="P34" s="52">
        <v>1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1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3">
        <f t="shared" si="0"/>
        <v>13</v>
      </c>
      <c r="AF34" s="53">
        <f t="shared" si="1"/>
        <v>33</v>
      </c>
      <c r="AG34" s="53">
        <f t="shared" si="2"/>
        <v>46</v>
      </c>
    </row>
    <row r="35" spans="1:33" ht="27.75">
      <c r="A35" s="115"/>
      <c r="B35" s="12" t="s">
        <v>143</v>
      </c>
      <c r="C35" s="54">
        <f>SUM(C30:C34)</f>
        <v>3</v>
      </c>
      <c r="D35" s="54">
        <f aca="true" t="shared" si="6" ref="D35:AD35">SUM(D30:D34)</f>
        <v>5</v>
      </c>
      <c r="E35" s="54">
        <f t="shared" si="6"/>
        <v>2</v>
      </c>
      <c r="F35" s="54">
        <f t="shared" si="6"/>
        <v>0</v>
      </c>
      <c r="G35" s="54">
        <f t="shared" si="6"/>
        <v>3</v>
      </c>
      <c r="H35" s="54">
        <f t="shared" si="6"/>
        <v>4</v>
      </c>
      <c r="I35" s="54">
        <f t="shared" si="6"/>
        <v>117</v>
      </c>
      <c r="J35" s="54">
        <f t="shared" si="6"/>
        <v>133</v>
      </c>
      <c r="K35" s="54">
        <f t="shared" si="6"/>
        <v>80</v>
      </c>
      <c r="L35" s="54">
        <f t="shared" si="6"/>
        <v>73</v>
      </c>
      <c r="M35" s="54">
        <f t="shared" si="6"/>
        <v>0</v>
      </c>
      <c r="N35" s="54">
        <f t="shared" si="6"/>
        <v>1</v>
      </c>
      <c r="O35" s="54">
        <f t="shared" si="6"/>
        <v>8</v>
      </c>
      <c r="P35" s="54">
        <f t="shared" si="6"/>
        <v>8</v>
      </c>
      <c r="Q35" s="54">
        <f t="shared" si="6"/>
        <v>3</v>
      </c>
      <c r="R35" s="54">
        <f t="shared" si="6"/>
        <v>0</v>
      </c>
      <c r="S35" s="54">
        <f t="shared" si="6"/>
        <v>1</v>
      </c>
      <c r="T35" s="54">
        <f t="shared" si="6"/>
        <v>2</v>
      </c>
      <c r="U35" s="54">
        <f t="shared" si="6"/>
        <v>4</v>
      </c>
      <c r="V35" s="54">
        <f t="shared" si="6"/>
        <v>1</v>
      </c>
      <c r="W35" s="54">
        <f t="shared" si="6"/>
        <v>1</v>
      </c>
      <c r="X35" s="54">
        <f t="shared" si="6"/>
        <v>0</v>
      </c>
      <c r="Y35" s="54">
        <f t="shared" si="6"/>
        <v>0</v>
      </c>
      <c r="Z35" s="54">
        <f t="shared" si="6"/>
        <v>0</v>
      </c>
      <c r="AA35" s="54">
        <f t="shared" si="6"/>
        <v>1</v>
      </c>
      <c r="AB35" s="54">
        <f t="shared" si="6"/>
        <v>0</v>
      </c>
      <c r="AC35" s="54">
        <f t="shared" si="6"/>
        <v>0</v>
      </c>
      <c r="AD35" s="54">
        <f t="shared" si="6"/>
        <v>0</v>
      </c>
      <c r="AE35" s="53">
        <f t="shared" si="0"/>
        <v>223</v>
      </c>
      <c r="AF35" s="53">
        <f t="shared" si="1"/>
        <v>227</v>
      </c>
      <c r="AG35" s="53">
        <f t="shared" si="2"/>
        <v>450</v>
      </c>
    </row>
    <row r="36" spans="1:33" ht="27.75">
      <c r="A36" s="116" t="s">
        <v>144</v>
      </c>
      <c r="B36" s="116"/>
      <c r="C36" s="52">
        <v>1</v>
      </c>
      <c r="D36" s="52">
        <v>2</v>
      </c>
      <c r="E36" s="52">
        <v>0</v>
      </c>
      <c r="F36" s="52">
        <v>0</v>
      </c>
      <c r="G36" s="52">
        <v>0</v>
      </c>
      <c r="H36" s="52">
        <v>0</v>
      </c>
      <c r="I36" s="52">
        <v>23</v>
      </c>
      <c r="J36" s="52">
        <v>5</v>
      </c>
      <c r="K36" s="52">
        <v>3</v>
      </c>
      <c r="L36" s="52">
        <v>3</v>
      </c>
      <c r="M36" s="52">
        <v>0</v>
      </c>
      <c r="N36" s="52">
        <v>0</v>
      </c>
      <c r="O36" s="52">
        <v>3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3">
        <f t="shared" si="0"/>
        <v>30</v>
      </c>
      <c r="AF36" s="53">
        <f t="shared" si="1"/>
        <v>10</v>
      </c>
      <c r="AG36" s="53">
        <f t="shared" si="2"/>
        <v>40</v>
      </c>
    </row>
    <row r="37" spans="1:33" ht="27.75">
      <c r="A37" s="121" t="s">
        <v>200</v>
      </c>
      <c r="B37" s="31" t="s">
        <v>102</v>
      </c>
      <c r="C37" s="52">
        <v>2</v>
      </c>
      <c r="D37" s="52">
        <v>7</v>
      </c>
      <c r="E37" s="52">
        <v>0</v>
      </c>
      <c r="F37" s="52">
        <v>3</v>
      </c>
      <c r="G37" s="52">
        <v>0</v>
      </c>
      <c r="H37" s="52">
        <v>7</v>
      </c>
      <c r="I37" s="52">
        <v>30</v>
      </c>
      <c r="J37" s="52">
        <v>242</v>
      </c>
      <c r="K37" s="52">
        <v>9</v>
      </c>
      <c r="L37" s="52">
        <v>53</v>
      </c>
      <c r="M37" s="52">
        <v>0</v>
      </c>
      <c r="N37" s="52">
        <v>8</v>
      </c>
      <c r="O37" s="52">
        <v>4</v>
      </c>
      <c r="P37" s="52">
        <v>15</v>
      </c>
      <c r="Q37" s="52">
        <v>0</v>
      </c>
      <c r="R37" s="52">
        <v>0</v>
      </c>
      <c r="S37" s="52">
        <v>5</v>
      </c>
      <c r="T37" s="52">
        <v>3</v>
      </c>
      <c r="U37" s="52">
        <v>0</v>
      </c>
      <c r="V37" s="52">
        <v>0</v>
      </c>
      <c r="W37" s="52">
        <v>0</v>
      </c>
      <c r="X37" s="52">
        <v>2</v>
      </c>
      <c r="Y37" s="52">
        <v>0</v>
      </c>
      <c r="Z37" s="52">
        <v>0</v>
      </c>
      <c r="AA37" s="52">
        <v>1</v>
      </c>
      <c r="AB37" s="52">
        <v>2</v>
      </c>
      <c r="AC37" s="52">
        <v>0</v>
      </c>
      <c r="AD37" s="52">
        <v>0</v>
      </c>
      <c r="AE37" s="53">
        <f t="shared" si="0"/>
        <v>51</v>
      </c>
      <c r="AF37" s="53">
        <f t="shared" si="1"/>
        <v>342</v>
      </c>
      <c r="AG37" s="53">
        <f t="shared" si="2"/>
        <v>393</v>
      </c>
    </row>
    <row r="38" spans="1:33" ht="27.75">
      <c r="A38" s="122"/>
      <c r="B38" s="31" t="s">
        <v>193</v>
      </c>
      <c r="C38" s="52">
        <v>1</v>
      </c>
      <c r="D38" s="52">
        <v>1</v>
      </c>
      <c r="E38" s="52">
        <v>0</v>
      </c>
      <c r="F38" s="52">
        <v>0</v>
      </c>
      <c r="G38" s="52">
        <v>1</v>
      </c>
      <c r="H38" s="52">
        <v>1</v>
      </c>
      <c r="I38" s="52">
        <v>6</v>
      </c>
      <c r="J38" s="52">
        <v>46</v>
      </c>
      <c r="K38" s="52">
        <v>6</v>
      </c>
      <c r="L38" s="52">
        <v>10</v>
      </c>
      <c r="M38" s="52">
        <v>0</v>
      </c>
      <c r="N38" s="52">
        <v>2</v>
      </c>
      <c r="O38" s="52">
        <v>0</v>
      </c>
      <c r="P38" s="52">
        <v>3</v>
      </c>
      <c r="Q38" s="52">
        <v>0</v>
      </c>
      <c r="R38" s="52">
        <v>0</v>
      </c>
      <c r="S38" s="52">
        <v>0</v>
      </c>
      <c r="T38" s="52">
        <v>0</v>
      </c>
      <c r="U38" s="52">
        <v>1</v>
      </c>
      <c r="V38" s="52">
        <v>0</v>
      </c>
      <c r="W38" s="52">
        <v>1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3">
        <f t="shared" si="0"/>
        <v>16</v>
      </c>
      <c r="AF38" s="53">
        <f t="shared" si="1"/>
        <v>63</v>
      </c>
      <c r="AG38" s="53">
        <f t="shared" si="2"/>
        <v>79</v>
      </c>
    </row>
    <row r="39" spans="1:33" ht="27.75">
      <c r="A39" s="122"/>
      <c r="B39" s="31" t="s">
        <v>194</v>
      </c>
      <c r="C39" s="52">
        <v>0</v>
      </c>
      <c r="D39" s="52">
        <v>0</v>
      </c>
      <c r="E39" s="52">
        <v>0</v>
      </c>
      <c r="F39" s="52">
        <v>1</v>
      </c>
      <c r="G39" s="52">
        <v>0</v>
      </c>
      <c r="H39" s="52">
        <v>0</v>
      </c>
      <c r="I39" s="52">
        <v>1</v>
      </c>
      <c r="J39" s="52">
        <v>47</v>
      </c>
      <c r="K39" s="52">
        <v>2</v>
      </c>
      <c r="L39" s="52">
        <v>19</v>
      </c>
      <c r="M39" s="52">
        <v>0</v>
      </c>
      <c r="N39" s="52">
        <v>1</v>
      </c>
      <c r="O39" s="52">
        <v>0</v>
      </c>
      <c r="P39" s="52">
        <v>2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2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1</v>
      </c>
      <c r="AC39" s="52">
        <v>0</v>
      </c>
      <c r="AD39" s="52">
        <v>0</v>
      </c>
      <c r="AE39" s="53">
        <f t="shared" si="0"/>
        <v>3</v>
      </c>
      <c r="AF39" s="53">
        <f t="shared" si="1"/>
        <v>73</v>
      </c>
      <c r="AG39" s="53">
        <f t="shared" si="2"/>
        <v>76</v>
      </c>
    </row>
    <row r="40" spans="1:33" ht="27.75">
      <c r="A40" s="122"/>
      <c r="B40" s="31" t="s">
        <v>101</v>
      </c>
      <c r="C40" s="52">
        <v>0</v>
      </c>
      <c r="D40" s="52">
        <v>3</v>
      </c>
      <c r="E40" s="52">
        <v>0</v>
      </c>
      <c r="F40" s="52">
        <v>1</v>
      </c>
      <c r="G40" s="52">
        <v>0</v>
      </c>
      <c r="H40" s="52">
        <v>0</v>
      </c>
      <c r="I40" s="52">
        <v>7</v>
      </c>
      <c r="J40" s="52">
        <v>89</v>
      </c>
      <c r="K40" s="52">
        <v>2</v>
      </c>
      <c r="L40" s="52">
        <v>25</v>
      </c>
      <c r="M40" s="52">
        <v>0</v>
      </c>
      <c r="N40" s="52">
        <v>3</v>
      </c>
      <c r="O40" s="52">
        <v>0</v>
      </c>
      <c r="P40" s="52">
        <v>2</v>
      </c>
      <c r="Q40" s="52">
        <v>0</v>
      </c>
      <c r="R40" s="52">
        <v>0</v>
      </c>
      <c r="S40" s="52">
        <v>0</v>
      </c>
      <c r="T40" s="52">
        <v>1</v>
      </c>
      <c r="U40" s="52">
        <v>0</v>
      </c>
      <c r="V40" s="52">
        <v>1</v>
      </c>
      <c r="W40" s="52">
        <v>0</v>
      </c>
      <c r="X40" s="52">
        <v>1</v>
      </c>
      <c r="Y40" s="52">
        <v>0</v>
      </c>
      <c r="Z40" s="52">
        <v>0</v>
      </c>
      <c r="AA40" s="52">
        <v>0</v>
      </c>
      <c r="AB40" s="52">
        <v>1</v>
      </c>
      <c r="AC40" s="52">
        <v>0</v>
      </c>
      <c r="AD40" s="52">
        <v>0</v>
      </c>
      <c r="AE40" s="53">
        <f t="shared" si="0"/>
        <v>9</v>
      </c>
      <c r="AF40" s="53">
        <f t="shared" si="1"/>
        <v>127</v>
      </c>
      <c r="AG40" s="53">
        <f t="shared" si="2"/>
        <v>136</v>
      </c>
    </row>
    <row r="41" spans="1:33" ht="27.75">
      <c r="A41" s="122"/>
      <c r="B41" s="31" t="s">
        <v>195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3">
        <f t="shared" si="0"/>
        <v>0</v>
      </c>
      <c r="AF41" s="53">
        <f t="shared" si="1"/>
        <v>0</v>
      </c>
      <c r="AG41" s="53">
        <f t="shared" si="2"/>
        <v>0</v>
      </c>
    </row>
    <row r="42" spans="1:33" ht="27.75">
      <c r="A42" s="123"/>
      <c r="B42" s="51" t="s">
        <v>201</v>
      </c>
      <c r="C42" s="54">
        <f>SUM(C37:C41)</f>
        <v>3</v>
      </c>
      <c r="D42" s="54">
        <f aca="true" t="shared" si="7" ref="D42:AD42">SUM(D37:D41)</f>
        <v>11</v>
      </c>
      <c r="E42" s="54">
        <f t="shared" si="7"/>
        <v>0</v>
      </c>
      <c r="F42" s="54">
        <f t="shared" si="7"/>
        <v>5</v>
      </c>
      <c r="G42" s="54">
        <f t="shared" si="7"/>
        <v>1</v>
      </c>
      <c r="H42" s="54">
        <f t="shared" si="7"/>
        <v>8</v>
      </c>
      <c r="I42" s="54">
        <f t="shared" si="7"/>
        <v>44</v>
      </c>
      <c r="J42" s="54">
        <f t="shared" si="7"/>
        <v>424</v>
      </c>
      <c r="K42" s="54">
        <f t="shared" si="7"/>
        <v>19</v>
      </c>
      <c r="L42" s="54">
        <f t="shared" si="7"/>
        <v>107</v>
      </c>
      <c r="M42" s="54">
        <f t="shared" si="7"/>
        <v>0</v>
      </c>
      <c r="N42" s="54">
        <f t="shared" si="7"/>
        <v>14</v>
      </c>
      <c r="O42" s="54">
        <f t="shared" si="7"/>
        <v>4</v>
      </c>
      <c r="P42" s="54">
        <f t="shared" si="7"/>
        <v>22</v>
      </c>
      <c r="Q42" s="54">
        <f t="shared" si="7"/>
        <v>0</v>
      </c>
      <c r="R42" s="54">
        <f t="shared" si="7"/>
        <v>0</v>
      </c>
      <c r="S42" s="54">
        <f t="shared" si="7"/>
        <v>5</v>
      </c>
      <c r="T42" s="54">
        <f t="shared" si="7"/>
        <v>4</v>
      </c>
      <c r="U42" s="54">
        <f t="shared" si="7"/>
        <v>1</v>
      </c>
      <c r="V42" s="54">
        <f t="shared" si="7"/>
        <v>3</v>
      </c>
      <c r="W42" s="54">
        <f t="shared" si="7"/>
        <v>1</v>
      </c>
      <c r="X42" s="54">
        <f t="shared" si="7"/>
        <v>3</v>
      </c>
      <c r="Y42" s="54">
        <f t="shared" si="7"/>
        <v>0</v>
      </c>
      <c r="Z42" s="54">
        <f t="shared" si="7"/>
        <v>0</v>
      </c>
      <c r="AA42" s="54">
        <f t="shared" si="7"/>
        <v>1</v>
      </c>
      <c r="AB42" s="54">
        <f t="shared" si="7"/>
        <v>4</v>
      </c>
      <c r="AC42" s="54">
        <f t="shared" si="7"/>
        <v>0</v>
      </c>
      <c r="AD42" s="54">
        <f t="shared" si="7"/>
        <v>0</v>
      </c>
      <c r="AE42" s="53">
        <f t="shared" si="0"/>
        <v>79</v>
      </c>
      <c r="AF42" s="53">
        <f t="shared" si="1"/>
        <v>605</v>
      </c>
      <c r="AG42" s="53">
        <f t="shared" si="2"/>
        <v>684</v>
      </c>
    </row>
    <row r="43" spans="1:33" ht="27.75">
      <c r="A43" s="117" t="s">
        <v>145</v>
      </c>
      <c r="B43" s="118"/>
      <c r="C43" s="52">
        <v>0</v>
      </c>
      <c r="D43" s="52">
        <v>4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19</v>
      </c>
      <c r="K43" s="52">
        <v>66</v>
      </c>
      <c r="L43" s="52">
        <v>129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3</v>
      </c>
      <c r="T43" s="52">
        <v>1</v>
      </c>
      <c r="U43" s="52">
        <v>0</v>
      </c>
      <c r="V43" s="52">
        <v>1</v>
      </c>
      <c r="W43" s="52">
        <v>0</v>
      </c>
      <c r="X43" s="52">
        <v>1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3">
        <f t="shared" si="0"/>
        <v>69</v>
      </c>
      <c r="AF43" s="53">
        <f t="shared" si="1"/>
        <v>155</v>
      </c>
      <c r="AG43" s="53">
        <f t="shared" si="2"/>
        <v>224</v>
      </c>
    </row>
    <row r="44" spans="1:33" ht="27.75">
      <c r="A44" s="116" t="s">
        <v>146</v>
      </c>
      <c r="B44" s="116"/>
      <c r="C44" s="52">
        <v>0</v>
      </c>
      <c r="D44" s="52">
        <v>4</v>
      </c>
      <c r="E44" s="52">
        <v>0</v>
      </c>
      <c r="F44" s="52">
        <v>0</v>
      </c>
      <c r="G44" s="52">
        <v>0</v>
      </c>
      <c r="H44" s="52">
        <v>1</v>
      </c>
      <c r="I44" s="52">
        <v>7</v>
      </c>
      <c r="J44" s="52">
        <v>1</v>
      </c>
      <c r="K44" s="52">
        <v>13</v>
      </c>
      <c r="L44" s="52">
        <v>14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1</v>
      </c>
      <c r="T44" s="52">
        <v>0</v>
      </c>
      <c r="U44" s="52">
        <v>0</v>
      </c>
      <c r="V44" s="52">
        <v>0</v>
      </c>
      <c r="W44" s="52">
        <v>1</v>
      </c>
      <c r="X44" s="52">
        <v>0</v>
      </c>
      <c r="Y44" s="52">
        <v>0</v>
      </c>
      <c r="Z44" s="52">
        <v>0</v>
      </c>
      <c r="AA44" s="52">
        <v>2</v>
      </c>
      <c r="AB44" s="52">
        <v>0</v>
      </c>
      <c r="AC44" s="52">
        <v>0</v>
      </c>
      <c r="AD44" s="52">
        <v>0</v>
      </c>
      <c r="AE44" s="53">
        <f t="shared" si="0"/>
        <v>24</v>
      </c>
      <c r="AF44" s="53">
        <f t="shared" si="1"/>
        <v>20</v>
      </c>
      <c r="AG44" s="53">
        <f t="shared" si="2"/>
        <v>44</v>
      </c>
    </row>
    <row r="45" spans="1:33" ht="27.75">
      <c r="A45" s="116" t="s">
        <v>147</v>
      </c>
      <c r="B45" s="116"/>
      <c r="C45" s="52">
        <v>1</v>
      </c>
      <c r="D45" s="52">
        <v>3</v>
      </c>
      <c r="E45" s="52">
        <v>2</v>
      </c>
      <c r="F45" s="52">
        <v>7</v>
      </c>
      <c r="G45" s="52">
        <v>0</v>
      </c>
      <c r="H45" s="52">
        <v>4</v>
      </c>
      <c r="I45" s="52">
        <v>36</v>
      </c>
      <c r="J45" s="52">
        <v>60</v>
      </c>
      <c r="K45" s="52">
        <v>2</v>
      </c>
      <c r="L45" s="52">
        <v>6</v>
      </c>
      <c r="M45" s="52">
        <v>0</v>
      </c>
      <c r="N45" s="52">
        <v>0</v>
      </c>
      <c r="O45" s="52">
        <v>0</v>
      </c>
      <c r="P45" s="52">
        <v>1</v>
      </c>
      <c r="Q45" s="52">
        <v>4</v>
      </c>
      <c r="R45" s="52">
        <v>0</v>
      </c>
      <c r="S45" s="52">
        <v>0</v>
      </c>
      <c r="T45" s="52">
        <v>0</v>
      </c>
      <c r="U45" s="52">
        <v>1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2</v>
      </c>
      <c r="AB45" s="52">
        <v>0</v>
      </c>
      <c r="AC45" s="52">
        <v>0</v>
      </c>
      <c r="AD45" s="52">
        <v>0</v>
      </c>
      <c r="AE45" s="53">
        <f t="shared" si="0"/>
        <v>48</v>
      </c>
      <c r="AF45" s="53">
        <f t="shared" si="1"/>
        <v>81</v>
      </c>
      <c r="AG45" s="53">
        <f t="shared" si="2"/>
        <v>129</v>
      </c>
    </row>
    <row r="46" spans="1:33" ht="27.75">
      <c r="A46" s="116" t="s">
        <v>148</v>
      </c>
      <c r="B46" s="116"/>
      <c r="C46" s="52">
        <v>2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3</v>
      </c>
      <c r="J46" s="52">
        <v>3</v>
      </c>
      <c r="K46" s="52">
        <v>6</v>
      </c>
      <c r="L46" s="52">
        <v>2</v>
      </c>
      <c r="M46" s="52">
        <v>6</v>
      </c>
      <c r="N46" s="52">
        <v>0</v>
      </c>
      <c r="O46" s="52">
        <v>1</v>
      </c>
      <c r="P46" s="52">
        <v>0</v>
      </c>
      <c r="Q46" s="52">
        <v>1</v>
      </c>
      <c r="R46" s="52">
        <v>0</v>
      </c>
      <c r="S46" s="52">
        <v>1</v>
      </c>
      <c r="T46" s="52">
        <v>1</v>
      </c>
      <c r="U46" s="52">
        <v>1</v>
      </c>
      <c r="V46" s="52">
        <v>0</v>
      </c>
      <c r="W46" s="52">
        <v>0</v>
      </c>
      <c r="X46" s="52">
        <v>0</v>
      </c>
      <c r="Y46" s="52">
        <v>1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3">
        <f t="shared" si="0"/>
        <v>22</v>
      </c>
      <c r="AF46" s="53">
        <f t="shared" si="1"/>
        <v>6</v>
      </c>
      <c r="AG46" s="53">
        <f t="shared" si="2"/>
        <v>28</v>
      </c>
    </row>
    <row r="47" spans="1:33" ht="27.75">
      <c r="A47" s="116" t="s">
        <v>91</v>
      </c>
      <c r="B47" s="116"/>
      <c r="C47" s="52">
        <v>2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14</v>
      </c>
      <c r="J47" s="52">
        <v>15</v>
      </c>
      <c r="K47" s="52">
        <v>3</v>
      </c>
      <c r="L47" s="52">
        <v>3</v>
      </c>
      <c r="M47" s="52">
        <v>0</v>
      </c>
      <c r="N47" s="52">
        <v>2</v>
      </c>
      <c r="O47" s="52">
        <v>1</v>
      </c>
      <c r="P47" s="52">
        <v>2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1</v>
      </c>
      <c r="X47" s="52">
        <v>0</v>
      </c>
      <c r="Y47" s="52">
        <v>0</v>
      </c>
      <c r="Z47" s="52">
        <v>0</v>
      </c>
      <c r="AA47" s="52">
        <v>1</v>
      </c>
      <c r="AB47" s="52">
        <v>0</v>
      </c>
      <c r="AC47" s="52">
        <v>0</v>
      </c>
      <c r="AD47" s="52">
        <v>0</v>
      </c>
      <c r="AE47" s="53">
        <f t="shared" si="0"/>
        <v>22</v>
      </c>
      <c r="AF47" s="53">
        <f t="shared" si="1"/>
        <v>22</v>
      </c>
      <c r="AG47" s="53">
        <f t="shared" si="2"/>
        <v>44</v>
      </c>
    </row>
    <row r="48" spans="1:33" ht="27.75">
      <c r="A48" s="120" t="s">
        <v>78</v>
      </c>
      <c r="B48" s="120"/>
      <c r="C48" s="53">
        <f>C4+C5+C6+C7+C8+C14+C15+C16+C17+C22+C23+C29+C35+C36+C42+C43+C44+C45+C46+C47</f>
        <v>68</v>
      </c>
      <c r="D48" s="53">
        <f aca="true" t="shared" si="8" ref="D48:AD48">D4+D5+D6+D7+D8+D14+D15+D16+D17+D22+D23+D29+D35+D36+D42+D43+D44+D45+D46+D47</f>
        <v>70</v>
      </c>
      <c r="E48" s="53">
        <f t="shared" si="8"/>
        <v>32</v>
      </c>
      <c r="F48" s="53">
        <f t="shared" si="8"/>
        <v>35</v>
      </c>
      <c r="G48" s="53">
        <f t="shared" si="8"/>
        <v>54</v>
      </c>
      <c r="H48" s="53">
        <f t="shared" si="8"/>
        <v>24</v>
      </c>
      <c r="I48" s="53">
        <f t="shared" si="8"/>
        <v>876</v>
      </c>
      <c r="J48" s="53">
        <f t="shared" si="8"/>
        <v>1613</v>
      </c>
      <c r="K48" s="53">
        <f t="shared" si="8"/>
        <v>570</v>
      </c>
      <c r="L48" s="53">
        <f t="shared" si="8"/>
        <v>725</v>
      </c>
      <c r="M48" s="53">
        <f t="shared" si="8"/>
        <v>27</v>
      </c>
      <c r="N48" s="53">
        <f t="shared" si="8"/>
        <v>27</v>
      </c>
      <c r="O48" s="53">
        <f t="shared" si="8"/>
        <v>58</v>
      </c>
      <c r="P48" s="53">
        <f t="shared" si="8"/>
        <v>92</v>
      </c>
      <c r="Q48" s="53">
        <f t="shared" si="8"/>
        <v>40</v>
      </c>
      <c r="R48" s="53">
        <f t="shared" si="8"/>
        <v>10</v>
      </c>
      <c r="S48" s="53">
        <f t="shared" si="8"/>
        <v>65</v>
      </c>
      <c r="T48" s="53">
        <f t="shared" si="8"/>
        <v>17</v>
      </c>
      <c r="U48" s="53">
        <f t="shared" si="8"/>
        <v>58</v>
      </c>
      <c r="V48" s="53">
        <f t="shared" si="8"/>
        <v>29</v>
      </c>
      <c r="W48" s="53">
        <f t="shared" si="8"/>
        <v>28</v>
      </c>
      <c r="X48" s="53">
        <f t="shared" si="8"/>
        <v>14</v>
      </c>
      <c r="Y48" s="53">
        <f t="shared" si="8"/>
        <v>14</v>
      </c>
      <c r="Z48" s="53">
        <f t="shared" si="8"/>
        <v>5</v>
      </c>
      <c r="AA48" s="53">
        <f t="shared" si="8"/>
        <v>36</v>
      </c>
      <c r="AB48" s="53">
        <f t="shared" si="8"/>
        <v>16</v>
      </c>
      <c r="AC48" s="53">
        <f t="shared" si="8"/>
        <v>3</v>
      </c>
      <c r="AD48" s="53">
        <f t="shared" si="8"/>
        <v>0</v>
      </c>
      <c r="AE48" s="53">
        <f t="shared" si="0"/>
        <v>1929</v>
      </c>
      <c r="AF48" s="53">
        <f t="shared" si="1"/>
        <v>2677</v>
      </c>
      <c r="AG48" s="53">
        <f t="shared" si="2"/>
        <v>4606</v>
      </c>
    </row>
    <row r="49" ht="39.75" customHeight="1"/>
    <row r="50" ht="39.75" customHeight="1"/>
    <row r="51" ht="39.75" customHeight="1"/>
    <row r="52" spans="1:33" ht="39.75" customHeight="1">
      <c r="A52" s="111" t="s">
        <v>204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</row>
    <row r="53" spans="1:33" ht="39.75" customHeight="1">
      <c r="A53" s="112" t="s">
        <v>0</v>
      </c>
      <c r="B53" s="112" t="s">
        <v>55</v>
      </c>
      <c r="C53" s="112" t="s">
        <v>56</v>
      </c>
      <c r="D53" s="112"/>
      <c r="E53" s="113" t="s">
        <v>57</v>
      </c>
      <c r="F53" s="114"/>
      <c r="G53" s="112" t="s">
        <v>58</v>
      </c>
      <c r="H53" s="112"/>
      <c r="I53" s="112" t="s">
        <v>59</v>
      </c>
      <c r="J53" s="112"/>
      <c r="K53" s="112" t="s">
        <v>60</v>
      </c>
      <c r="L53" s="112"/>
      <c r="M53" s="112" t="s">
        <v>61</v>
      </c>
      <c r="N53" s="112"/>
      <c r="O53" s="112" t="s">
        <v>62</v>
      </c>
      <c r="P53" s="112"/>
      <c r="Q53" s="112" t="s">
        <v>63</v>
      </c>
      <c r="R53" s="112"/>
      <c r="S53" s="112" t="s">
        <v>64</v>
      </c>
      <c r="T53" s="112"/>
      <c r="U53" s="112" t="s">
        <v>65</v>
      </c>
      <c r="V53" s="112"/>
      <c r="W53" s="112" t="s">
        <v>66</v>
      </c>
      <c r="X53" s="112"/>
      <c r="Y53" s="112" t="s">
        <v>67</v>
      </c>
      <c r="Z53" s="112"/>
      <c r="AA53" s="112" t="s">
        <v>68</v>
      </c>
      <c r="AB53" s="112"/>
      <c r="AC53" s="112" t="s">
        <v>69</v>
      </c>
      <c r="AD53" s="112"/>
      <c r="AE53" s="112" t="s">
        <v>54</v>
      </c>
      <c r="AF53" s="112"/>
      <c r="AG53" s="112"/>
    </row>
    <row r="54" spans="1:33" ht="39.75" customHeight="1">
      <c r="A54" s="112"/>
      <c r="B54" s="112"/>
      <c r="C54" s="47" t="s">
        <v>98</v>
      </c>
      <c r="D54" s="47" t="s">
        <v>202</v>
      </c>
      <c r="E54" s="47" t="s">
        <v>98</v>
      </c>
      <c r="F54" s="47" t="s">
        <v>202</v>
      </c>
      <c r="G54" s="47" t="s">
        <v>98</v>
      </c>
      <c r="H54" s="47" t="s">
        <v>202</v>
      </c>
      <c r="I54" s="47" t="s">
        <v>98</v>
      </c>
      <c r="J54" s="47" t="s">
        <v>202</v>
      </c>
      <c r="K54" s="47" t="s">
        <v>98</v>
      </c>
      <c r="L54" s="47" t="s">
        <v>202</v>
      </c>
      <c r="M54" s="47" t="s">
        <v>98</v>
      </c>
      <c r="N54" s="47" t="s">
        <v>202</v>
      </c>
      <c r="O54" s="47" t="s">
        <v>98</v>
      </c>
      <c r="P54" s="47" t="s">
        <v>202</v>
      </c>
      <c r="Q54" s="47" t="s">
        <v>98</v>
      </c>
      <c r="R54" s="47" t="s">
        <v>202</v>
      </c>
      <c r="S54" s="47" t="s">
        <v>98</v>
      </c>
      <c r="T54" s="47" t="s">
        <v>202</v>
      </c>
      <c r="U54" s="47" t="s">
        <v>98</v>
      </c>
      <c r="V54" s="47" t="s">
        <v>202</v>
      </c>
      <c r="W54" s="47" t="s">
        <v>98</v>
      </c>
      <c r="X54" s="47" t="s">
        <v>202</v>
      </c>
      <c r="Y54" s="47" t="s">
        <v>98</v>
      </c>
      <c r="Z54" s="47" t="s">
        <v>202</v>
      </c>
      <c r="AA54" s="47" t="s">
        <v>98</v>
      </c>
      <c r="AB54" s="47" t="s">
        <v>202</v>
      </c>
      <c r="AC54" s="47" t="s">
        <v>98</v>
      </c>
      <c r="AD54" s="47" t="s">
        <v>202</v>
      </c>
      <c r="AE54" s="47" t="s">
        <v>98</v>
      </c>
      <c r="AF54" s="47" t="s">
        <v>202</v>
      </c>
      <c r="AG54" s="49" t="s">
        <v>12</v>
      </c>
    </row>
    <row r="55" spans="1:33" ht="39.75" customHeight="1">
      <c r="A55" s="117" t="s">
        <v>114</v>
      </c>
      <c r="B55" s="118"/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5</v>
      </c>
      <c r="J55" s="52">
        <v>2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0</v>
      </c>
      <c r="AE55" s="53">
        <f>C55+E55+G55+I55+K55+M55+O55+Q55+S55+U55+W55+Y55+AA55+AC55</f>
        <v>5</v>
      </c>
      <c r="AF55" s="53">
        <f>D55+F55+H55+J55+L55+N55+P55+R55+T55+V55+X55+Z55+AB55+AD55</f>
        <v>2</v>
      </c>
      <c r="AG55" s="53">
        <f>AF55+AE55</f>
        <v>7</v>
      </c>
    </row>
    <row r="56" spans="1:33" ht="27.75">
      <c r="A56" s="116" t="s">
        <v>115</v>
      </c>
      <c r="B56" s="116"/>
      <c r="C56" s="52">
        <v>2</v>
      </c>
      <c r="D56" s="52">
        <v>0</v>
      </c>
      <c r="E56" s="52">
        <v>1</v>
      </c>
      <c r="F56" s="52">
        <v>2</v>
      </c>
      <c r="G56" s="52">
        <v>0</v>
      </c>
      <c r="H56" s="52">
        <v>0</v>
      </c>
      <c r="I56" s="52">
        <v>1</v>
      </c>
      <c r="J56" s="52">
        <v>1</v>
      </c>
      <c r="K56" s="52">
        <v>5</v>
      </c>
      <c r="L56" s="52">
        <v>7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3">
        <f aca="true" t="shared" si="9" ref="AE56:AE99">C56+E56+G56+I56+K56+M56+O56+Q56+S56+U56+W56+Y56+AA56+AC56</f>
        <v>9</v>
      </c>
      <c r="AF56" s="53">
        <f aca="true" t="shared" si="10" ref="AF56:AF99">D56+F56+H56+J56+L56+N56+P56+R56+T56+V56+X56+Z56+AB56+AD56</f>
        <v>10</v>
      </c>
      <c r="AG56" s="53">
        <f aca="true" t="shared" si="11" ref="AG56:AG99">AF56+AE56</f>
        <v>19</v>
      </c>
    </row>
    <row r="57" spans="1:33" ht="27.75">
      <c r="A57" s="116" t="s">
        <v>80</v>
      </c>
      <c r="B57" s="116"/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5</v>
      </c>
      <c r="J57" s="52">
        <v>8</v>
      </c>
      <c r="K57" s="52">
        <v>0</v>
      </c>
      <c r="L57" s="52">
        <v>2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1</v>
      </c>
      <c r="S57" s="52">
        <v>1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0</v>
      </c>
      <c r="AE57" s="53">
        <f t="shared" si="9"/>
        <v>6</v>
      </c>
      <c r="AF57" s="53">
        <f t="shared" si="10"/>
        <v>11</v>
      </c>
      <c r="AG57" s="53">
        <f t="shared" si="11"/>
        <v>17</v>
      </c>
    </row>
    <row r="58" spans="1:33" ht="27.75">
      <c r="A58" s="119" t="s">
        <v>105</v>
      </c>
      <c r="B58" s="119"/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17</v>
      </c>
      <c r="J58" s="52">
        <v>6</v>
      </c>
      <c r="K58" s="52">
        <v>4</v>
      </c>
      <c r="L58" s="52">
        <v>1</v>
      </c>
      <c r="M58" s="52">
        <v>1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0</v>
      </c>
      <c r="AD58" s="52">
        <v>0</v>
      </c>
      <c r="AE58" s="53">
        <f t="shared" si="9"/>
        <v>22</v>
      </c>
      <c r="AF58" s="53">
        <f t="shared" si="10"/>
        <v>7</v>
      </c>
      <c r="AG58" s="53">
        <f t="shared" si="11"/>
        <v>29</v>
      </c>
    </row>
    <row r="59" spans="1:33" ht="27.75">
      <c r="A59" s="116" t="s">
        <v>116</v>
      </c>
      <c r="B59" s="116"/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2</v>
      </c>
      <c r="J59" s="52">
        <v>7</v>
      </c>
      <c r="K59" s="52">
        <v>0</v>
      </c>
      <c r="L59" s="52">
        <v>3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0</v>
      </c>
      <c r="AE59" s="53">
        <f t="shared" si="9"/>
        <v>2</v>
      </c>
      <c r="AF59" s="53">
        <f t="shared" si="10"/>
        <v>10</v>
      </c>
      <c r="AG59" s="53">
        <f t="shared" si="11"/>
        <v>12</v>
      </c>
    </row>
    <row r="60" spans="1:33" ht="27.75">
      <c r="A60" s="115" t="s">
        <v>117</v>
      </c>
      <c r="B60" s="31" t="s">
        <v>118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5</v>
      </c>
      <c r="J60" s="52">
        <v>0</v>
      </c>
      <c r="K60" s="52">
        <v>1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1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52">
        <v>0</v>
      </c>
      <c r="AE60" s="53">
        <f t="shared" si="9"/>
        <v>7</v>
      </c>
      <c r="AF60" s="53">
        <f t="shared" si="10"/>
        <v>0</v>
      </c>
      <c r="AG60" s="53">
        <f t="shared" si="11"/>
        <v>7</v>
      </c>
    </row>
    <row r="61" spans="1:33" ht="27.75">
      <c r="A61" s="115"/>
      <c r="B61" s="31" t="s">
        <v>119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1</v>
      </c>
      <c r="J61" s="52">
        <v>0</v>
      </c>
      <c r="K61" s="52">
        <v>2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3">
        <f t="shared" si="9"/>
        <v>3</v>
      </c>
      <c r="AF61" s="53">
        <f t="shared" si="10"/>
        <v>0</v>
      </c>
      <c r="AG61" s="53">
        <f t="shared" si="11"/>
        <v>3</v>
      </c>
    </row>
    <row r="62" spans="1:33" ht="27.75">
      <c r="A62" s="115"/>
      <c r="B62" s="31" t="s">
        <v>120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5</v>
      </c>
      <c r="J62" s="52">
        <v>1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>
        <v>0</v>
      </c>
      <c r="AE62" s="53">
        <f t="shared" si="9"/>
        <v>5</v>
      </c>
      <c r="AF62" s="53">
        <f t="shared" si="10"/>
        <v>1</v>
      </c>
      <c r="AG62" s="53">
        <f t="shared" si="11"/>
        <v>6</v>
      </c>
    </row>
    <row r="63" spans="1:33" ht="55.5">
      <c r="A63" s="115"/>
      <c r="B63" s="46" t="s">
        <v>121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6</v>
      </c>
      <c r="J63" s="52">
        <v>1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1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3">
        <f t="shared" si="9"/>
        <v>6</v>
      </c>
      <c r="AF63" s="53">
        <f t="shared" si="10"/>
        <v>2</v>
      </c>
      <c r="AG63" s="53">
        <f t="shared" si="11"/>
        <v>8</v>
      </c>
    </row>
    <row r="64" spans="1:33" ht="27.75">
      <c r="A64" s="115"/>
      <c r="B64" s="31" t="s">
        <v>122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4</v>
      </c>
      <c r="J64" s="52">
        <v>0</v>
      </c>
      <c r="K64" s="52">
        <v>1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3">
        <f t="shared" si="9"/>
        <v>5</v>
      </c>
      <c r="AF64" s="53">
        <f t="shared" si="10"/>
        <v>0</v>
      </c>
      <c r="AG64" s="53">
        <f t="shared" si="11"/>
        <v>5</v>
      </c>
    </row>
    <row r="65" spans="1:33" ht="27.75">
      <c r="A65" s="115"/>
      <c r="B65" s="12" t="s">
        <v>123</v>
      </c>
      <c r="C65" s="54">
        <f>SUM(C60:C64)</f>
        <v>0</v>
      </c>
      <c r="D65" s="54">
        <f aca="true" t="shared" si="12" ref="D65:AD65">SUM(D60:D64)</f>
        <v>0</v>
      </c>
      <c r="E65" s="54">
        <f t="shared" si="12"/>
        <v>0</v>
      </c>
      <c r="F65" s="54">
        <f t="shared" si="12"/>
        <v>0</v>
      </c>
      <c r="G65" s="54">
        <f t="shared" si="12"/>
        <v>0</v>
      </c>
      <c r="H65" s="54">
        <f t="shared" si="12"/>
        <v>0</v>
      </c>
      <c r="I65" s="54">
        <f t="shared" si="12"/>
        <v>21</v>
      </c>
      <c r="J65" s="54">
        <f t="shared" si="12"/>
        <v>2</v>
      </c>
      <c r="K65" s="54">
        <f t="shared" si="12"/>
        <v>4</v>
      </c>
      <c r="L65" s="54">
        <f t="shared" si="12"/>
        <v>0</v>
      </c>
      <c r="M65" s="54">
        <f t="shared" si="12"/>
        <v>0</v>
      </c>
      <c r="N65" s="54">
        <f t="shared" si="12"/>
        <v>0</v>
      </c>
      <c r="O65" s="54">
        <f t="shared" si="12"/>
        <v>0</v>
      </c>
      <c r="P65" s="54">
        <f t="shared" si="12"/>
        <v>0</v>
      </c>
      <c r="Q65" s="54">
        <f t="shared" si="12"/>
        <v>1</v>
      </c>
      <c r="R65" s="54">
        <f t="shared" si="12"/>
        <v>1</v>
      </c>
      <c r="S65" s="54">
        <f t="shared" si="12"/>
        <v>0</v>
      </c>
      <c r="T65" s="54">
        <f t="shared" si="12"/>
        <v>0</v>
      </c>
      <c r="U65" s="54">
        <f t="shared" si="12"/>
        <v>0</v>
      </c>
      <c r="V65" s="54">
        <f t="shared" si="12"/>
        <v>0</v>
      </c>
      <c r="W65" s="54">
        <f t="shared" si="12"/>
        <v>0</v>
      </c>
      <c r="X65" s="54">
        <f t="shared" si="12"/>
        <v>0</v>
      </c>
      <c r="Y65" s="54">
        <f t="shared" si="12"/>
        <v>0</v>
      </c>
      <c r="Z65" s="54">
        <f t="shared" si="12"/>
        <v>0</v>
      </c>
      <c r="AA65" s="54">
        <f t="shared" si="12"/>
        <v>0</v>
      </c>
      <c r="AB65" s="54">
        <f t="shared" si="12"/>
        <v>0</v>
      </c>
      <c r="AC65" s="54">
        <f t="shared" si="12"/>
        <v>0</v>
      </c>
      <c r="AD65" s="54">
        <f t="shared" si="12"/>
        <v>0</v>
      </c>
      <c r="AE65" s="53">
        <f t="shared" si="9"/>
        <v>26</v>
      </c>
      <c r="AF65" s="53">
        <f t="shared" si="10"/>
        <v>3</v>
      </c>
      <c r="AG65" s="53">
        <f t="shared" si="11"/>
        <v>29</v>
      </c>
    </row>
    <row r="66" spans="1:33" ht="27.75">
      <c r="A66" s="116" t="s">
        <v>124</v>
      </c>
      <c r="B66" s="116"/>
      <c r="C66" s="52">
        <v>2</v>
      </c>
      <c r="D66" s="52">
        <v>1</v>
      </c>
      <c r="E66" s="52">
        <v>1</v>
      </c>
      <c r="F66" s="52">
        <v>0</v>
      </c>
      <c r="G66" s="52">
        <v>0</v>
      </c>
      <c r="H66" s="52">
        <v>0</v>
      </c>
      <c r="I66" s="52">
        <v>7</v>
      </c>
      <c r="J66" s="52">
        <v>7</v>
      </c>
      <c r="K66" s="52">
        <v>4</v>
      </c>
      <c r="L66" s="52">
        <v>1</v>
      </c>
      <c r="M66" s="52">
        <v>1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</v>
      </c>
      <c r="AE66" s="53">
        <f t="shared" si="9"/>
        <v>15</v>
      </c>
      <c r="AF66" s="53">
        <f t="shared" si="10"/>
        <v>9</v>
      </c>
      <c r="AG66" s="53">
        <f t="shared" si="11"/>
        <v>24</v>
      </c>
    </row>
    <row r="67" spans="1:33" ht="27.75">
      <c r="A67" s="116" t="s">
        <v>125</v>
      </c>
      <c r="B67" s="116"/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2</v>
      </c>
      <c r="J67" s="52">
        <v>3</v>
      </c>
      <c r="K67" s="52">
        <v>2</v>
      </c>
      <c r="L67" s="52">
        <v>0</v>
      </c>
      <c r="M67" s="52">
        <v>0</v>
      </c>
      <c r="N67" s="52">
        <v>0</v>
      </c>
      <c r="O67" s="52">
        <v>0</v>
      </c>
      <c r="P67" s="52">
        <v>2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3">
        <f t="shared" si="9"/>
        <v>4</v>
      </c>
      <c r="AF67" s="53">
        <f t="shared" si="10"/>
        <v>5</v>
      </c>
      <c r="AG67" s="53">
        <f t="shared" si="11"/>
        <v>9</v>
      </c>
    </row>
    <row r="68" spans="1:33" ht="27.75">
      <c r="A68" s="116" t="s">
        <v>126</v>
      </c>
      <c r="B68" s="116"/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5</v>
      </c>
      <c r="J68" s="52">
        <v>0</v>
      </c>
      <c r="K68" s="52">
        <v>9</v>
      </c>
      <c r="L68" s="52">
        <v>1</v>
      </c>
      <c r="M68" s="52">
        <v>1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2</v>
      </c>
      <c r="T68" s="52">
        <v>0</v>
      </c>
      <c r="U68" s="52">
        <v>1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1</v>
      </c>
      <c r="AB68" s="52">
        <v>0</v>
      </c>
      <c r="AC68" s="52">
        <v>0</v>
      </c>
      <c r="AD68" s="52">
        <v>0</v>
      </c>
      <c r="AE68" s="53">
        <f t="shared" si="9"/>
        <v>19</v>
      </c>
      <c r="AF68" s="53">
        <f t="shared" si="10"/>
        <v>1</v>
      </c>
      <c r="AG68" s="53">
        <f t="shared" si="11"/>
        <v>20</v>
      </c>
    </row>
    <row r="69" spans="1:33" ht="27.75">
      <c r="A69" s="115" t="s">
        <v>127</v>
      </c>
      <c r="B69" s="13" t="s">
        <v>87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1</v>
      </c>
      <c r="P69" s="52">
        <v>0</v>
      </c>
      <c r="Q69" s="52">
        <v>2</v>
      </c>
      <c r="R69" s="52">
        <v>0</v>
      </c>
      <c r="S69" s="52">
        <v>0</v>
      </c>
      <c r="T69" s="52">
        <v>0</v>
      </c>
      <c r="U69" s="52">
        <v>4</v>
      </c>
      <c r="V69" s="52">
        <v>0</v>
      </c>
      <c r="W69" s="52">
        <v>2</v>
      </c>
      <c r="X69" s="52">
        <v>0</v>
      </c>
      <c r="Y69" s="52">
        <v>1</v>
      </c>
      <c r="Z69" s="52">
        <v>0</v>
      </c>
      <c r="AA69" s="52">
        <v>0</v>
      </c>
      <c r="AB69" s="52">
        <v>0</v>
      </c>
      <c r="AC69" s="52">
        <v>0</v>
      </c>
      <c r="AD69" s="52">
        <v>0</v>
      </c>
      <c r="AE69" s="53">
        <f t="shared" si="9"/>
        <v>10</v>
      </c>
      <c r="AF69" s="53">
        <f t="shared" si="10"/>
        <v>0</v>
      </c>
      <c r="AG69" s="53">
        <f t="shared" si="11"/>
        <v>10</v>
      </c>
    </row>
    <row r="70" spans="1:33" ht="27.75">
      <c r="A70" s="115"/>
      <c r="B70" s="13" t="s">
        <v>128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2</v>
      </c>
      <c r="J70" s="52">
        <v>1</v>
      </c>
      <c r="K70" s="52">
        <v>1</v>
      </c>
      <c r="L70" s="52">
        <v>1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1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3">
        <f t="shared" si="9"/>
        <v>4</v>
      </c>
      <c r="AF70" s="53">
        <f t="shared" si="10"/>
        <v>2</v>
      </c>
      <c r="AG70" s="53">
        <f t="shared" si="11"/>
        <v>6</v>
      </c>
    </row>
    <row r="71" spans="1:33" ht="27.75">
      <c r="A71" s="115"/>
      <c r="B71" s="13" t="s">
        <v>129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3</v>
      </c>
      <c r="K71" s="52">
        <v>1</v>
      </c>
      <c r="L71" s="52">
        <v>1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1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0</v>
      </c>
      <c r="AE71" s="53">
        <f t="shared" si="9"/>
        <v>2</v>
      </c>
      <c r="AF71" s="53">
        <f t="shared" si="10"/>
        <v>4</v>
      </c>
      <c r="AG71" s="53">
        <f t="shared" si="11"/>
        <v>6</v>
      </c>
    </row>
    <row r="72" spans="1:33" ht="27.75">
      <c r="A72" s="115"/>
      <c r="B72" s="31" t="s">
        <v>130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1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3">
        <f t="shared" si="9"/>
        <v>0</v>
      </c>
      <c r="AF72" s="53">
        <f t="shared" si="10"/>
        <v>1</v>
      </c>
      <c r="AG72" s="53">
        <f t="shared" si="11"/>
        <v>1</v>
      </c>
    </row>
    <row r="73" spans="1:33" ht="27.75">
      <c r="A73" s="115"/>
      <c r="B73" s="12" t="s">
        <v>143</v>
      </c>
      <c r="C73" s="55">
        <f>SUM(C69:C72)</f>
        <v>0</v>
      </c>
      <c r="D73" s="55">
        <f aca="true" t="shared" si="13" ref="D73:AD73">SUM(D69:D72)</f>
        <v>0</v>
      </c>
      <c r="E73" s="55">
        <f t="shared" si="13"/>
        <v>0</v>
      </c>
      <c r="F73" s="55">
        <f t="shared" si="13"/>
        <v>0</v>
      </c>
      <c r="G73" s="55">
        <f t="shared" si="13"/>
        <v>0</v>
      </c>
      <c r="H73" s="55">
        <f t="shared" si="13"/>
        <v>0</v>
      </c>
      <c r="I73" s="55">
        <f t="shared" si="13"/>
        <v>2</v>
      </c>
      <c r="J73" s="55">
        <f t="shared" si="13"/>
        <v>5</v>
      </c>
      <c r="K73" s="55">
        <f t="shared" si="13"/>
        <v>2</v>
      </c>
      <c r="L73" s="55">
        <f t="shared" si="13"/>
        <v>2</v>
      </c>
      <c r="M73" s="55">
        <f t="shared" si="13"/>
        <v>0</v>
      </c>
      <c r="N73" s="55">
        <f t="shared" si="13"/>
        <v>0</v>
      </c>
      <c r="O73" s="55">
        <f t="shared" si="13"/>
        <v>1</v>
      </c>
      <c r="P73" s="55">
        <f t="shared" si="13"/>
        <v>0</v>
      </c>
      <c r="Q73" s="55">
        <f t="shared" si="13"/>
        <v>2</v>
      </c>
      <c r="R73" s="55">
        <f t="shared" si="13"/>
        <v>0</v>
      </c>
      <c r="S73" s="55">
        <f t="shared" si="13"/>
        <v>2</v>
      </c>
      <c r="T73" s="55">
        <f t="shared" si="13"/>
        <v>0</v>
      </c>
      <c r="U73" s="55">
        <f t="shared" si="13"/>
        <v>4</v>
      </c>
      <c r="V73" s="55">
        <f t="shared" si="13"/>
        <v>0</v>
      </c>
      <c r="W73" s="55">
        <f t="shared" si="13"/>
        <v>2</v>
      </c>
      <c r="X73" s="55">
        <f t="shared" si="13"/>
        <v>0</v>
      </c>
      <c r="Y73" s="55">
        <f t="shared" si="13"/>
        <v>1</v>
      </c>
      <c r="Z73" s="55">
        <f t="shared" si="13"/>
        <v>0</v>
      </c>
      <c r="AA73" s="55">
        <f t="shared" si="13"/>
        <v>0</v>
      </c>
      <c r="AB73" s="55">
        <f t="shared" si="13"/>
        <v>0</v>
      </c>
      <c r="AC73" s="55">
        <f t="shared" si="13"/>
        <v>0</v>
      </c>
      <c r="AD73" s="55">
        <f t="shared" si="13"/>
        <v>0</v>
      </c>
      <c r="AE73" s="53">
        <f t="shared" si="9"/>
        <v>16</v>
      </c>
      <c r="AF73" s="53">
        <f t="shared" si="10"/>
        <v>7</v>
      </c>
      <c r="AG73" s="53">
        <f t="shared" si="11"/>
        <v>23</v>
      </c>
    </row>
    <row r="74" spans="1:33" ht="27.75">
      <c r="A74" s="116" t="s">
        <v>131</v>
      </c>
      <c r="B74" s="116"/>
      <c r="C74" s="52"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3</v>
      </c>
      <c r="J74" s="52">
        <v>0</v>
      </c>
      <c r="K74" s="52">
        <v>3</v>
      </c>
      <c r="L74" s="52">
        <v>4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  <c r="AC74" s="52">
        <v>0</v>
      </c>
      <c r="AD74" s="52">
        <v>0</v>
      </c>
      <c r="AE74" s="53">
        <f t="shared" si="9"/>
        <v>6</v>
      </c>
      <c r="AF74" s="53">
        <f t="shared" si="10"/>
        <v>4</v>
      </c>
      <c r="AG74" s="53">
        <f t="shared" si="11"/>
        <v>10</v>
      </c>
    </row>
    <row r="75" spans="1:33" ht="27.75">
      <c r="A75" s="115" t="s">
        <v>132</v>
      </c>
      <c r="B75" s="46" t="s">
        <v>133</v>
      </c>
      <c r="C75" s="52">
        <v>0</v>
      </c>
      <c r="D75" s="52">
        <v>0</v>
      </c>
      <c r="E75" s="52">
        <v>1</v>
      </c>
      <c r="F75" s="52">
        <v>0</v>
      </c>
      <c r="G75" s="52">
        <v>2</v>
      </c>
      <c r="H75" s="52">
        <v>0</v>
      </c>
      <c r="I75" s="52">
        <v>1</v>
      </c>
      <c r="J75" s="52">
        <v>12</v>
      </c>
      <c r="K75" s="52">
        <v>1</v>
      </c>
      <c r="L75" s="52">
        <v>6</v>
      </c>
      <c r="M75" s="52">
        <v>1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1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53">
        <f t="shared" si="9"/>
        <v>7</v>
      </c>
      <c r="AF75" s="53">
        <f t="shared" si="10"/>
        <v>18</v>
      </c>
      <c r="AG75" s="53">
        <f t="shared" si="11"/>
        <v>25</v>
      </c>
    </row>
    <row r="76" spans="1:33" ht="27.75">
      <c r="A76" s="115"/>
      <c r="B76" s="46" t="s">
        <v>134</v>
      </c>
      <c r="C76" s="52">
        <v>0</v>
      </c>
      <c r="D76" s="52">
        <v>0</v>
      </c>
      <c r="E76" s="52">
        <v>0</v>
      </c>
      <c r="F76" s="52">
        <v>1</v>
      </c>
      <c r="G76" s="52">
        <v>0</v>
      </c>
      <c r="H76" s="52">
        <v>1</v>
      </c>
      <c r="I76" s="52">
        <v>13</v>
      </c>
      <c r="J76" s="52">
        <v>13</v>
      </c>
      <c r="K76" s="52">
        <v>5</v>
      </c>
      <c r="L76" s="52">
        <v>7</v>
      </c>
      <c r="M76" s="52">
        <v>0</v>
      </c>
      <c r="N76" s="52">
        <v>0</v>
      </c>
      <c r="O76" s="52">
        <v>1</v>
      </c>
      <c r="P76" s="52">
        <v>0</v>
      </c>
      <c r="Q76" s="52">
        <v>0</v>
      </c>
      <c r="R76" s="52">
        <v>0</v>
      </c>
      <c r="S76" s="52">
        <v>4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1</v>
      </c>
      <c r="AC76" s="52">
        <v>0</v>
      </c>
      <c r="AD76" s="52">
        <v>0</v>
      </c>
      <c r="AE76" s="53">
        <f t="shared" si="9"/>
        <v>23</v>
      </c>
      <c r="AF76" s="53">
        <f t="shared" si="10"/>
        <v>23</v>
      </c>
      <c r="AG76" s="53">
        <f t="shared" si="11"/>
        <v>46</v>
      </c>
    </row>
    <row r="77" spans="1:33" ht="27.75">
      <c r="A77" s="115"/>
      <c r="B77" s="46" t="s">
        <v>135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1</v>
      </c>
      <c r="J77" s="52">
        <v>2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0</v>
      </c>
      <c r="AE77" s="53">
        <f t="shared" si="9"/>
        <v>1</v>
      </c>
      <c r="AF77" s="53">
        <f t="shared" si="10"/>
        <v>2</v>
      </c>
      <c r="AG77" s="53">
        <f t="shared" si="11"/>
        <v>3</v>
      </c>
    </row>
    <row r="78" spans="1:33" ht="27.75">
      <c r="A78" s="115"/>
      <c r="B78" s="46" t="s">
        <v>136</v>
      </c>
      <c r="C78" s="52">
        <v>1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8</v>
      </c>
      <c r="J78" s="52">
        <v>5</v>
      </c>
      <c r="K78" s="52">
        <v>4</v>
      </c>
      <c r="L78" s="52">
        <v>4</v>
      </c>
      <c r="M78" s="52">
        <v>0</v>
      </c>
      <c r="N78" s="52">
        <v>0</v>
      </c>
      <c r="O78" s="52">
        <v>0</v>
      </c>
      <c r="P78" s="52">
        <v>1</v>
      </c>
      <c r="Q78" s="52">
        <v>0</v>
      </c>
      <c r="R78" s="52">
        <v>0</v>
      </c>
      <c r="S78" s="52">
        <v>2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0</v>
      </c>
      <c r="AD78" s="52">
        <v>0</v>
      </c>
      <c r="AE78" s="53">
        <f t="shared" si="9"/>
        <v>15</v>
      </c>
      <c r="AF78" s="53">
        <f t="shared" si="10"/>
        <v>10</v>
      </c>
      <c r="AG78" s="53">
        <f t="shared" si="11"/>
        <v>25</v>
      </c>
    </row>
    <row r="79" spans="1:33" ht="27.75">
      <c r="A79" s="115"/>
      <c r="B79" s="46" t="s">
        <v>137</v>
      </c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4</v>
      </c>
      <c r="J79" s="52">
        <v>3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2">
        <v>0</v>
      </c>
      <c r="AC79" s="52">
        <v>0</v>
      </c>
      <c r="AD79" s="52">
        <v>0</v>
      </c>
      <c r="AE79" s="53">
        <f t="shared" si="9"/>
        <v>4</v>
      </c>
      <c r="AF79" s="53">
        <f t="shared" si="10"/>
        <v>3</v>
      </c>
      <c r="AG79" s="53">
        <f t="shared" si="11"/>
        <v>7</v>
      </c>
    </row>
    <row r="80" spans="1:33" ht="27.75">
      <c r="A80" s="115"/>
      <c r="B80" s="12" t="s">
        <v>143</v>
      </c>
      <c r="C80" s="54">
        <f>SUM(C75:C79)</f>
        <v>1</v>
      </c>
      <c r="D80" s="54">
        <f aca="true" t="shared" si="14" ref="D80:AD80">SUM(D75:D79)</f>
        <v>0</v>
      </c>
      <c r="E80" s="54">
        <f t="shared" si="14"/>
        <v>1</v>
      </c>
      <c r="F80" s="54">
        <f t="shared" si="14"/>
        <v>1</v>
      </c>
      <c r="G80" s="54">
        <f t="shared" si="14"/>
        <v>2</v>
      </c>
      <c r="H80" s="54">
        <f t="shared" si="14"/>
        <v>1</v>
      </c>
      <c r="I80" s="54">
        <f t="shared" si="14"/>
        <v>27</v>
      </c>
      <c r="J80" s="54">
        <f t="shared" si="14"/>
        <v>35</v>
      </c>
      <c r="K80" s="54">
        <f t="shared" si="14"/>
        <v>10</v>
      </c>
      <c r="L80" s="54">
        <f t="shared" si="14"/>
        <v>17</v>
      </c>
      <c r="M80" s="54">
        <f t="shared" si="14"/>
        <v>1</v>
      </c>
      <c r="N80" s="54">
        <f t="shared" si="14"/>
        <v>0</v>
      </c>
      <c r="O80" s="54">
        <f t="shared" si="14"/>
        <v>1</v>
      </c>
      <c r="P80" s="54">
        <f t="shared" si="14"/>
        <v>1</v>
      </c>
      <c r="Q80" s="54">
        <f t="shared" si="14"/>
        <v>0</v>
      </c>
      <c r="R80" s="54">
        <f t="shared" si="14"/>
        <v>0</v>
      </c>
      <c r="S80" s="54">
        <f t="shared" si="14"/>
        <v>7</v>
      </c>
      <c r="T80" s="54">
        <f t="shared" si="14"/>
        <v>0</v>
      </c>
      <c r="U80" s="54">
        <f t="shared" si="14"/>
        <v>0</v>
      </c>
      <c r="V80" s="54">
        <f t="shared" si="14"/>
        <v>0</v>
      </c>
      <c r="W80" s="54">
        <f t="shared" si="14"/>
        <v>0</v>
      </c>
      <c r="X80" s="54">
        <f t="shared" si="14"/>
        <v>0</v>
      </c>
      <c r="Y80" s="54">
        <f t="shared" si="14"/>
        <v>0</v>
      </c>
      <c r="Z80" s="54">
        <f t="shared" si="14"/>
        <v>0</v>
      </c>
      <c r="AA80" s="54">
        <f t="shared" si="14"/>
        <v>0</v>
      </c>
      <c r="AB80" s="54">
        <f t="shared" si="14"/>
        <v>1</v>
      </c>
      <c r="AC80" s="54">
        <f t="shared" si="14"/>
        <v>0</v>
      </c>
      <c r="AD80" s="54">
        <f t="shared" si="14"/>
        <v>0</v>
      </c>
      <c r="AE80" s="53">
        <f t="shared" si="9"/>
        <v>50</v>
      </c>
      <c r="AF80" s="53">
        <f t="shared" si="10"/>
        <v>56</v>
      </c>
      <c r="AG80" s="53">
        <f t="shared" si="11"/>
        <v>106</v>
      </c>
    </row>
    <row r="81" spans="1:33" ht="27.75">
      <c r="A81" s="115" t="s">
        <v>138</v>
      </c>
      <c r="B81" s="31" t="s">
        <v>139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1</v>
      </c>
      <c r="I81" s="52">
        <v>5</v>
      </c>
      <c r="J81" s="52">
        <v>3</v>
      </c>
      <c r="K81" s="52">
        <v>1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0</v>
      </c>
      <c r="AE81" s="53">
        <f t="shared" si="9"/>
        <v>6</v>
      </c>
      <c r="AF81" s="53">
        <f t="shared" si="10"/>
        <v>4</v>
      </c>
      <c r="AG81" s="53">
        <f t="shared" si="11"/>
        <v>10</v>
      </c>
    </row>
    <row r="82" spans="1:33" ht="27.75">
      <c r="A82" s="115"/>
      <c r="B82" s="31" t="s">
        <v>140</v>
      </c>
      <c r="C82" s="52">
        <v>0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4</v>
      </c>
      <c r="J82" s="52">
        <v>2</v>
      </c>
      <c r="K82" s="52">
        <v>2</v>
      </c>
      <c r="L82" s="52">
        <v>1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1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0</v>
      </c>
      <c r="AD82" s="52">
        <v>0</v>
      </c>
      <c r="AE82" s="53">
        <f t="shared" si="9"/>
        <v>7</v>
      </c>
      <c r="AF82" s="53">
        <f t="shared" si="10"/>
        <v>3</v>
      </c>
      <c r="AG82" s="53">
        <f t="shared" si="11"/>
        <v>10</v>
      </c>
    </row>
    <row r="83" spans="1:33" ht="27.75">
      <c r="A83" s="115"/>
      <c r="B83" s="31" t="s">
        <v>141</v>
      </c>
      <c r="C83" s="52">
        <v>0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10</v>
      </c>
      <c r="J83" s="52">
        <v>13</v>
      </c>
      <c r="K83" s="52">
        <v>1</v>
      </c>
      <c r="L83" s="52">
        <v>7</v>
      </c>
      <c r="M83" s="52">
        <v>0</v>
      </c>
      <c r="N83" s="52">
        <v>0</v>
      </c>
      <c r="O83" s="52">
        <v>1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0</v>
      </c>
      <c r="AC83" s="52">
        <v>0</v>
      </c>
      <c r="AD83" s="52">
        <v>0</v>
      </c>
      <c r="AE83" s="53">
        <f t="shared" si="9"/>
        <v>12</v>
      </c>
      <c r="AF83" s="53">
        <f t="shared" si="10"/>
        <v>20</v>
      </c>
      <c r="AG83" s="53">
        <f t="shared" si="11"/>
        <v>32</v>
      </c>
    </row>
    <row r="84" spans="1:33" ht="27.75">
      <c r="A84" s="115"/>
      <c r="B84" s="11" t="s">
        <v>196</v>
      </c>
      <c r="C84" s="52"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1</v>
      </c>
      <c r="J84" s="52">
        <v>0</v>
      </c>
      <c r="K84" s="52">
        <v>2</v>
      </c>
      <c r="L84" s="52">
        <v>1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52">
        <v>0</v>
      </c>
      <c r="AD84" s="52">
        <v>0</v>
      </c>
      <c r="AE84" s="53">
        <f t="shared" si="9"/>
        <v>3</v>
      </c>
      <c r="AF84" s="53">
        <f t="shared" si="10"/>
        <v>1</v>
      </c>
      <c r="AG84" s="53">
        <f t="shared" si="11"/>
        <v>4</v>
      </c>
    </row>
    <row r="85" spans="1:33" ht="27.75">
      <c r="A85" s="115"/>
      <c r="B85" s="31" t="s">
        <v>142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3</v>
      </c>
      <c r="K85" s="52">
        <v>0</v>
      </c>
      <c r="L85" s="52">
        <v>2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0</v>
      </c>
      <c r="AE85" s="53">
        <f t="shared" si="9"/>
        <v>0</v>
      </c>
      <c r="AF85" s="53">
        <f t="shared" si="10"/>
        <v>5</v>
      </c>
      <c r="AG85" s="53">
        <f t="shared" si="11"/>
        <v>5</v>
      </c>
    </row>
    <row r="86" spans="1:33" ht="27.75">
      <c r="A86" s="115"/>
      <c r="B86" s="12" t="s">
        <v>143</v>
      </c>
      <c r="C86" s="54">
        <f>SUM(C81:C85)</f>
        <v>0</v>
      </c>
      <c r="D86" s="54">
        <f aca="true" t="shared" si="15" ref="D86:AD86">SUM(D81:D85)</f>
        <v>0</v>
      </c>
      <c r="E86" s="54">
        <f t="shared" si="15"/>
        <v>0</v>
      </c>
      <c r="F86" s="54">
        <f t="shared" si="15"/>
        <v>0</v>
      </c>
      <c r="G86" s="54">
        <f t="shared" si="15"/>
        <v>0</v>
      </c>
      <c r="H86" s="54">
        <f t="shared" si="15"/>
        <v>1</v>
      </c>
      <c r="I86" s="54">
        <f t="shared" si="15"/>
        <v>20</v>
      </c>
      <c r="J86" s="54">
        <f t="shared" si="15"/>
        <v>21</v>
      </c>
      <c r="K86" s="54">
        <f t="shared" si="15"/>
        <v>6</v>
      </c>
      <c r="L86" s="54">
        <f t="shared" si="15"/>
        <v>11</v>
      </c>
      <c r="M86" s="54">
        <f t="shared" si="15"/>
        <v>0</v>
      </c>
      <c r="N86" s="54">
        <f t="shared" si="15"/>
        <v>0</v>
      </c>
      <c r="O86" s="54">
        <f t="shared" si="15"/>
        <v>1</v>
      </c>
      <c r="P86" s="54">
        <f t="shared" si="15"/>
        <v>0</v>
      </c>
      <c r="Q86" s="54">
        <f t="shared" si="15"/>
        <v>0</v>
      </c>
      <c r="R86" s="54">
        <f t="shared" si="15"/>
        <v>0</v>
      </c>
      <c r="S86" s="54">
        <f t="shared" si="15"/>
        <v>1</v>
      </c>
      <c r="T86" s="54">
        <f t="shared" si="15"/>
        <v>0</v>
      </c>
      <c r="U86" s="54">
        <f t="shared" si="15"/>
        <v>0</v>
      </c>
      <c r="V86" s="54">
        <f t="shared" si="15"/>
        <v>0</v>
      </c>
      <c r="W86" s="54">
        <f t="shared" si="15"/>
        <v>0</v>
      </c>
      <c r="X86" s="54">
        <f t="shared" si="15"/>
        <v>0</v>
      </c>
      <c r="Y86" s="54">
        <f t="shared" si="15"/>
        <v>0</v>
      </c>
      <c r="Z86" s="54">
        <f t="shared" si="15"/>
        <v>0</v>
      </c>
      <c r="AA86" s="54">
        <f t="shared" si="15"/>
        <v>0</v>
      </c>
      <c r="AB86" s="54">
        <f t="shared" si="15"/>
        <v>0</v>
      </c>
      <c r="AC86" s="54">
        <f t="shared" si="15"/>
        <v>0</v>
      </c>
      <c r="AD86" s="54">
        <f t="shared" si="15"/>
        <v>0</v>
      </c>
      <c r="AE86" s="53">
        <f t="shared" si="9"/>
        <v>28</v>
      </c>
      <c r="AF86" s="53">
        <f t="shared" si="10"/>
        <v>33</v>
      </c>
      <c r="AG86" s="53">
        <f t="shared" si="11"/>
        <v>61</v>
      </c>
    </row>
    <row r="87" spans="1:33" ht="27.75">
      <c r="A87" s="116" t="s">
        <v>144</v>
      </c>
      <c r="B87" s="116"/>
      <c r="C87" s="52">
        <v>1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3</v>
      </c>
      <c r="J87" s="52">
        <v>1</v>
      </c>
      <c r="K87" s="52">
        <v>1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0</v>
      </c>
      <c r="AE87" s="53">
        <f t="shared" si="9"/>
        <v>5</v>
      </c>
      <c r="AF87" s="53">
        <f t="shared" si="10"/>
        <v>1</v>
      </c>
      <c r="AG87" s="53">
        <f t="shared" si="11"/>
        <v>6</v>
      </c>
    </row>
    <row r="88" spans="1:33" ht="27.75">
      <c r="A88" s="121" t="s">
        <v>200</v>
      </c>
      <c r="B88" s="31" t="s">
        <v>102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9</v>
      </c>
      <c r="J88" s="52">
        <v>36</v>
      </c>
      <c r="K88" s="52">
        <v>3</v>
      </c>
      <c r="L88" s="52">
        <v>6</v>
      </c>
      <c r="M88" s="52">
        <v>0</v>
      </c>
      <c r="N88" s="52">
        <v>1</v>
      </c>
      <c r="O88" s="52">
        <v>0</v>
      </c>
      <c r="P88" s="52">
        <v>4</v>
      </c>
      <c r="Q88" s="52">
        <v>0</v>
      </c>
      <c r="R88" s="52">
        <v>0</v>
      </c>
      <c r="S88" s="52">
        <v>3</v>
      </c>
      <c r="T88" s="52">
        <v>2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1</v>
      </c>
      <c r="AC88" s="52">
        <v>0</v>
      </c>
      <c r="AD88" s="52">
        <v>0</v>
      </c>
      <c r="AE88" s="53">
        <f t="shared" si="9"/>
        <v>15</v>
      </c>
      <c r="AF88" s="53">
        <f t="shared" si="10"/>
        <v>50</v>
      </c>
      <c r="AG88" s="53">
        <f t="shared" si="11"/>
        <v>65</v>
      </c>
    </row>
    <row r="89" spans="1:33" ht="27.75">
      <c r="A89" s="122"/>
      <c r="B89" s="31" t="s">
        <v>193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1</v>
      </c>
      <c r="J89" s="52">
        <v>13</v>
      </c>
      <c r="K89" s="52">
        <v>0</v>
      </c>
      <c r="L89" s="52">
        <v>3</v>
      </c>
      <c r="M89" s="52">
        <v>0</v>
      </c>
      <c r="N89" s="52">
        <v>0</v>
      </c>
      <c r="O89" s="52">
        <v>0</v>
      </c>
      <c r="P89" s="52">
        <v>1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0</v>
      </c>
      <c r="AD89" s="52">
        <v>0</v>
      </c>
      <c r="AE89" s="53">
        <f t="shared" si="9"/>
        <v>1</v>
      </c>
      <c r="AF89" s="53">
        <f t="shared" si="10"/>
        <v>17</v>
      </c>
      <c r="AG89" s="53">
        <f t="shared" si="11"/>
        <v>18</v>
      </c>
    </row>
    <row r="90" spans="1:33" ht="27.75">
      <c r="A90" s="122"/>
      <c r="B90" s="31" t="s">
        <v>194</v>
      </c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5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53">
        <f t="shared" si="9"/>
        <v>0</v>
      </c>
      <c r="AF90" s="53">
        <f t="shared" si="10"/>
        <v>5</v>
      </c>
      <c r="AG90" s="53">
        <f t="shared" si="11"/>
        <v>5</v>
      </c>
    </row>
    <row r="91" spans="1:33" ht="27.75">
      <c r="A91" s="122"/>
      <c r="B91" s="31" t="s">
        <v>101</v>
      </c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4</v>
      </c>
      <c r="J91" s="52">
        <v>20</v>
      </c>
      <c r="K91" s="52">
        <v>0</v>
      </c>
      <c r="L91" s="52">
        <v>2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53">
        <f t="shared" si="9"/>
        <v>4</v>
      </c>
      <c r="AF91" s="53">
        <f t="shared" si="10"/>
        <v>22</v>
      </c>
      <c r="AG91" s="53">
        <f t="shared" si="11"/>
        <v>26</v>
      </c>
    </row>
    <row r="92" spans="1:33" ht="27.75">
      <c r="A92" s="122"/>
      <c r="B92" s="31" t="s">
        <v>195</v>
      </c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3">
        <f t="shared" si="9"/>
        <v>0</v>
      </c>
      <c r="AF92" s="53">
        <f t="shared" si="10"/>
        <v>0</v>
      </c>
      <c r="AG92" s="53">
        <f t="shared" si="11"/>
        <v>0</v>
      </c>
    </row>
    <row r="93" spans="1:33" ht="27.75">
      <c r="A93" s="123"/>
      <c r="B93" s="51" t="s">
        <v>201</v>
      </c>
      <c r="C93" s="54">
        <f>SUM(C88:C92)</f>
        <v>0</v>
      </c>
      <c r="D93" s="54">
        <f aca="true" t="shared" si="16" ref="D93:AD93">SUM(D88:D92)</f>
        <v>0</v>
      </c>
      <c r="E93" s="54">
        <f t="shared" si="16"/>
        <v>0</v>
      </c>
      <c r="F93" s="54">
        <f t="shared" si="16"/>
        <v>0</v>
      </c>
      <c r="G93" s="54">
        <f t="shared" si="16"/>
        <v>0</v>
      </c>
      <c r="H93" s="54">
        <f t="shared" si="16"/>
        <v>0</v>
      </c>
      <c r="I93" s="54">
        <f t="shared" si="16"/>
        <v>14</v>
      </c>
      <c r="J93" s="54">
        <f t="shared" si="16"/>
        <v>74</v>
      </c>
      <c r="K93" s="54">
        <f t="shared" si="16"/>
        <v>3</v>
      </c>
      <c r="L93" s="54">
        <f t="shared" si="16"/>
        <v>11</v>
      </c>
      <c r="M93" s="54">
        <f t="shared" si="16"/>
        <v>0</v>
      </c>
      <c r="N93" s="54">
        <f t="shared" si="16"/>
        <v>1</v>
      </c>
      <c r="O93" s="54">
        <f t="shared" si="16"/>
        <v>0</v>
      </c>
      <c r="P93" s="54">
        <f t="shared" si="16"/>
        <v>5</v>
      </c>
      <c r="Q93" s="54">
        <f t="shared" si="16"/>
        <v>0</v>
      </c>
      <c r="R93" s="54">
        <f t="shared" si="16"/>
        <v>0</v>
      </c>
      <c r="S93" s="54">
        <f t="shared" si="16"/>
        <v>3</v>
      </c>
      <c r="T93" s="54">
        <f t="shared" si="16"/>
        <v>2</v>
      </c>
      <c r="U93" s="54">
        <f t="shared" si="16"/>
        <v>0</v>
      </c>
      <c r="V93" s="54">
        <f t="shared" si="16"/>
        <v>0</v>
      </c>
      <c r="W93" s="54">
        <f t="shared" si="16"/>
        <v>0</v>
      </c>
      <c r="X93" s="54">
        <f t="shared" si="16"/>
        <v>0</v>
      </c>
      <c r="Y93" s="54">
        <f t="shared" si="16"/>
        <v>0</v>
      </c>
      <c r="Z93" s="54">
        <f t="shared" si="16"/>
        <v>0</v>
      </c>
      <c r="AA93" s="54">
        <f t="shared" si="16"/>
        <v>0</v>
      </c>
      <c r="AB93" s="54">
        <f t="shared" si="16"/>
        <v>1</v>
      </c>
      <c r="AC93" s="54">
        <f t="shared" si="16"/>
        <v>0</v>
      </c>
      <c r="AD93" s="54">
        <f t="shared" si="16"/>
        <v>0</v>
      </c>
      <c r="AE93" s="53">
        <f t="shared" si="9"/>
        <v>20</v>
      </c>
      <c r="AF93" s="53">
        <f t="shared" si="10"/>
        <v>94</v>
      </c>
      <c r="AG93" s="53">
        <f t="shared" si="11"/>
        <v>114</v>
      </c>
    </row>
    <row r="94" spans="1:33" ht="27.75">
      <c r="A94" s="117" t="s">
        <v>145</v>
      </c>
      <c r="B94" s="118"/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5</v>
      </c>
      <c r="L94" s="52">
        <v>45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52">
        <v>1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  <c r="AC94" s="52">
        <v>0</v>
      </c>
      <c r="AD94" s="52">
        <v>0</v>
      </c>
      <c r="AE94" s="53">
        <f t="shared" si="9"/>
        <v>5</v>
      </c>
      <c r="AF94" s="53">
        <f t="shared" si="10"/>
        <v>46</v>
      </c>
      <c r="AG94" s="53">
        <f t="shared" si="11"/>
        <v>51</v>
      </c>
    </row>
    <row r="95" spans="1:33" ht="27.75">
      <c r="A95" s="116" t="s">
        <v>146</v>
      </c>
      <c r="B95" s="116"/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2</v>
      </c>
      <c r="L95" s="52">
        <v>1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1</v>
      </c>
      <c r="AE95" s="53">
        <f t="shared" si="9"/>
        <v>2</v>
      </c>
      <c r="AF95" s="53">
        <f t="shared" si="10"/>
        <v>2</v>
      </c>
      <c r="AG95" s="53">
        <f t="shared" si="11"/>
        <v>4</v>
      </c>
    </row>
    <row r="96" spans="1:33" ht="27.75">
      <c r="A96" s="116" t="s">
        <v>147</v>
      </c>
      <c r="B96" s="116"/>
      <c r="C96" s="52">
        <v>0</v>
      </c>
      <c r="D96" s="52">
        <v>0</v>
      </c>
      <c r="E96" s="52">
        <v>2</v>
      </c>
      <c r="F96" s="52">
        <v>1</v>
      </c>
      <c r="G96" s="52">
        <v>0</v>
      </c>
      <c r="H96" s="52">
        <v>0</v>
      </c>
      <c r="I96" s="52">
        <v>11</v>
      </c>
      <c r="J96" s="52">
        <v>13</v>
      </c>
      <c r="K96" s="52">
        <v>1</v>
      </c>
      <c r="L96" s="52">
        <v>5</v>
      </c>
      <c r="M96" s="52">
        <v>0</v>
      </c>
      <c r="N96" s="52">
        <v>0</v>
      </c>
      <c r="O96" s="52">
        <v>0</v>
      </c>
      <c r="P96" s="52">
        <v>0</v>
      </c>
      <c r="Q96" s="52">
        <v>1</v>
      </c>
      <c r="R96" s="52">
        <v>0</v>
      </c>
      <c r="S96" s="52">
        <v>1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0</v>
      </c>
      <c r="AE96" s="53">
        <f t="shared" si="9"/>
        <v>16</v>
      </c>
      <c r="AF96" s="53">
        <f t="shared" si="10"/>
        <v>19</v>
      </c>
      <c r="AG96" s="53">
        <f t="shared" si="11"/>
        <v>35</v>
      </c>
    </row>
    <row r="97" spans="1:33" ht="27.75">
      <c r="A97" s="116" t="s">
        <v>148</v>
      </c>
      <c r="B97" s="116"/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1</v>
      </c>
      <c r="K97" s="52">
        <v>0</v>
      </c>
      <c r="L97" s="52">
        <v>2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3">
        <f t="shared" si="9"/>
        <v>0</v>
      </c>
      <c r="AF97" s="53">
        <f t="shared" si="10"/>
        <v>3</v>
      </c>
      <c r="AG97" s="53">
        <f t="shared" si="11"/>
        <v>3</v>
      </c>
    </row>
    <row r="98" spans="1:33" ht="27.75">
      <c r="A98" s="116" t="s">
        <v>91</v>
      </c>
      <c r="B98" s="116"/>
      <c r="C98" s="52">
        <v>1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3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0</v>
      </c>
      <c r="AE98" s="53">
        <f t="shared" si="9"/>
        <v>4</v>
      </c>
      <c r="AF98" s="53">
        <f t="shared" si="10"/>
        <v>0</v>
      </c>
      <c r="AG98" s="53">
        <f t="shared" si="11"/>
        <v>4</v>
      </c>
    </row>
    <row r="99" spans="1:33" ht="27.75">
      <c r="A99" s="120" t="s">
        <v>78</v>
      </c>
      <c r="B99" s="120"/>
      <c r="C99" s="53">
        <f>C55+C56+C57+C58+C59+C65+C66+C67+C68+C73+C74+C80+C86+C87+C93+C94+C95+C96+C97+C98</f>
        <v>7</v>
      </c>
      <c r="D99" s="53">
        <f aca="true" t="shared" si="17" ref="D99:AD99">D55+D56+D57+D58+D59+D65+D66+D67+D68+D73+D74+D80+D86+D87+D93+D94+D95+D96+D97+D98</f>
        <v>1</v>
      </c>
      <c r="E99" s="53">
        <f t="shared" si="17"/>
        <v>5</v>
      </c>
      <c r="F99" s="53">
        <f t="shared" si="17"/>
        <v>4</v>
      </c>
      <c r="G99" s="53">
        <f t="shared" si="17"/>
        <v>2</v>
      </c>
      <c r="H99" s="53">
        <f t="shared" si="17"/>
        <v>2</v>
      </c>
      <c r="I99" s="53">
        <f t="shared" si="17"/>
        <v>148</v>
      </c>
      <c r="J99" s="53">
        <f t="shared" si="17"/>
        <v>186</v>
      </c>
      <c r="K99" s="53">
        <f t="shared" si="17"/>
        <v>61</v>
      </c>
      <c r="L99" s="53">
        <f t="shared" si="17"/>
        <v>113</v>
      </c>
      <c r="M99" s="53">
        <f t="shared" si="17"/>
        <v>4</v>
      </c>
      <c r="N99" s="53">
        <f t="shared" si="17"/>
        <v>1</v>
      </c>
      <c r="O99" s="53">
        <f t="shared" si="17"/>
        <v>3</v>
      </c>
      <c r="P99" s="53">
        <f t="shared" si="17"/>
        <v>8</v>
      </c>
      <c r="Q99" s="53">
        <f t="shared" si="17"/>
        <v>4</v>
      </c>
      <c r="R99" s="53">
        <f t="shared" si="17"/>
        <v>2</v>
      </c>
      <c r="S99" s="53">
        <f t="shared" si="17"/>
        <v>17</v>
      </c>
      <c r="T99" s="53">
        <f t="shared" si="17"/>
        <v>2</v>
      </c>
      <c r="U99" s="53">
        <f t="shared" si="17"/>
        <v>5</v>
      </c>
      <c r="V99" s="53">
        <f t="shared" si="17"/>
        <v>1</v>
      </c>
      <c r="W99" s="53">
        <f t="shared" si="17"/>
        <v>2</v>
      </c>
      <c r="X99" s="53">
        <f t="shared" si="17"/>
        <v>0</v>
      </c>
      <c r="Y99" s="53">
        <f t="shared" si="17"/>
        <v>1</v>
      </c>
      <c r="Z99" s="53">
        <f t="shared" si="17"/>
        <v>0</v>
      </c>
      <c r="AA99" s="53">
        <f t="shared" si="17"/>
        <v>1</v>
      </c>
      <c r="AB99" s="53">
        <f t="shared" si="17"/>
        <v>2</v>
      </c>
      <c r="AC99" s="53">
        <f t="shared" si="17"/>
        <v>0</v>
      </c>
      <c r="AD99" s="53">
        <f t="shared" si="17"/>
        <v>1</v>
      </c>
      <c r="AE99" s="53">
        <f t="shared" si="9"/>
        <v>260</v>
      </c>
      <c r="AF99" s="53">
        <f t="shared" si="10"/>
        <v>323</v>
      </c>
      <c r="AG99" s="53">
        <f t="shared" si="11"/>
        <v>583</v>
      </c>
    </row>
  </sheetData>
  <sheetProtection/>
  <mergeCells count="78">
    <mergeCell ref="A97:B97"/>
    <mergeCell ref="A98:B98"/>
    <mergeCell ref="A99:B99"/>
    <mergeCell ref="A87:B87"/>
    <mergeCell ref="A88:A93"/>
    <mergeCell ref="A94:B94"/>
    <mergeCell ref="A95:B95"/>
    <mergeCell ref="A96:B96"/>
    <mergeCell ref="A68:B68"/>
    <mergeCell ref="A69:A73"/>
    <mergeCell ref="A74:B74"/>
    <mergeCell ref="A75:A80"/>
    <mergeCell ref="A81:A86"/>
    <mergeCell ref="A58:B58"/>
    <mergeCell ref="A59:B59"/>
    <mergeCell ref="A60:A65"/>
    <mergeCell ref="A66:B66"/>
    <mergeCell ref="A67:B67"/>
    <mergeCell ref="AC53:AD53"/>
    <mergeCell ref="AE53:AG53"/>
    <mergeCell ref="A55:B55"/>
    <mergeCell ref="A56:B56"/>
    <mergeCell ref="A57:B57"/>
    <mergeCell ref="A52:AG52"/>
    <mergeCell ref="A53:A54"/>
    <mergeCell ref="B53:B54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48:B48"/>
    <mergeCell ref="A43:B43"/>
    <mergeCell ref="A30:A35"/>
    <mergeCell ref="A45:B45"/>
    <mergeCell ref="A46:B46"/>
    <mergeCell ref="A47:B47"/>
    <mergeCell ref="A44:B44"/>
    <mergeCell ref="A36:B36"/>
    <mergeCell ref="A37:A42"/>
    <mergeCell ref="A5:B5"/>
    <mergeCell ref="A4:B4"/>
    <mergeCell ref="O2:P2"/>
    <mergeCell ref="Q2:R2"/>
    <mergeCell ref="A23:B23"/>
    <mergeCell ref="A7:B7"/>
    <mergeCell ref="A18:A22"/>
    <mergeCell ref="A9:A14"/>
    <mergeCell ref="A24:A29"/>
    <mergeCell ref="A6:B6"/>
    <mergeCell ref="A8:B8"/>
    <mergeCell ref="A15:B15"/>
    <mergeCell ref="A16:B16"/>
    <mergeCell ref="A17:B17"/>
    <mergeCell ref="A1:AG1"/>
    <mergeCell ref="A2:A3"/>
    <mergeCell ref="B2:B3"/>
    <mergeCell ref="C2:D2"/>
    <mergeCell ref="G2:H2"/>
    <mergeCell ref="I2:J2"/>
    <mergeCell ref="K2:L2"/>
    <mergeCell ref="M2:N2"/>
    <mergeCell ref="W2:X2"/>
    <mergeCell ref="Y2:Z2"/>
    <mergeCell ref="AA2:AB2"/>
    <mergeCell ref="AC2:AD2"/>
    <mergeCell ref="AE2:AG2"/>
    <mergeCell ref="U2:V2"/>
    <mergeCell ref="S2:T2"/>
    <mergeCell ref="E2:F2"/>
  </mergeCells>
  <printOptions/>
  <pageMargins left="0.7" right="0.7" top="0.75" bottom="0.75" header="0.3" footer="0.3"/>
  <pageSetup horizontalDpi="600" verticalDpi="600" orientation="portrait" paperSize="9" r:id="rId1"/>
  <ignoredErrors>
    <ignoredError sqref="C14:AD14 C22:AD22 C29:AD29 C42:AD42 C65:AD6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P174"/>
  <sheetViews>
    <sheetView rightToLeft="1" zoomScale="70" zoomScaleNormal="70" zoomScalePageLayoutView="0" workbookViewId="0" topLeftCell="G55">
      <selection activeCell="P18" sqref="P18:AA18"/>
    </sheetView>
  </sheetViews>
  <sheetFormatPr defaultColWidth="7.57421875" defaultRowHeight="15"/>
  <cols>
    <col min="1" max="2" width="7.57421875" style="10" customWidth="1"/>
    <col min="3" max="3" width="7.7109375" style="10" customWidth="1"/>
    <col min="4" max="4" width="8.140625" style="10" bestFit="1" customWidth="1"/>
    <col min="5" max="24" width="7.57421875" style="10" customWidth="1"/>
    <col min="25" max="25" width="7.00390625" style="10" customWidth="1"/>
    <col min="26" max="26" width="6.57421875" style="10" customWidth="1"/>
    <col min="27" max="27" width="7.28125" style="10" customWidth="1"/>
    <col min="28" max="28" width="8.7109375" style="10" customWidth="1"/>
    <col min="29" max="29" width="8.421875" style="10" customWidth="1"/>
    <col min="30" max="30" width="7.57421875" style="10" customWidth="1"/>
    <col min="31" max="31" width="7.421875" style="10" customWidth="1"/>
    <col min="32" max="33" width="8.00390625" style="10" bestFit="1" customWidth="1"/>
    <col min="34" max="34" width="11.140625" style="10" bestFit="1" customWidth="1"/>
    <col min="35" max="16384" width="7.57421875" style="10" customWidth="1"/>
  </cols>
  <sheetData>
    <row r="1" spans="1:34" ht="27.75">
      <c r="A1" s="128" t="s">
        <v>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4"/>
      <c r="AG1" s="14"/>
      <c r="AH1" s="14"/>
    </row>
    <row r="2" spans="1:34" ht="27.75">
      <c r="A2" s="124" t="s">
        <v>0</v>
      </c>
      <c r="B2" s="124" t="s">
        <v>55</v>
      </c>
      <c r="C2" s="124"/>
      <c r="D2" s="127" t="s">
        <v>72</v>
      </c>
      <c r="E2" s="127"/>
      <c r="F2" s="127"/>
      <c r="G2" s="127"/>
      <c r="H2" s="127" t="s">
        <v>73</v>
      </c>
      <c r="I2" s="127"/>
      <c r="J2" s="127"/>
      <c r="K2" s="127"/>
      <c r="L2" s="127" t="s">
        <v>74</v>
      </c>
      <c r="M2" s="127"/>
      <c r="N2" s="127"/>
      <c r="O2" s="127"/>
      <c r="P2" s="127" t="s">
        <v>75</v>
      </c>
      <c r="Q2" s="127"/>
      <c r="R2" s="127"/>
      <c r="S2" s="127"/>
      <c r="T2" s="127" t="s">
        <v>76</v>
      </c>
      <c r="U2" s="127"/>
      <c r="V2" s="127"/>
      <c r="W2" s="127"/>
      <c r="X2" s="127" t="s">
        <v>77</v>
      </c>
      <c r="Y2" s="127"/>
      <c r="Z2" s="127"/>
      <c r="AA2" s="127"/>
      <c r="AB2" s="127" t="s">
        <v>78</v>
      </c>
      <c r="AC2" s="127"/>
      <c r="AD2" s="127"/>
      <c r="AE2" s="127"/>
      <c r="AF2" s="127"/>
      <c r="AG2" s="127"/>
      <c r="AH2" s="127"/>
    </row>
    <row r="3" spans="1:34" ht="27.75">
      <c r="A3" s="124"/>
      <c r="B3" s="124"/>
      <c r="C3" s="124"/>
      <c r="D3" s="124" t="s">
        <v>13</v>
      </c>
      <c r="E3" s="124"/>
      <c r="F3" s="124" t="s">
        <v>79</v>
      </c>
      <c r="G3" s="124"/>
      <c r="H3" s="124" t="s">
        <v>13</v>
      </c>
      <c r="I3" s="124"/>
      <c r="J3" s="124" t="s">
        <v>79</v>
      </c>
      <c r="K3" s="124"/>
      <c r="L3" s="124" t="s">
        <v>13</v>
      </c>
      <c r="M3" s="124"/>
      <c r="N3" s="124" t="s">
        <v>79</v>
      </c>
      <c r="O3" s="124"/>
      <c r="P3" s="124" t="s">
        <v>13</v>
      </c>
      <c r="Q3" s="124"/>
      <c r="R3" s="124" t="s">
        <v>79</v>
      </c>
      <c r="S3" s="124"/>
      <c r="T3" s="124" t="s">
        <v>13</v>
      </c>
      <c r="U3" s="124"/>
      <c r="V3" s="124" t="s">
        <v>79</v>
      </c>
      <c r="W3" s="124"/>
      <c r="X3" s="124" t="s">
        <v>13</v>
      </c>
      <c r="Y3" s="124"/>
      <c r="Z3" s="124" t="s">
        <v>79</v>
      </c>
      <c r="AA3" s="124"/>
      <c r="AB3" s="124" t="s">
        <v>13</v>
      </c>
      <c r="AC3" s="124"/>
      <c r="AD3" s="124" t="s">
        <v>79</v>
      </c>
      <c r="AE3" s="124"/>
      <c r="AF3" s="124" t="s">
        <v>12</v>
      </c>
      <c r="AG3" s="124"/>
      <c r="AH3" s="124"/>
    </row>
    <row r="4" spans="1:34" ht="27.75">
      <c r="A4" s="124"/>
      <c r="B4" s="124"/>
      <c r="C4" s="124"/>
      <c r="D4" s="15" t="s">
        <v>9</v>
      </c>
      <c r="E4" s="15" t="s">
        <v>10</v>
      </c>
      <c r="F4" s="15" t="s">
        <v>9</v>
      </c>
      <c r="G4" s="15" t="s">
        <v>10</v>
      </c>
      <c r="H4" s="15" t="s">
        <v>9</v>
      </c>
      <c r="I4" s="15" t="s">
        <v>10</v>
      </c>
      <c r="J4" s="15" t="s">
        <v>9</v>
      </c>
      <c r="K4" s="15" t="s">
        <v>10</v>
      </c>
      <c r="L4" s="15" t="s">
        <v>9</v>
      </c>
      <c r="M4" s="15" t="s">
        <v>10</v>
      </c>
      <c r="N4" s="15" t="s">
        <v>9</v>
      </c>
      <c r="O4" s="15" t="s">
        <v>10</v>
      </c>
      <c r="P4" s="15" t="s">
        <v>9</v>
      </c>
      <c r="Q4" s="15" t="s">
        <v>10</v>
      </c>
      <c r="R4" s="15" t="s">
        <v>9</v>
      </c>
      <c r="S4" s="15" t="s">
        <v>10</v>
      </c>
      <c r="T4" s="15" t="s">
        <v>9</v>
      </c>
      <c r="U4" s="15" t="s">
        <v>10</v>
      </c>
      <c r="V4" s="15" t="s">
        <v>9</v>
      </c>
      <c r="W4" s="15" t="s">
        <v>10</v>
      </c>
      <c r="X4" s="15" t="s">
        <v>9</v>
      </c>
      <c r="Y4" s="15" t="s">
        <v>10</v>
      </c>
      <c r="Z4" s="15" t="s">
        <v>9</v>
      </c>
      <c r="AA4" s="15" t="s">
        <v>10</v>
      </c>
      <c r="AB4" s="15" t="s">
        <v>9</v>
      </c>
      <c r="AC4" s="15" t="s">
        <v>10</v>
      </c>
      <c r="AD4" s="15" t="s">
        <v>9</v>
      </c>
      <c r="AE4" s="15" t="s">
        <v>10</v>
      </c>
      <c r="AF4" s="15" t="s">
        <v>9</v>
      </c>
      <c r="AG4" s="15" t="s">
        <v>10</v>
      </c>
      <c r="AH4" s="16" t="s">
        <v>149</v>
      </c>
    </row>
    <row r="5" spans="1:34" ht="27.75">
      <c r="A5" s="126" t="s">
        <v>184</v>
      </c>
      <c r="B5" s="126"/>
      <c r="C5" s="126"/>
      <c r="D5" s="17">
        <v>107</v>
      </c>
      <c r="E5" s="17">
        <v>112</v>
      </c>
      <c r="F5" s="17">
        <v>7</v>
      </c>
      <c r="G5" s="17">
        <v>2</v>
      </c>
      <c r="H5" s="17">
        <v>94</v>
      </c>
      <c r="I5" s="17">
        <v>59</v>
      </c>
      <c r="J5" s="17">
        <v>15</v>
      </c>
      <c r="K5" s="17">
        <v>12</v>
      </c>
      <c r="L5" s="17">
        <v>135</v>
      </c>
      <c r="M5" s="17">
        <v>93</v>
      </c>
      <c r="N5" s="17">
        <v>25</v>
      </c>
      <c r="O5" s="17">
        <v>2</v>
      </c>
      <c r="P5" s="17">
        <v>93</v>
      </c>
      <c r="Q5" s="17">
        <v>67</v>
      </c>
      <c r="R5" s="17">
        <v>10</v>
      </c>
      <c r="S5" s="17">
        <v>3</v>
      </c>
      <c r="T5" s="17">
        <v>72</v>
      </c>
      <c r="U5" s="17">
        <v>39</v>
      </c>
      <c r="V5" s="17">
        <v>1</v>
      </c>
      <c r="W5" s="17">
        <v>1</v>
      </c>
      <c r="X5" s="17">
        <v>39</v>
      </c>
      <c r="Y5" s="17">
        <v>38</v>
      </c>
      <c r="Z5" s="17">
        <v>5</v>
      </c>
      <c r="AA5" s="17">
        <v>1</v>
      </c>
      <c r="AB5" s="18">
        <f>X5+T5+P5+L5+H5+D5</f>
        <v>540</v>
      </c>
      <c r="AC5" s="18">
        <f>Y5+U5+Q5+M5+I5+E5</f>
        <v>408</v>
      </c>
      <c r="AD5" s="18">
        <f>Z5+V5+R5+N5+J5+F5</f>
        <v>63</v>
      </c>
      <c r="AE5" s="18">
        <f>AA5+W5+S5+O5+K5+G5</f>
        <v>21</v>
      </c>
      <c r="AF5" s="15">
        <f>AB5+AD5</f>
        <v>603</v>
      </c>
      <c r="AG5" s="15">
        <f>AC5+AE5</f>
        <v>429</v>
      </c>
      <c r="AH5" s="15">
        <f>SUM(AF5:AG5)</f>
        <v>1032</v>
      </c>
    </row>
    <row r="6" spans="1:34" ht="27.75">
      <c r="A6" s="126" t="s">
        <v>183</v>
      </c>
      <c r="B6" s="126"/>
      <c r="C6" s="126"/>
      <c r="D6" s="17">
        <v>79</v>
      </c>
      <c r="E6" s="17">
        <v>55</v>
      </c>
      <c r="F6" s="17">
        <v>10</v>
      </c>
      <c r="G6" s="17">
        <v>5</v>
      </c>
      <c r="H6" s="17">
        <v>51</v>
      </c>
      <c r="I6" s="17">
        <v>25</v>
      </c>
      <c r="J6" s="17">
        <v>3</v>
      </c>
      <c r="K6" s="17">
        <v>4</v>
      </c>
      <c r="L6" s="17">
        <v>47</v>
      </c>
      <c r="M6" s="17">
        <v>39</v>
      </c>
      <c r="N6" s="17">
        <v>1</v>
      </c>
      <c r="O6" s="17">
        <v>-2</v>
      </c>
      <c r="P6" s="17">
        <v>59</v>
      </c>
      <c r="Q6" s="17">
        <v>20</v>
      </c>
      <c r="R6" s="17">
        <v>0</v>
      </c>
      <c r="S6" s="17">
        <v>0</v>
      </c>
      <c r="T6" s="17">
        <v>26</v>
      </c>
      <c r="U6" s="17">
        <v>36</v>
      </c>
      <c r="V6" s="17">
        <v>2</v>
      </c>
      <c r="W6" s="17">
        <v>1</v>
      </c>
      <c r="X6" s="17">
        <v>0</v>
      </c>
      <c r="Y6" s="17">
        <v>0</v>
      </c>
      <c r="Z6" s="17">
        <v>0</v>
      </c>
      <c r="AA6" s="17">
        <v>0</v>
      </c>
      <c r="AB6" s="18">
        <f aca="true" t="shared" si="0" ref="AB6:AB52">X6+T6+P6+L6+H6+D6</f>
        <v>262</v>
      </c>
      <c r="AC6" s="18">
        <f aca="true" t="shared" si="1" ref="AC6:AC52">Y6+U6+Q6+M6+I6+E6</f>
        <v>175</v>
      </c>
      <c r="AD6" s="18">
        <f aca="true" t="shared" si="2" ref="AD6:AD52">Z6+V6+R6+N6+J6+F6</f>
        <v>16</v>
      </c>
      <c r="AE6" s="18">
        <f aca="true" t="shared" si="3" ref="AE6:AE52">AA6+W6+S6+O6+K6+G6</f>
        <v>8</v>
      </c>
      <c r="AF6" s="15">
        <f aca="true" t="shared" si="4" ref="AF6:AF52">AB6+AD6</f>
        <v>278</v>
      </c>
      <c r="AG6" s="15">
        <f aca="true" t="shared" si="5" ref="AG6:AG52">AC6+AE6</f>
        <v>183</v>
      </c>
      <c r="AH6" s="15">
        <f aca="true" t="shared" si="6" ref="AH6:AH52">SUM(AF6:AG6)</f>
        <v>461</v>
      </c>
    </row>
    <row r="7" spans="1:34" ht="27.75">
      <c r="A7" s="126" t="s">
        <v>80</v>
      </c>
      <c r="B7" s="126"/>
      <c r="C7" s="126"/>
      <c r="D7" s="17">
        <v>36</v>
      </c>
      <c r="E7" s="17">
        <v>172</v>
      </c>
      <c r="F7" s="17">
        <v>2</v>
      </c>
      <c r="G7" s="17">
        <v>5</v>
      </c>
      <c r="H7" s="17">
        <v>31</v>
      </c>
      <c r="I7" s="17">
        <v>97</v>
      </c>
      <c r="J7" s="17">
        <v>5</v>
      </c>
      <c r="K7" s="17">
        <v>3</v>
      </c>
      <c r="L7" s="17">
        <v>42</v>
      </c>
      <c r="M7" s="17">
        <v>144</v>
      </c>
      <c r="N7" s="17">
        <v>3</v>
      </c>
      <c r="O7" s="17">
        <v>3</v>
      </c>
      <c r="P7" s="17">
        <v>43</v>
      </c>
      <c r="Q7" s="17">
        <v>66</v>
      </c>
      <c r="R7" s="17">
        <v>1</v>
      </c>
      <c r="S7" s="17">
        <v>1</v>
      </c>
      <c r="T7" s="17">
        <v>27</v>
      </c>
      <c r="U7" s="17">
        <v>84</v>
      </c>
      <c r="V7" s="17">
        <v>2</v>
      </c>
      <c r="W7" s="17">
        <v>4</v>
      </c>
      <c r="X7" s="17">
        <v>0</v>
      </c>
      <c r="Y7" s="17">
        <v>0</v>
      </c>
      <c r="Z7" s="17">
        <v>0</v>
      </c>
      <c r="AA7" s="17">
        <v>0</v>
      </c>
      <c r="AB7" s="18">
        <f t="shared" si="0"/>
        <v>179</v>
      </c>
      <c r="AC7" s="18">
        <f t="shared" si="1"/>
        <v>563</v>
      </c>
      <c r="AD7" s="18">
        <f t="shared" si="2"/>
        <v>13</v>
      </c>
      <c r="AE7" s="18">
        <f t="shared" si="3"/>
        <v>16</v>
      </c>
      <c r="AF7" s="15">
        <f t="shared" si="4"/>
        <v>192</v>
      </c>
      <c r="AG7" s="15">
        <f t="shared" si="5"/>
        <v>579</v>
      </c>
      <c r="AH7" s="15">
        <f t="shared" si="6"/>
        <v>771</v>
      </c>
    </row>
    <row r="8" spans="1:34" ht="26.25" customHeight="1">
      <c r="A8" s="126" t="s">
        <v>105</v>
      </c>
      <c r="B8" s="126"/>
      <c r="C8" s="126"/>
      <c r="D8" s="17">
        <v>292</v>
      </c>
      <c r="E8" s="17">
        <v>251</v>
      </c>
      <c r="F8" s="17">
        <v>49</v>
      </c>
      <c r="G8" s="17">
        <v>30</v>
      </c>
      <c r="H8" s="17">
        <v>123</v>
      </c>
      <c r="I8" s="17">
        <v>145</v>
      </c>
      <c r="J8" s="17">
        <v>65</v>
      </c>
      <c r="K8" s="17">
        <v>27</v>
      </c>
      <c r="L8" s="17">
        <v>61</v>
      </c>
      <c r="M8" s="17">
        <v>87</v>
      </c>
      <c r="N8" s="17">
        <v>29</v>
      </c>
      <c r="O8" s="17">
        <v>25</v>
      </c>
      <c r="P8" s="17">
        <v>32</v>
      </c>
      <c r="Q8" s="17">
        <v>63</v>
      </c>
      <c r="R8" s="17">
        <v>13</v>
      </c>
      <c r="S8" s="17">
        <v>11</v>
      </c>
      <c r="T8" s="17">
        <v>71</v>
      </c>
      <c r="U8" s="17">
        <v>76</v>
      </c>
      <c r="V8" s="17">
        <v>6</v>
      </c>
      <c r="W8" s="17">
        <v>10</v>
      </c>
      <c r="X8" s="17">
        <v>0</v>
      </c>
      <c r="Y8" s="17">
        <v>0</v>
      </c>
      <c r="Z8" s="17">
        <v>0</v>
      </c>
      <c r="AA8" s="17">
        <v>0</v>
      </c>
      <c r="AB8" s="18">
        <f t="shared" si="0"/>
        <v>579</v>
      </c>
      <c r="AC8" s="18">
        <f t="shared" si="1"/>
        <v>622</v>
      </c>
      <c r="AD8" s="18">
        <f t="shared" si="2"/>
        <v>162</v>
      </c>
      <c r="AE8" s="18">
        <f t="shared" si="3"/>
        <v>103</v>
      </c>
      <c r="AF8" s="15">
        <f t="shared" si="4"/>
        <v>741</v>
      </c>
      <c r="AG8" s="15">
        <f t="shared" si="5"/>
        <v>725</v>
      </c>
      <c r="AH8" s="15">
        <f t="shared" si="6"/>
        <v>1466</v>
      </c>
    </row>
    <row r="9" spans="1:34" ht="27.75">
      <c r="A9" s="129" t="s">
        <v>82</v>
      </c>
      <c r="B9" s="129"/>
      <c r="C9" s="129"/>
      <c r="D9" s="17">
        <v>84</v>
      </c>
      <c r="E9" s="17">
        <v>109</v>
      </c>
      <c r="F9" s="17">
        <v>10</v>
      </c>
      <c r="G9" s="17">
        <v>6</v>
      </c>
      <c r="H9" s="17">
        <v>50</v>
      </c>
      <c r="I9" s="17">
        <v>95</v>
      </c>
      <c r="J9" s="17">
        <v>11</v>
      </c>
      <c r="K9" s="17">
        <v>5</v>
      </c>
      <c r="L9" s="17">
        <v>56</v>
      </c>
      <c r="M9" s="17">
        <v>45</v>
      </c>
      <c r="N9" s="17">
        <v>8</v>
      </c>
      <c r="O9" s="17">
        <v>6</v>
      </c>
      <c r="P9" s="17">
        <v>31</v>
      </c>
      <c r="Q9" s="17">
        <v>27</v>
      </c>
      <c r="R9" s="17">
        <v>12</v>
      </c>
      <c r="S9" s="17">
        <v>3</v>
      </c>
      <c r="T9" s="17">
        <v>37</v>
      </c>
      <c r="U9" s="17">
        <v>19</v>
      </c>
      <c r="V9" s="17">
        <v>12</v>
      </c>
      <c r="W9" s="17">
        <v>20</v>
      </c>
      <c r="X9" s="17">
        <v>0</v>
      </c>
      <c r="Y9" s="17">
        <v>0</v>
      </c>
      <c r="Z9" s="17">
        <v>0</v>
      </c>
      <c r="AA9" s="17">
        <v>0</v>
      </c>
      <c r="AB9" s="18">
        <f t="shared" si="0"/>
        <v>258</v>
      </c>
      <c r="AC9" s="18">
        <f t="shared" si="1"/>
        <v>295</v>
      </c>
      <c r="AD9" s="18">
        <f t="shared" si="2"/>
        <v>53</v>
      </c>
      <c r="AE9" s="18">
        <f t="shared" si="3"/>
        <v>40</v>
      </c>
      <c r="AF9" s="15">
        <f t="shared" si="4"/>
        <v>311</v>
      </c>
      <c r="AG9" s="15">
        <f t="shared" si="5"/>
        <v>335</v>
      </c>
      <c r="AH9" s="15">
        <f t="shared" si="6"/>
        <v>646</v>
      </c>
    </row>
    <row r="10" spans="1:34" ht="27.75">
      <c r="A10" s="131" t="s">
        <v>83</v>
      </c>
      <c r="B10" s="129" t="s">
        <v>19</v>
      </c>
      <c r="C10" s="129"/>
      <c r="D10" s="17">
        <v>109</v>
      </c>
      <c r="E10" s="17">
        <v>9</v>
      </c>
      <c r="F10" s="17">
        <v>31</v>
      </c>
      <c r="G10" s="17">
        <v>9</v>
      </c>
      <c r="H10" s="17">
        <v>38</v>
      </c>
      <c r="I10" s="17">
        <v>12</v>
      </c>
      <c r="J10" s="17">
        <v>50</v>
      </c>
      <c r="K10" s="17">
        <v>8</v>
      </c>
      <c r="L10" s="17">
        <v>56</v>
      </c>
      <c r="M10" s="17">
        <v>9</v>
      </c>
      <c r="N10" s="17">
        <v>23</v>
      </c>
      <c r="O10" s="17">
        <v>0</v>
      </c>
      <c r="P10" s="17">
        <v>59</v>
      </c>
      <c r="Q10" s="17">
        <v>6</v>
      </c>
      <c r="R10" s="17">
        <v>18</v>
      </c>
      <c r="S10" s="17">
        <v>6</v>
      </c>
      <c r="T10" s="17">
        <v>63</v>
      </c>
      <c r="U10" s="17">
        <v>6</v>
      </c>
      <c r="V10" s="17">
        <v>28</v>
      </c>
      <c r="W10" s="17">
        <v>5</v>
      </c>
      <c r="X10" s="17">
        <v>0</v>
      </c>
      <c r="Y10" s="17">
        <v>0</v>
      </c>
      <c r="Z10" s="17">
        <v>0</v>
      </c>
      <c r="AA10" s="17">
        <v>0</v>
      </c>
      <c r="AB10" s="18">
        <f t="shared" si="0"/>
        <v>325</v>
      </c>
      <c r="AC10" s="18">
        <f t="shared" si="1"/>
        <v>42</v>
      </c>
      <c r="AD10" s="18">
        <f t="shared" si="2"/>
        <v>150</v>
      </c>
      <c r="AE10" s="18">
        <f t="shared" si="3"/>
        <v>28</v>
      </c>
      <c r="AF10" s="15">
        <f t="shared" si="4"/>
        <v>475</v>
      </c>
      <c r="AG10" s="15">
        <f t="shared" si="5"/>
        <v>70</v>
      </c>
      <c r="AH10" s="15">
        <f t="shared" si="6"/>
        <v>545</v>
      </c>
    </row>
    <row r="11" spans="1:34" ht="27.75">
      <c r="A11" s="131"/>
      <c r="B11" s="129" t="s">
        <v>20</v>
      </c>
      <c r="C11" s="129"/>
      <c r="D11" s="17">
        <v>86</v>
      </c>
      <c r="E11" s="17">
        <v>17</v>
      </c>
      <c r="F11" s="17">
        <v>27</v>
      </c>
      <c r="G11" s="17">
        <v>3</v>
      </c>
      <c r="H11" s="17">
        <v>31</v>
      </c>
      <c r="I11" s="17">
        <v>10</v>
      </c>
      <c r="J11" s="17">
        <v>18</v>
      </c>
      <c r="K11" s="17">
        <v>4</v>
      </c>
      <c r="L11" s="17">
        <v>29</v>
      </c>
      <c r="M11" s="17">
        <v>6</v>
      </c>
      <c r="N11" s="17">
        <v>18</v>
      </c>
      <c r="O11" s="17">
        <v>0</v>
      </c>
      <c r="P11" s="17">
        <v>40</v>
      </c>
      <c r="Q11" s="17">
        <v>10</v>
      </c>
      <c r="R11" s="17">
        <v>22</v>
      </c>
      <c r="S11" s="17">
        <v>2</v>
      </c>
      <c r="T11" s="17">
        <v>54</v>
      </c>
      <c r="U11" s="17">
        <v>4</v>
      </c>
      <c r="V11" s="17">
        <v>6</v>
      </c>
      <c r="W11" s="17">
        <v>3</v>
      </c>
      <c r="X11" s="17">
        <v>0</v>
      </c>
      <c r="Y11" s="17">
        <v>0</v>
      </c>
      <c r="Z11" s="17">
        <v>0</v>
      </c>
      <c r="AA11" s="17">
        <v>0</v>
      </c>
      <c r="AB11" s="18">
        <f t="shared" si="0"/>
        <v>240</v>
      </c>
      <c r="AC11" s="18">
        <f t="shared" si="1"/>
        <v>47</v>
      </c>
      <c r="AD11" s="18">
        <f t="shared" si="2"/>
        <v>91</v>
      </c>
      <c r="AE11" s="18">
        <f t="shared" si="3"/>
        <v>12</v>
      </c>
      <c r="AF11" s="15">
        <f t="shared" si="4"/>
        <v>331</v>
      </c>
      <c r="AG11" s="15">
        <f t="shared" si="5"/>
        <v>59</v>
      </c>
      <c r="AH11" s="15">
        <f t="shared" si="6"/>
        <v>390</v>
      </c>
    </row>
    <row r="12" spans="1:34" ht="27.75">
      <c r="A12" s="131"/>
      <c r="B12" s="129" t="s">
        <v>21</v>
      </c>
      <c r="C12" s="129"/>
      <c r="D12" s="17">
        <v>104</v>
      </c>
      <c r="E12" s="17">
        <v>15</v>
      </c>
      <c r="F12" s="17">
        <v>49</v>
      </c>
      <c r="G12" s="17">
        <v>5</v>
      </c>
      <c r="H12" s="17">
        <v>58</v>
      </c>
      <c r="I12" s="17">
        <v>11</v>
      </c>
      <c r="J12" s="17">
        <v>43</v>
      </c>
      <c r="K12" s="17">
        <v>1</v>
      </c>
      <c r="L12" s="17">
        <v>70</v>
      </c>
      <c r="M12" s="17">
        <v>6</v>
      </c>
      <c r="N12" s="17">
        <v>27</v>
      </c>
      <c r="O12" s="17">
        <v>4</v>
      </c>
      <c r="P12" s="17">
        <v>61</v>
      </c>
      <c r="Q12" s="17">
        <v>6</v>
      </c>
      <c r="R12" s="17">
        <v>18</v>
      </c>
      <c r="S12" s="17">
        <v>3</v>
      </c>
      <c r="T12" s="17">
        <v>78</v>
      </c>
      <c r="U12" s="17">
        <v>7</v>
      </c>
      <c r="V12" s="17">
        <v>4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8">
        <f t="shared" si="0"/>
        <v>371</v>
      </c>
      <c r="AC12" s="18">
        <f t="shared" si="1"/>
        <v>45</v>
      </c>
      <c r="AD12" s="18">
        <f t="shared" si="2"/>
        <v>141</v>
      </c>
      <c r="AE12" s="18">
        <f t="shared" si="3"/>
        <v>13</v>
      </c>
      <c r="AF12" s="15">
        <f t="shared" si="4"/>
        <v>512</v>
      </c>
      <c r="AG12" s="15">
        <f t="shared" si="5"/>
        <v>58</v>
      </c>
      <c r="AH12" s="15">
        <f t="shared" si="6"/>
        <v>570</v>
      </c>
    </row>
    <row r="13" spans="1:34" ht="27.75">
      <c r="A13" s="131"/>
      <c r="B13" s="129" t="s">
        <v>84</v>
      </c>
      <c r="C13" s="129"/>
      <c r="D13" s="17">
        <v>74</v>
      </c>
      <c r="E13" s="17">
        <v>50</v>
      </c>
      <c r="F13" s="17">
        <v>22</v>
      </c>
      <c r="G13" s="17">
        <v>6</v>
      </c>
      <c r="H13" s="17">
        <v>22</v>
      </c>
      <c r="I13" s="17">
        <v>24</v>
      </c>
      <c r="J13" s="17">
        <v>21</v>
      </c>
      <c r="K13" s="17">
        <v>11</v>
      </c>
      <c r="L13" s="17">
        <v>33</v>
      </c>
      <c r="M13" s="17">
        <v>13</v>
      </c>
      <c r="N13" s="17">
        <v>19</v>
      </c>
      <c r="O13" s="17">
        <v>8</v>
      </c>
      <c r="P13" s="17">
        <v>40</v>
      </c>
      <c r="Q13" s="17">
        <v>23</v>
      </c>
      <c r="R13" s="17">
        <v>8</v>
      </c>
      <c r="S13" s="17">
        <v>3</v>
      </c>
      <c r="T13" s="17">
        <v>36</v>
      </c>
      <c r="U13" s="17">
        <v>14</v>
      </c>
      <c r="V13" s="17">
        <v>13</v>
      </c>
      <c r="W13" s="17">
        <v>2</v>
      </c>
      <c r="X13" s="17">
        <v>0</v>
      </c>
      <c r="Y13" s="17">
        <v>0</v>
      </c>
      <c r="Z13" s="17">
        <v>0</v>
      </c>
      <c r="AA13" s="17">
        <v>0</v>
      </c>
      <c r="AB13" s="18">
        <f t="shared" si="0"/>
        <v>205</v>
      </c>
      <c r="AC13" s="18">
        <f t="shared" si="1"/>
        <v>124</v>
      </c>
      <c r="AD13" s="18">
        <f t="shared" si="2"/>
        <v>83</v>
      </c>
      <c r="AE13" s="18">
        <f t="shared" si="3"/>
        <v>30</v>
      </c>
      <c r="AF13" s="15">
        <f t="shared" si="4"/>
        <v>288</v>
      </c>
      <c r="AG13" s="15">
        <f t="shared" si="5"/>
        <v>154</v>
      </c>
      <c r="AH13" s="15">
        <f t="shared" si="6"/>
        <v>442</v>
      </c>
    </row>
    <row r="14" spans="1:34" ht="27.75">
      <c r="A14" s="131"/>
      <c r="B14" s="129" t="s">
        <v>23</v>
      </c>
      <c r="C14" s="129"/>
      <c r="D14" s="17">
        <v>87</v>
      </c>
      <c r="E14" s="17">
        <v>14</v>
      </c>
      <c r="F14" s="17">
        <v>17</v>
      </c>
      <c r="G14" s="17">
        <v>4</v>
      </c>
      <c r="H14" s="17">
        <v>42</v>
      </c>
      <c r="I14" s="17">
        <v>11</v>
      </c>
      <c r="J14" s="17">
        <v>13</v>
      </c>
      <c r="K14" s="17">
        <v>2</v>
      </c>
      <c r="L14" s="17">
        <v>15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8">
        <f t="shared" si="0"/>
        <v>144</v>
      </c>
      <c r="AC14" s="18">
        <f t="shared" si="1"/>
        <v>25</v>
      </c>
      <c r="AD14" s="18">
        <f t="shared" si="2"/>
        <v>30</v>
      </c>
      <c r="AE14" s="18">
        <f t="shared" si="3"/>
        <v>6</v>
      </c>
      <c r="AF14" s="15">
        <f t="shared" si="4"/>
        <v>174</v>
      </c>
      <c r="AG14" s="15">
        <f t="shared" si="5"/>
        <v>31</v>
      </c>
      <c r="AH14" s="15">
        <f t="shared" si="6"/>
        <v>205</v>
      </c>
    </row>
    <row r="15" spans="1:34" ht="27.75">
      <c r="A15" s="131"/>
      <c r="B15" s="129" t="s">
        <v>85</v>
      </c>
      <c r="C15" s="129"/>
      <c r="D15" s="17">
        <v>60</v>
      </c>
      <c r="E15" s="17">
        <v>53</v>
      </c>
      <c r="F15" s="17">
        <v>23</v>
      </c>
      <c r="G15" s="17">
        <v>21</v>
      </c>
      <c r="H15" s="17">
        <v>40</v>
      </c>
      <c r="I15" s="17">
        <v>34</v>
      </c>
      <c r="J15" s="17">
        <v>10</v>
      </c>
      <c r="K15" s="17">
        <v>6</v>
      </c>
      <c r="L15" s="17">
        <v>43</v>
      </c>
      <c r="M15" s="17">
        <v>13</v>
      </c>
      <c r="N15" s="17">
        <v>25</v>
      </c>
      <c r="O15" s="17">
        <v>7</v>
      </c>
      <c r="P15" s="17">
        <v>27</v>
      </c>
      <c r="Q15" s="17">
        <v>6</v>
      </c>
      <c r="R15" s="17">
        <v>8</v>
      </c>
      <c r="S15" s="17">
        <v>3</v>
      </c>
      <c r="T15" s="17">
        <v>32</v>
      </c>
      <c r="U15" s="17">
        <v>19</v>
      </c>
      <c r="V15" s="17">
        <v>6</v>
      </c>
      <c r="W15" s="17">
        <v>1</v>
      </c>
      <c r="X15" s="17">
        <v>0</v>
      </c>
      <c r="Y15" s="17">
        <v>0</v>
      </c>
      <c r="Z15" s="17">
        <v>0</v>
      </c>
      <c r="AA15" s="17">
        <v>0</v>
      </c>
      <c r="AB15" s="18">
        <f t="shared" si="0"/>
        <v>202</v>
      </c>
      <c r="AC15" s="18">
        <f t="shared" si="1"/>
        <v>125</v>
      </c>
      <c r="AD15" s="18">
        <f t="shared" si="2"/>
        <v>72</v>
      </c>
      <c r="AE15" s="18">
        <f t="shared" si="3"/>
        <v>38</v>
      </c>
      <c r="AF15" s="15">
        <f t="shared" si="4"/>
        <v>274</v>
      </c>
      <c r="AG15" s="15">
        <f t="shared" si="5"/>
        <v>163</v>
      </c>
      <c r="AH15" s="15">
        <f t="shared" si="6"/>
        <v>437</v>
      </c>
    </row>
    <row r="16" spans="1:34" ht="27.75">
      <c r="A16" s="131"/>
      <c r="B16" s="129" t="s">
        <v>25</v>
      </c>
      <c r="C16" s="129"/>
      <c r="D16" s="17">
        <v>89</v>
      </c>
      <c r="E16" s="17">
        <v>12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8">
        <f t="shared" si="0"/>
        <v>89</v>
      </c>
      <c r="AC16" s="18">
        <f t="shared" si="1"/>
        <v>12</v>
      </c>
      <c r="AD16" s="18">
        <f t="shared" si="2"/>
        <v>0</v>
      </c>
      <c r="AE16" s="18">
        <f t="shared" si="3"/>
        <v>0</v>
      </c>
      <c r="AF16" s="15">
        <f t="shared" si="4"/>
        <v>89</v>
      </c>
      <c r="AG16" s="15">
        <f t="shared" si="5"/>
        <v>12</v>
      </c>
      <c r="AH16" s="15">
        <f t="shared" si="6"/>
        <v>101</v>
      </c>
    </row>
    <row r="17" spans="1:34" ht="27.75">
      <c r="A17" s="131"/>
      <c r="B17" s="125" t="s">
        <v>12</v>
      </c>
      <c r="C17" s="125"/>
      <c r="D17" s="19">
        <f>SUM(D10:D16)</f>
        <v>609</v>
      </c>
      <c r="E17" s="19">
        <f aca="true" t="shared" si="7" ref="E17:AA17">SUM(E10:E16)</f>
        <v>170</v>
      </c>
      <c r="F17" s="19">
        <f t="shared" si="7"/>
        <v>169</v>
      </c>
      <c r="G17" s="19">
        <f t="shared" si="7"/>
        <v>48</v>
      </c>
      <c r="H17" s="19">
        <f t="shared" si="7"/>
        <v>231</v>
      </c>
      <c r="I17" s="19">
        <f t="shared" si="7"/>
        <v>102</v>
      </c>
      <c r="J17" s="19">
        <f t="shared" si="7"/>
        <v>155</v>
      </c>
      <c r="K17" s="19">
        <f t="shared" si="7"/>
        <v>32</v>
      </c>
      <c r="L17" s="19">
        <f t="shared" si="7"/>
        <v>246</v>
      </c>
      <c r="M17" s="19">
        <f t="shared" si="7"/>
        <v>47</v>
      </c>
      <c r="N17" s="19">
        <f t="shared" si="7"/>
        <v>112</v>
      </c>
      <c r="O17" s="19">
        <f t="shared" si="7"/>
        <v>19</v>
      </c>
      <c r="P17" s="19">
        <f t="shared" si="7"/>
        <v>227</v>
      </c>
      <c r="Q17" s="19">
        <f t="shared" si="7"/>
        <v>51</v>
      </c>
      <c r="R17" s="19">
        <f t="shared" si="7"/>
        <v>74</v>
      </c>
      <c r="S17" s="19">
        <f t="shared" si="7"/>
        <v>17</v>
      </c>
      <c r="T17" s="19">
        <f t="shared" si="7"/>
        <v>263</v>
      </c>
      <c r="U17" s="19">
        <f t="shared" si="7"/>
        <v>50</v>
      </c>
      <c r="V17" s="19">
        <f t="shared" si="7"/>
        <v>57</v>
      </c>
      <c r="W17" s="19">
        <f t="shared" si="7"/>
        <v>11</v>
      </c>
      <c r="X17" s="19">
        <f t="shared" si="7"/>
        <v>0</v>
      </c>
      <c r="Y17" s="19">
        <f t="shared" si="7"/>
        <v>0</v>
      </c>
      <c r="Z17" s="19">
        <f t="shared" si="7"/>
        <v>0</v>
      </c>
      <c r="AA17" s="19">
        <f t="shared" si="7"/>
        <v>0</v>
      </c>
      <c r="AB17" s="19">
        <f>SUM(AB10:AB16)</f>
        <v>1576</v>
      </c>
      <c r="AC17" s="19">
        <f>SUM(AC10:AC16)</f>
        <v>420</v>
      </c>
      <c r="AD17" s="19">
        <f>SUM(AD10:AD16)</f>
        <v>567</v>
      </c>
      <c r="AE17" s="19">
        <f>SUM(AE10:AE16)</f>
        <v>127</v>
      </c>
      <c r="AF17" s="16">
        <f>SUM(AF10:AF16)</f>
        <v>2143</v>
      </c>
      <c r="AG17" s="16">
        <f>SUM(AG10:AG16)</f>
        <v>547</v>
      </c>
      <c r="AH17" s="16">
        <f>SUM(AH10:AH16)</f>
        <v>2690</v>
      </c>
    </row>
    <row r="18" spans="1:34" ht="27.75">
      <c r="A18" s="129" t="s">
        <v>88</v>
      </c>
      <c r="B18" s="129"/>
      <c r="C18" s="129"/>
      <c r="D18" s="17">
        <v>74</v>
      </c>
      <c r="E18" s="17">
        <v>66</v>
      </c>
      <c r="F18" s="17">
        <v>2</v>
      </c>
      <c r="G18" s="17">
        <v>4</v>
      </c>
      <c r="H18" s="17">
        <v>35</v>
      </c>
      <c r="I18" s="17">
        <v>34</v>
      </c>
      <c r="J18" s="17">
        <v>18</v>
      </c>
      <c r="K18" s="17">
        <v>7</v>
      </c>
      <c r="L18" s="17">
        <v>30</v>
      </c>
      <c r="M18" s="17">
        <v>42</v>
      </c>
      <c r="N18" s="17">
        <v>15</v>
      </c>
      <c r="O18" s="17">
        <v>7</v>
      </c>
      <c r="P18" s="17">
        <v>33</v>
      </c>
      <c r="Q18" s="17">
        <v>23</v>
      </c>
      <c r="R18" s="17">
        <v>6</v>
      </c>
      <c r="S18" s="17">
        <v>3</v>
      </c>
      <c r="T18" s="17">
        <v>19</v>
      </c>
      <c r="U18" s="17">
        <v>10</v>
      </c>
      <c r="V18" s="17">
        <v>7</v>
      </c>
      <c r="W18" s="17">
        <v>1</v>
      </c>
      <c r="X18" s="17">
        <v>0</v>
      </c>
      <c r="Y18" s="17">
        <v>0</v>
      </c>
      <c r="Z18" s="17">
        <v>0</v>
      </c>
      <c r="AA18" s="17">
        <v>0</v>
      </c>
      <c r="AB18" s="18">
        <f t="shared" si="0"/>
        <v>191</v>
      </c>
      <c r="AC18" s="18">
        <f t="shared" si="1"/>
        <v>175</v>
      </c>
      <c r="AD18" s="18">
        <f t="shared" si="2"/>
        <v>48</v>
      </c>
      <c r="AE18" s="18">
        <f t="shared" si="3"/>
        <v>22</v>
      </c>
      <c r="AF18" s="15">
        <f t="shared" si="4"/>
        <v>239</v>
      </c>
      <c r="AG18" s="15">
        <f t="shared" si="5"/>
        <v>197</v>
      </c>
      <c r="AH18" s="15">
        <f t="shared" si="6"/>
        <v>436</v>
      </c>
    </row>
    <row r="19" spans="1:34" ht="27.75">
      <c r="A19" s="129" t="s">
        <v>89</v>
      </c>
      <c r="B19" s="129"/>
      <c r="C19" s="129"/>
      <c r="D19" s="17">
        <v>113</v>
      </c>
      <c r="E19" s="17">
        <v>93</v>
      </c>
      <c r="F19" s="17">
        <v>35</v>
      </c>
      <c r="G19" s="17">
        <v>23</v>
      </c>
      <c r="H19" s="17">
        <v>69</v>
      </c>
      <c r="I19" s="17">
        <v>46</v>
      </c>
      <c r="J19" s="17">
        <v>30</v>
      </c>
      <c r="K19" s="17">
        <v>28</v>
      </c>
      <c r="L19" s="17">
        <v>32</v>
      </c>
      <c r="M19" s="17">
        <v>53</v>
      </c>
      <c r="N19" s="17">
        <v>16</v>
      </c>
      <c r="O19" s="17">
        <v>18</v>
      </c>
      <c r="P19" s="17">
        <v>43</v>
      </c>
      <c r="Q19" s="17">
        <v>56</v>
      </c>
      <c r="R19" s="17">
        <v>25</v>
      </c>
      <c r="S19" s="17">
        <v>30</v>
      </c>
      <c r="T19" s="17">
        <v>47</v>
      </c>
      <c r="U19" s="17">
        <v>66</v>
      </c>
      <c r="V19" s="17">
        <v>4</v>
      </c>
      <c r="W19" s="17">
        <v>17</v>
      </c>
      <c r="X19" s="17">
        <v>0</v>
      </c>
      <c r="Y19" s="17">
        <v>0</v>
      </c>
      <c r="Z19" s="17">
        <v>0</v>
      </c>
      <c r="AA19" s="17">
        <v>0</v>
      </c>
      <c r="AB19" s="18">
        <f t="shared" si="0"/>
        <v>304</v>
      </c>
      <c r="AC19" s="18">
        <f t="shared" si="1"/>
        <v>314</v>
      </c>
      <c r="AD19" s="18">
        <f t="shared" si="2"/>
        <v>110</v>
      </c>
      <c r="AE19" s="18">
        <f t="shared" si="3"/>
        <v>116</v>
      </c>
      <c r="AF19" s="15">
        <f t="shared" si="4"/>
        <v>414</v>
      </c>
      <c r="AG19" s="15">
        <f t="shared" si="5"/>
        <v>430</v>
      </c>
      <c r="AH19" s="15">
        <f t="shared" si="6"/>
        <v>844</v>
      </c>
    </row>
    <row r="20" spans="1:34" ht="27.75">
      <c r="A20" s="126" t="s">
        <v>153</v>
      </c>
      <c r="B20" s="126"/>
      <c r="C20" s="126"/>
      <c r="D20" s="17">
        <v>206</v>
      </c>
      <c r="E20" s="17">
        <v>15</v>
      </c>
      <c r="F20" s="17">
        <v>54</v>
      </c>
      <c r="G20" s="17">
        <v>1</v>
      </c>
      <c r="H20" s="17">
        <v>136</v>
      </c>
      <c r="I20" s="17">
        <v>9</v>
      </c>
      <c r="J20" s="17">
        <v>102</v>
      </c>
      <c r="K20" s="17">
        <v>2</v>
      </c>
      <c r="L20" s="17">
        <v>149</v>
      </c>
      <c r="M20" s="17">
        <v>11</v>
      </c>
      <c r="N20" s="17">
        <v>60</v>
      </c>
      <c r="O20" s="17">
        <v>2</v>
      </c>
      <c r="P20" s="17">
        <v>129</v>
      </c>
      <c r="Q20" s="17">
        <v>12</v>
      </c>
      <c r="R20" s="17">
        <v>39</v>
      </c>
      <c r="S20" s="17">
        <v>5</v>
      </c>
      <c r="T20" s="17">
        <v>184</v>
      </c>
      <c r="U20" s="17">
        <v>9</v>
      </c>
      <c r="V20" s="17">
        <v>148</v>
      </c>
      <c r="W20" s="17">
        <v>5</v>
      </c>
      <c r="X20" s="17">
        <v>0</v>
      </c>
      <c r="Y20" s="17">
        <v>0</v>
      </c>
      <c r="Z20" s="17">
        <v>0</v>
      </c>
      <c r="AA20" s="17">
        <v>0</v>
      </c>
      <c r="AB20" s="18">
        <f t="shared" si="0"/>
        <v>804</v>
      </c>
      <c r="AC20" s="18">
        <f t="shared" si="1"/>
        <v>56</v>
      </c>
      <c r="AD20" s="18">
        <f t="shared" si="2"/>
        <v>403</v>
      </c>
      <c r="AE20" s="18">
        <f t="shared" si="3"/>
        <v>15</v>
      </c>
      <c r="AF20" s="15">
        <f t="shared" si="4"/>
        <v>1207</v>
      </c>
      <c r="AG20" s="15">
        <f t="shared" si="5"/>
        <v>71</v>
      </c>
      <c r="AH20" s="15">
        <f t="shared" si="6"/>
        <v>1278</v>
      </c>
    </row>
    <row r="21" spans="1:34" ht="27.75">
      <c r="A21" s="133" t="s">
        <v>86</v>
      </c>
      <c r="B21" s="129" t="s">
        <v>87</v>
      </c>
      <c r="C21" s="129"/>
      <c r="D21" s="17">
        <v>198</v>
      </c>
      <c r="E21" s="17">
        <v>11</v>
      </c>
      <c r="F21" s="17">
        <v>1</v>
      </c>
      <c r="G21" s="17">
        <v>0</v>
      </c>
      <c r="H21" s="17">
        <v>64</v>
      </c>
      <c r="I21" s="17">
        <v>0</v>
      </c>
      <c r="J21" s="17">
        <v>19</v>
      </c>
      <c r="K21" s="17">
        <v>0</v>
      </c>
      <c r="L21" s="17">
        <v>45</v>
      </c>
      <c r="M21" s="17">
        <v>1</v>
      </c>
      <c r="N21" s="17">
        <v>25</v>
      </c>
      <c r="O21" s="17">
        <v>0</v>
      </c>
      <c r="P21" s="17">
        <v>36</v>
      </c>
      <c r="Q21" s="17">
        <v>1</v>
      </c>
      <c r="R21" s="17">
        <v>21</v>
      </c>
      <c r="S21" s="17">
        <v>1</v>
      </c>
      <c r="T21" s="17">
        <v>53</v>
      </c>
      <c r="U21" s="17">
        <v>3</v>
      </c>
      <c r="V21" s="17">
        <v>6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8">
        <f t="shared" si="0"/>
        <v>396</v>
      </c>
      <c r="AC21" s="18">
        <f t="shared" si="1"/>
        <v>16</v>
      </c>
      <c r="AD21" s="18">
        <f t="shared" si="2"/>
        <v>72</v>
      </c>
      <c r="AE21" s="18">
        <f t="shared" si="3"/>
        <v>1</v>
      </c>
      <c r="AF21" s="15">
        <f t="shared" si="4"/>
        <v>468</v>
      </c>
      <c r="AG21" s="15">
        <f t="shared" si="5"/>
        <v>17</v>
      </c>
      <c r="AH21" s="15">
        <f t="shared" si="6"/>
        <v>485</v>
      </c>
    </row>
    <row r="22" spans="1:34" ht="27.75">
      <c r="A22" s="133"/>
      <c r="B22" s="129" t="s">
        <v>31</v>
      </c>
      <c r="C22" s="129"/>
      <c r="D22" s="17">
        <v>71</v>
      </c>
      <c r="E22" s="17">
        <v>31</v>
      </c>
      <c r="F22" s="17">
        <v>19</v>
      </c>
      <c r="G22" s="17">
        <v>8</v>
      </c>
      <c r="H22" s="17">
        <v>54</v>
      </c>
      <c r="I22" s="17">
        <v>26</v>
      </c>
      <c r="J22" s="17">
        <v>17</v>
      </c>
      <c r="K22" s="17">
        <v>8</v>
      </c>
      <c r="L22" s="17">
        <v>36</v>
      </c>
      <c r="M22" s="17">
        <v>16</v>
      </c>
      <c r="N22" s="17">
        <v>10</v>
      </c>
      <c r="O22" s="17">
        <v>0</v>
      </c>
      <c r="P22" s="17">
        <v>33</v>
      </c>
      <c r="Q22" s="17">
        <v>8</v>
      </c>
      <c r="R22" s="17">
        <v>13</v>
      </c>
      <c r="S22" s="17">
        <v>10</v>
      </c>
      <c r="T22" s="17">
        <v>35</v>
      </c>
      <c r="U22" s="17">
        <v>11</v>
      </c>
      <c r="V22" s="17">
        <v>20</v>
      </c>
      <c r="W22" s="17">
        <v>1</v>
      </c>
      <c r="X22" s="17">
        <v>0</v>
      </c>
      <c r="Y22" s="17">
        <v>0</v>
      </c>
      <c r="Z22" s="17">
        <v>0</v>
      </c>
      <c r="AA22" s="17">
        <v>0</v>
      </c>
      <c r="AB22" s="18">
        <f t="shared" si="0"/>
        <v>229</v>
      </c>
      <c r="AC22" s="18">
        <f t="shared" si="1"/>
        <v>92</v>
      </c>
      <c r="AD22" s="18">
        <f t="shared" si="2"/>
        <v>79</v>
      </c>
      <c r="AE22" s="18">
        <f t="shared" si="3"/>
        <v>27</v>
      </c>
      <c r="AF22" s="15">
        <f t="shared" si="4"/>
        <v>308</v>
      </c>
      <c r="AG22" s="15">
        <f t="shared" si="5"/>
        <v>119</v>
      </c>
      <c r="AH22" s="15">
        <f t="shared" si="6"/>
        <v>427</v>
      </c>
    </row>
    <row r="23" spans="1:34" ht="27.75">
      <c r="A23" s="133"/>
      <c r="B23" s="129" t="s">
        <v>32</v>
      </c>
      <c r="C23" s="129"/>
      <c r="D23" s="17">
        <v>34</v>
      </c>
      <c r="E23" s="17">
        <v>65</v>
      </c>
      <c r="F23" s="17">
        <v>10</v>
      </c>
      <c r="G23" s="17">
        <v>26</v>
      </c>
      <c r="H23" s="17">
        <v>15</v>
      </c>
      <c r="I23" s="17">
        <v>40</v>
      </c>
      <c r="J23" s="17">
        <v>11</v>
      </c>
      <c r="K23" s="17">
        <v>13</v>
      </c>
      <c r="L23" s="17">
        <v>11</v>
      </c>
      <c r="M23" s="17">
        <v>35</v>
      </c>
      <c r="N23" s="17">
        <v>4</v>
      </c>
      <c r="O23" s="17">
        <v>3</v>
      </c>
      <c r="P23" s="17">
        <v>4</v>
      </c>
      <c r="Q23" s="17">
        <v>26</v>
      </c>
      <c r="R23" s="17">
        <v>3</v>
      </c>
      <c r="S23" s="17">
        <v>3</v>
      </c>
      <c r="T23" s="17">
        <v>18</v>
      </c>
      <c r="U23" s="17">
        <v>27</v>
      </c>
      <c r="V23" s="17">
        <v>4</v>
      </c>
      <c r="W23" s="17">
        <v>6</v>
      </c>
      <c r="X23" s="17">
        <v>0</v>
      </c>
      <c r="Y23" s="17">
        <v>0</v>
      </c>
      <c r="Z23" s="17">
        <v>0</v>
      </c>
      <c r="AA23" s="17">
        <v>0</v>
      </c>
      <c r="AB23" s="18">
        <f t="shared" si="0"/>
        <v>82</v>
      </c>
      <c r="AC23" s="18">
        <f t="shared" si="1"/>
        <v>193</v>
      </c>
      <c r="AD23" s="18">
        <f t="shared" si="2"/>
        <v>32</v>
      </c>
      <c r="AE23" s="18">
        <f t="shared" si="3"/>
        <v>51</v>
      </c>
      <c r="AF23" s="15">
        <f t="shared" si="4"/>
        <v>114</v>
      </c>
      <c r="AG23" s="15">
        <f t="shared" si="5"/>
        <v>244</v>
      </c>
      <c r="AH23" s="15">
        <f t="shared" si="6"/>
        <v>358</v>
      </c>
    </row>
    <row r="24" spans="1:34" ht="27.75">
      <c r="A24" s="133"/>
      <c r="B24" s="129" t="s">
        <v>33</v>
      </c>
      <c r="C24" s="129"/>
      <c r="D24" s="17">
        <v>36</v>
      </c>
      <c r="E24" s="17">
        <v>41</v>
      </c>
      <c r="F24" s="17">
        <v>7</v>
      </c>
      <c r="G24" s="17">
        <v>8</v>
      </c>
      <c r="H24" s="17">
        <v>26</v>
      </c>
      <c r="I24" s="17">
        <v>14</v>
      </c>
      <c r="J24" s="17">
        <v>2</v>
      </c>
      <c r="K24" s="17">
        <v>4</v>
      </c>
      <c r="L24" s="17">
        <v>5</v>
      </c>
      <c r="M24" s="17">
        <v>11</v>
      </c>
      <c r="N24" s="17">
        <v>1</v>
      </c>
      <c r="O24" s="17">
        <v>0</v>
      </c>
      <c r="P24" s="17">
        <v>12</v>
      </c>
      <c r="Q24" s="17">
        <v>5</v>
      </c>
      <c r="R24" s="17">
        <v>0</v>
      </c>
      <c r="S24" s="17">
        <v>0</v>
      </c>
      <c r="T24" s="17">
        <v>15</v>
      </c>
      <c r="U24" s="17">
        <v>15</v>
      </c>
      <c r="V24" s="17">
        <v>1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8">
        <f t="shared" si="0"/>
        <v>94</v>
      </c>
      <c r="AC24" s="18">
        <f t="shared" si="1"/>
        <v>86</v>
      </c>
      <c r="AD24" s="18">
        <f t="shared" si="2"/>
        <v>11</v>
      </c>
      <c r="AE24" s="18">
        <f t="shared" si="3"/>
        <v>12</v>
      </c>
      <c r="AF24" s="15">
        <f t="shared" si="4"/>
        <v>105</v>
      </c>
      <c r="AG24" s="15">
        <f t="shared" si="5"/>
        <v>98</v>
      </c>
      <c r="AH24" s="15">
        <f t="shared" si="6"/>
        <v>203</v>
      </c>
    </row>
    <row r="25" spans="1:34" ht="27.75">
      <c r="A25" s="133"/>
      <c r="B25" s="125" t="s">
        <v>12</v>
      </c>
      <c r="C25" s="125"/>
      <c r="D25" s="19">
        <f>SUM(D21:D24)</f>
        <v>339</v>
      </c>
      <c r="E25" s="19">
        <f>SUM(E21:E24)</f>
        <v>148</v>
      </c>
      <c r="F25" s="19">
        <f>SUM(F21:F24)</f>
        <v>37</v>
      </c>
      <c r="G25" s="19">
        <f>SUM(G21:G24)</f>
        <v>42</v>
      </c>
      <c r="H25" s="19">
        <f>SUM(H21:H24)</f>
        <v>159</v>
      </c>
      <c r="I25" s="19">
        <f aca="true" t="shared" si="8" ref="I25:AH25">SUM(I21:I24)</f>
        <v>80</v>
      </c>
      <c r="J25" s="19">
        <f t="shared" si="8"/>
        <v>49</v>
      </c>
      <c r="K25" s="19">
        <f t="shared" si="8"/>
        <v>25</v>
      </c>
      <c r="L25" s="19">
        <f t="shared" si="8"/>
        <v>97</v>
      </c>
      <c r="M25" s="19">
        <f t="shared" si="8"/>
        <v>63</v>
      </c>
      <c r="N25" s="19">
        <f t="shared" si="8"/>
        <v>40</v>
      </c>
      <c r="O25" s="19">
        <f t="shared" si="8"/>
        <v>3</v>
      </c>
      <c r="P25" s="19">
        <f t="shared" si="8"/>
        <v>85</v>
      </c>
      <c r="Q25" s="19">
        <f t="shared" si="8"/>
        <v>40</v>
      </c>
      <c r="R25" s="19">
        <f t="shared" si="8"/>
        <v>37</v>
      </c>
      <c r="S25" s="19">
        <f t="shared" si="8"/>
        <v>14</v>
      </c>
      <c r="T25" s="19">
        <f t="shared" si="8"/>
        <v>121</v>
      </c>
      <c r="U25" s="19">
        <f t="shared" si="8"/>
        <v>56</v>
      </c>
      <c r="V25" s="19">
        <f t="shared" si="8"/>
        <v>31</v>
      </c>
      <c r="W25" s="19">
        <f t="shared" si="8"/>
        <v>7</v>
      </c>
      <c r="X25" s="19">
        <f t="shared" si="8"/>
        <v>0</v>
      </c>
      <c r="Y25" s="19">
        <f t="shared" si="8"/>
        <v>0</v>
      </c>
      <c r="Z25" s="19">
        <f t="shared" si="8"/>
        <v>0</v>
      </c>
      <c r="AA25" s="19">
        <f t="shared" si="8"/>
        <v>0</v>
      </c>
      <c r="AB25" s="19">
        <f t="shared" si="8"/>
        <v>801</v>
      </c>
      <c r="AC25" s="19">
        <f t="shared" si="8"/>
        <v>387</v>
      </c>
      <c r="AD25" s="19">
        <f t="shared" si="8"/>
        <v>194</v>
      </c>
      <c r="AE25" s="19">
        <f t="shared" si="8"/>
        <v>91</v>
      </c>
      <c r="AF25" s="16">
        <f t="shared" si="8"/>
        <v>995</v>
      </c>
      <c r="AG25" s="16">
        <f t="shared" si="8"/>
        <v>478</v>
      </c>
      <c r="AH25" s="16">
        <f t="shared" si="8"/>
        <v>1473</v>
      </c>
    </row>
    <row r="26" spans="1:34" ht="27.75">
      <c r="A26" s="129" t="s">
        <v>154</v>
      </c>
      <c r="B26" s="129"/>
      <c r="C26" s="129"/>
      <c r="D26" s="17">
        <v>79</v>
      </c>
      <c r="E26" s="17">
        <v>55</v>
      </c>
      <c r="F26" s="17">
        <v>12</v>
      </c>
      <c r="G26" s="17">
        <v>7</v>
      </c>
      <c r="H26" s="17">
        <v>37</v>
      </c>
      <c r="I26" s="17">
        <v>29</v>
      </c>
      <c r="J26" s="17">
        <v>5</v>
      </c>
      <c r="K26" s="17">
        <v>16</v>
      </c>
      <c r="L26" s="17">
        <v>27</v>
      </c>
      <c r="M26" s="17">
        <v>31</v>
      </c>
      <c r="N26" s="17">
        <v>6</v>
      </c>
      <c r="O26" s="17">
        <v>9</v>
      </c>
      <c r="P26" s="17">
        <v>18</v>
      </c>
      <c r="Q26" s="17">
        <v>23</v>
      </c>
      <c r="R26" s="17">
        <v>9</v>
      </c>
      <c r="S26" s="17">
        <v>6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8">
        <f t="shared" si="0"/>
        <v>161</v>
      </c>
      <c r="AC26" s="18">
        <f t="shared" si="1"/>
        <v>138</v>
      </c>
      <c r="AD26" s="18">
        <f t="shared" si="2"/>
        <v>32</v>
      </c>
      <c r="AE26" s="18">
        <f t="shared" si="3"/>
        <v>38</v>
      </c>
      <c r="AF26" s="15">
        <f t="shared" si="4"/>
        <v>193</v>
      </c>
      <c r="AG26" s="15">
        <f t="shared" si="5"/>
        <v>176</v>
      </c>
      <c r="AH26" s="15">
        <f t="shared" si="6"/>
        <v>369</v>
      </c>
    </row>
    <row r="27" spans="1:34" ht="27.75">
      <c r="A27" s="132" t="s">
        <v>34</v>
      </c>
      <c r="B27" s="129" t="s">
        <v>35</v>
      </c>
      <c r="C27" s="129"/>
      <c r="D27" s="17">
        <v>343</v>
      </c>
      <c r="E27" s="17">
        <v>341</v>
      </c>
      <c r="F27" s="17">
        <v>259</v>
      </c>
      <c r="G27" s="17">
        <v>292</v>
      </c>
      <c r="H27" s="17">
        <v>353</v>
      </c>
      <c r="I27" s="17">
        <v>498</v>
      </c>
      <c r="J27" s="17">
        <v>238</v>
      </c>
      <c r="K27" s="17">
        <v>396</v>
      </c>
      <c r="L27" s="17">
        <v>162</v>
      </c>
      <c r="M27" s="17">
        <v>253</v>
      </c>
      <c r="N27" s="17">
        <v>354</v>
      </c>
      <c r="O27" s="17">
        <v>526</v>
      </c>
      <c r="P27" s="17">
        <v>181</v>
      </c>
      <c r="Q27" s="17">
        <v>431</v>
      </c>
      <c r="R27" s="17">
        <v>256</v>
      </c>
      <c r="S27" s="17">
        <v>486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8">
        <f t="shared" si="0"/>
        <v>1039</v>
      </c>
      <c r="AC27" s="18">
        <f t="shared" si="1"/>
        <v>1523</v>
      </c>
      <c r="AD27" s="18">
        <f t="shared" si="2"/>
        <v>1107</v>
      </c>
      <c r="AE27" s="18">
        <f t="shared" si="3"/>
        <v>1700</v>
      </c>
      <c r="AF27" s="15">
        <f t="shared" si="4"/>
        <v>2146</v>
      </c>
      <c r="AG27" s="15">
        <f t="shared" si="5"/>
        <v>3223</v>
      </c>
      <c r="AH27" s="15">
        <f t="shared" si="6"/>
        <v>5369</v>
      </c>
    </row>
    <row r="28" spans="1:34" ht="27.75">
      <c r="A28" s="132"/>
      <c r="B28" s="129" t="s">
        <v>36</v>
      </c>
      <c r="C28" s="129"/>
      <c r="D28" s="17">
        <v>218</v>
      </c>
      <c r="E28" s="17">
        <v>367</v>
      </c>
      <c r="F28" s="17">
        <v>145</v>
      </c>
      <c r="G28" s="17">
        <v>161</v>
      </c>
      <c r="H28" s="17">
        <v>233</v>
      </c>
      <c r="I28" s="17">
        <v>344</v>
      </c>
      <c r="J28" s="17">
        <v>226</v>
      </c>
      <c r="K28" s="17">
        <v>323</v>
      </c>
      <c r="L28" s="17">
        <v>183</v>
      </c>
      <c r="M28" s="17">
        <v>380</v>
      </c>
      <c r="N28" s="17">
        <v>113</v>
      </c>
      <c r="O28" s="17">
        <v>276</v>
      </c>
      <c r="P28" s="17">
        <v>161</v>
      </c>
      <c r="Q28" s="17">
        <v>411</v>
      </c>
      <c r="R28" s="17">
        <v>114</v>
      </c>
      <c r="S28" s="17">
        <v>412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8">
        <f t="shared" si="0"/>
        <v>795</v>
      </c>
      <c r="AC28" s="18">
        <f t="shared" si="1"/>
        <v>1502</v>
      </c>
      <c r="AD28" s="18">
        <f t="shared" si="2"/>
        <v>598</v>
      </c>
      <c r="AE28" s="18">
        <f t="shared" si="3"/>
        <v>1172</v>
      </c>
      <c r="AF28" s="15">
        <f t="shared" si="4"/>
        <v>1393</v>
      </c>
      <c r="AG28" s="15">
        <f t="shared" si="5"/>
        <v>2674</v>
      </c>
      <c r="AH28" s="15">
        <f t="shared" si="6"/>
        <v>4067</v>
      </c>
    </row>
    <row r="29" spans="1:34" ht="27.75">
      <c r="A29" s="132"/>
      <c r="B29" s="129" t="s">
        <v>37</v>
      </c>
      <c r="C29" s="129"/>
      <c r="D29" s="17">
        <v>35</v>
      </c>
      <c r="E29" s="17">
        <v>176</v>
      </c>
      <c r="F29" s="17">
        <v>57</v>
      </c>
      <c r="G29" s="17">
        <v>93</v>
      </c>
      <c r="H29" s="17">
        <v>63</v>
      </c>
      <c r="I29" s="17">
        <v>127</v>
      </c>
      <c r="J29" s="17">
        <v>49</v>
      </c>
      <c r="K29" s="17">
        <v>143</v>
      </c>
      <c r="L29" s="17">
        <v>51</v>
      </c>
      <c r="M29" s="17">
        <v>104</v>
      </c>
      <c r="N29" s="17">
        <v>58</v>
      </c>
      <c r="O29" s="17">
        <v>191</v>
      </c>
      <c r="P29" s="17">
        <v>27</v>
      </c>
      <c r="Q29" s="17">
        <v>146</v>
      </c>
      <c r="R29" s="17">
        <v>34</v>
      </c>
      <c r="S29" s="17">
        <v>121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8">
        <f t="shared" si="0"/>
        <v>176</v>
      </c>
      <c r="AC29" s="18">
        <f t="shared" si="1"/>
        <v>553</v>
      </c>
      <c r="AD29" s="18">
        <f t="shared" si="2"/>
        <v>198</v>
      </c>
      <c r="AE29" s="18">
        <f t="shared" si="3"/>
        <v>548</v>
      </c>
      <c r="AF29" s="15">
        <f t="shared" si="4"/>
        <v>374</v>
      </c>
      <c r="AG29" s="15">
        <f t="shared" si="5"/>
        <v>1101</v>
      </c>
      <c r="AH29" s="15">
        <f t="shared" si="6"/>
        <v>1475</v>
      </c>
    </row>
    <row r="30" spans="1:34" ht="27.75">
      <c r="A30" s="132"/>
      <c r="B30" s="129" t="s">
        <v>38</v>
      </c>
      <c r="C30" s="129"/>
      <c r="D30" s="17">
        <v>65</v>
      </c>
      <c r="E30" s="17">
        <v>127</v>
      </c>
      <c r="F30" s="17">
        <v>24</v>
      </c>
      <c r="G30" s="17">
        <v>51</v>
      </c>
      <c r="H30" s="17">
        <v>54</v>
      </c>
      <c r="I30" s="17">
        <v>94</v>
      </c>
      <c r="J30" s="17">
        <v>18</v>
      </c>
      <c r="K30" s="17">
        <v>35</v>
      </c>
      <c r="L30" s="17">
        <v>57</v>
      </c>
      <c r="M30" s="17">
        <v>151</v>
      </c>
      <c r="N30" s="17">
        <v>34</v>
      </c>
      <c r="O30" s="17">
        <v>92</v>
      </c>
      <c r="P30" s="17">
        <v>56</v>
      </c>
      <c r="Q30" s="17">
        <v>121</v>
      </c>
      <c r="R30" s="17">
        <v>47</v>
      </c>
      <c r="S30" s="17">
        <v>107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8">
        <f t="shared" si="0"/>
        <v>232</v>
      </c>
      <c r="AC30" s="18">
        <f t="shared" si="1"/>
        <v>493</v>
      </c>
      <c r="AD30" s="18">
        <f t="shared" si="2"/>
        <v>123</v>
      </c>
      <c r="AE30" s="18">
        <f t="shared" si="3"/>
        <v>285</v>
      </c>
      <c r="AF30" s="15">
        <f t="shared" si="4"/>
        <v>355</v>
      </c>
      <c r="AG30" s="15">
        <f t="shared" si="5"/>
        <v>778</v>
      </c>
      <c r="AH30" s="15">
        <f t="shared" si="6"/>
        <v>1133</v>
      </c>
    </row>
    <row r="31" spans="1:34" ht="27.75">
      <c r="A31" s="132"/>
      <c r="B31" s="129" t="s">
        <v>39</v>
      </c>
      <c r="C31" s="129"/>
      <c r="D31" s="17">
        <v>17</v>
      </c>
      <c r="E31" s="17">
        <v>31</v>
      </c>
      <c r="F31" s="17">
        <v>10</v>
      </c>
      <c r="G31" s="17">
        <v>9</v>
      </c>
      <c r="H31" s="17">
        <v>16</v>
      </c>
      <c r="I31" s="17">
        <v>35</v>
      </c>
      <c r="J31" s="17">
        <v>5</v>
      </c>
      <c r="K31" s="17">
        <v>9</v>
      </c>
      <c r="L31" s="17">
        <v>16</v>
      </c>
      <c r="M31" s="17">
        <v>13</v>
      </c>
      <c r="N31" s="17">
        <v>0</v>
      </c>
      <c r="O31" s="17">
        <v>1</v>
      </c>
      <c r="P31" s="17">
        <v>10</v>
      </c>
      <c r="Q31" s="17">
        <v>25</v>
      </c>
      <c r="R31" s="17">
        <v>4</v>
      </c>
      <c r="S31" s="17">
        <v>1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>
        <f t="shared" si="0"/>
        <v>59</v>
      </c>
      <c r="AC31" s="18">
        <f t="shared" si="1"/>
        <v>104</v>
      </c>
      <c r="AD31" s="18">
        <f t="shared" si="2"/>
        <v>19</v>
      </c>
      <c r="AE31" s="18">
        <f t="shared" si="3"/>
        <v>20</v>
      </c>
      <c r="AF31" s="15">
        <f t="shared" si="4"/>
        <v>78</v>
      </c>
      <c r="AG31" s="15">
        <f t="shared" si="5"/>
        <v>124</v>
      </c>
      <c r="AH31" s="15">
        <f t="shared" si="6"/>
        <v>202</v>
      </c>
    </row>
    <row r="32" spans="1:34" ht="27.75">
      <c r="A32" s="132"/>
      <c r="B32" s="125" t="s">
        <v>12</v>
      </c>
      <c r="C32" s="125"/>
      <c r="D32" s="19">
        <f>SUM(D27:D31)</f>
        <v>678</v>
      </c>
      <c r="E32" s="19">
        <f aca="true" t="shared" si="9" ref="E32:AH32">SUM(E27:E31)</f>
        <v>1042</v>
      </c>
      <c r="F32" s="19">
        <f t="shared" si="9"/>
        <v>495</v>
      </c>
      <c r="G32" s="19">
        <f t="shared" si="9"/>
        <v>606</v>
      </c>
      <c r="H32" s="19">
        <f t="shared" si="9"/>
        <v>719</v>
      </c>
      <c r="I32" s="19">
        <f t="shared" si="9"/>
        <v>1098</v>
      </c>
      <c r="J32" s="19">
        <f t="shared" si="9"/>
        <v>536</v>
      </c>
      <c r="K32" s="19">
        <f t="shared" si="9"/>
        <v>906</v>
      </c>
      <c r="L32" s="19">
        <f t="shared" si="9"/>
        <v>469</v>
      </c>
      <c r="M32" s="19">
        <f t="shared" si="9"/>
        <v>901</v>
      </c>
      <c r="N32" s="19">
        <f t="shared" si="9"/>
        <v>559</v>
      </c>
      <c r="O32" s="19">
        <f t="shared" si="9"/>
        <v>1086</v>
      </c>
      <c r="P32" s="19">
        <f t="shared" si="9"/>
        <v>435</v>
      </c>
      <c r="Q32" s="19">
        <f t="shared" si="9"/>
        <v>1134</v>
      </c>
      <c r="R32" s="19">
        <f t="shared" si="9"/>
        <v>455</v>
      </c>
      <c r="S32" s="19">
        <f t="shared" si="9"/>
        <v>1127</v>
      </c>
      <c r="T32" s="19">
        <f t="shared" si="9"/>
        <v>0</v>
      </c>
      <c r="U32" s="19">
        <f t="shared" si="9"/>
        <v>0</v>
      </c>
      <c r="V32" s="19">
        <f t="shared" si="9"/>
        <v>0</v>
      </c>
      <c r="W32" s="19">
        <f t="shared" si="9"/>
        <v>0</v>
      </c>
      <c r="X32" s="19">
        <f t="shared" si="9"/>
        <v>0</v>
      </c>
      <c r="Y32" s="19">
        <f t="shared" si="9"/>
        <v>0</v>
      </c>
      <c r="Z32" s="19">
        <f t="shared" si="9"/>
        <v>0</v>
      </c>
      <c r="AA32" s="19">
        <f t="shared" si="9"/>
        <v>0</v>
      </c>
      <c r="AB32" s="19">
        <f t="shared" si="9"/>
        <v>2301</v>
      </c>
      <c r="AC32" s="19">
        <f t="shared" si="9"/>
        <v>4175</v>
      </c>
      <c r="AD32" s="19">
        <f t="shared" si="9"/>
        <v>2045</v>
      </c>
      <c r="AE32" s="19">
        <f t="shared" si="9"/>
        <v>3725</v>
      </c>
      <c r="AF32" s="16">
        <f t="shared" si="9"/>
        <v>4346</v>
      </c>
      <c r="AG32" s="16">
        <f t="shared" si="9"/>
        <v>7900</v>
      </c>
      <c r="AH32" s="16">
        <f t="shared" si="9"/>
        <v>12246</v>
      </c>
    </row>
    <row r="33" spans="1:34" ht="27.75">
      <c r="A33" s="131" t="s">
        <v>40</v>
      </c>
      <c r="B33" s="129" t="s">
        <v>35</v>
      </c>
      <c r="C33" s="129"/>
      <c r="D33" s="17">
        <v>43</v>
      </c>
      <c r="E33" s="17">
        <v>128</v>
      </c>
      <c r="F33" s="17">
        <v>9</v>
      </c>
      <c r="G33" s="17">
        <v>49</v>
      </c>
      <c r="H33" s="17">
        <v>0</v>
      </c>
      <c r="I33" s="17">
        <v>155</v>
      </c>
      <c r="J33" s="17">
        <v>35</v>
      </c>
      <c r="K33" s="17">
        <v>69</v>
      </c>
      <c r="L33" s="17">
        <v>19</v>
      </c>
      <c r="M33" s="17">
        <v>48</v>
      </c>
      <c r="N33" s="17">
        <v>62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8">
        <f t="shared" si="0"/>
        <v>62</v>
      </c>
      <c r="AC33" s="18">
        <f t="shared" si="1"/>
        <v>331</v>
      </c>
      <c r="AD33" s="18">
        <f t="shared" si="2"/>
        <v>106</v>
      </c>
      <c r="AE33" s="18">
        <f t="shared" si="3"/>
        <v>118</v>
      </c>
      <c r="AF33" s="15">
        <f t="shared" si="4"/>
        <v>168</v>
      </c>
      <c r="AG33" s="15">
        <f t="shared" si="5"/>
        <v>449</v>
      </c>
      <c r="AH33" s="15">
        <f t="shared" si="6"/>
        <v>617</v>
      </c>
    </row>
    <row r="34" spans="1:34" ht="27.75">
      <c r="A34" s="131"/>
      <c r="B34" s="129" t="s">
        <v>36</v>
      </c>
      <c r="C34" s="129"/>
      <c r="D34" s="17">
        <v>52</v>
      </c>
      <c r="E34" s="17">
        <v>111</v>
      </c>
      <c r="F34" s="17">
        <v>16</v>
      </c>
      <c r="G34" s="17">
        <v>48</v>
      </c>
      <c r="H34" s="17">
        <v>28</v>
      </c>
      <c r="I34" s="17">
        <v>119</v>
      </c>
      <c r="J34" s="17">
        <v>11</v>
      </c>
      <c r="K34" s="17">
        <v>23</v>
      </c>
      <c r="L34" s="17">
        <v>20</v>
      </c>
      <c r="M34" s="17">
        <v>60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8">
        <f t="shared" si="0"/>
        <v>100</v>
      </c>
      <c r="AC34" s="18">
        <f t="shared" si="1"/>
        <v>290</v>
      </c>
      <c r="AD34" s="18">
        <f t="shared" si="2"/>
        <v>27</v>
      </c>
      <c r="AE34" s="18">
        <f t="shared" si="3"/>
        <v>71</v>
      </c>
      <c r="AF34" s="15">
        <f t="shared" si="4"/>
        <v>127</v>
      </c>
      <c r="AG34" s="15">
        <f t="shared" si="5"/>
        <v>361</v>
      </c>
      <c r="AH34" s="15">
        <f t="shared" si="6"/>
        <v>488</v>
      </c>
    </row>
    <row r="35" spans="1:34" ht="27.75">
      <c r="A35" s="131"/>
      <c r="B35" s="129" t="s">
        <v>37</v>
      </c>
      <c r="C35" s="129"/>
      <c r="D35" s="17">
        <v>12</v>
      </c>
      <c r="E35" s="17">
        <v>74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8">
        <f t="shared" si="0"/>
        <v>12</v>
      </c>
      <c r="AC35" s="18">
        <f t="shared" si="1"/>
        <v>74</v>
      </c>
      <c r="AD35" s="18">
        <f t="shared" si="2"/>
        <v>0</v>
      </c>
      <c r="AE35" s="18">
        <f t="shared" si="3"/>
        <v>0</v>
      </c>
      <c r="AF35" s="15">
        <f t="shared" si="4"/>
        <v>12</v>
      </c>
      <c r="AG35" s="15">
        <f t="shared" si="5"/>
        <v>74</v>
      </c>
      <c r="AH35" s="15">
        <f t="shared" si="6"/>
        <v>86</v>
      </c>
    </row>
    <row r="36" spans="1:34" ht="27.75">
      <c r="A36" s="131"/>
      <c r="B36" s="125" t="s">
        <v>155</v>
      </c>
      <c r="C36" s="125"/>
      <c r="D36" s="19">
        <f>SUM(D33:D35)</f>
        <v>107</v>
      </c>
      <c r="E36" s="19">
        <f aca="true" t="shared" si="10" ref="E36:AH36">SUM(E33:E35)</f>
        <v>313</v>
      </c>
      <c r="F36" s="19">
        <f t="shared" si="10"/>
        <v>25</v>
      </c>
      <c r="G36" s="19">
        <f t="shared" si="10"/>
        <v>97</v>
      </c>
      <c r="H36" s="19">
        <f t="shared" si="10"/>
        <v>28</v>
      </c>
      <c r="I36" s="19">
        <f t="shared" si="10"/>
        <v>274</v>
      </c>
      <c r="J36" s="19">
        <f t="shared" si="10"/>
        <v>46</v>
      </c>
      <c r="K36" s="19">
        <f t="shared" si="10"/>
        <v>92</v>
      </c>
      <c r="L36" s="19">
        <f t="shared" si="10"/>
        <v>39</v>
      </c>
      <c r="M36" s="19">
        <f t="shared" si="10"/>
        <v>108</v>
      </c>
      <c r="N36" s="19">
        <f t="shared" si="10"/>
        <v>62</v>
      </c>
      <c r="O36" s="19">
        <f t="shared" si="10"/>
        <v>0</v>
      </c>
      <c r="P36" s="19">
        <f t="shared" si="10"/>
        <v>0</v>
      </c>
      <c r="Q36" s="19">
        <f t="shared" si="10"/>
        <v>0</v>
      </c>
      <c r="R36" s="19">
        <f t="shared" si="10"/>
        <v>0</v>
      </c>
      <c r="S36" s="19">
        <f t="shared" si="10"/>
        <v>0</v>
      </c>
      <c r="T36" s="19">
        <f t="shared" si="10"/>
        <v>0</v>
      </c>
      <c r="U36" s="19">
        <f t="shared" si="10"/>
        <v>0</v>
      </c>
      <c r="V36" s="19">
        <f t="shared" si="10"/>
        <v>0</v>
      </c>
      <c r="W36" s="19">
        <f t="shared" si="10"/>
        <v>0</v>
      </c>
      <c r="X36" s="19">
        <f t="shared" si="10"/>
        <v>0</v>
      </c>
      <c r="Y36" s="19">
        <f t="shared" si="10"/>
        <v>0</v>
      </c>
      <c r="Z36" s="19">
        <f t="shared" si="10"/>
        <v>0</v>
      </c>
      <c r="AA36" s="19">
        <f t="shared" si="10"/>
        <v>0</v>
      </c>
      <c r="AB36" s="19">
        <f t="shared" si="10"/>
        <v>174</v>
      </c>
      <c r="AC36" s="19">
        <f t="shared" si="10"/>
        <v>695</v>
      </c>
      <c r="AD36" s="19">
        <f t="shared" si="10"/>
        <v>133</v>
      </c>
      <c r="AE36" s="19">
        <f t="shared" si="10"/>
        <v>189</v>
      </c>
      <c r="AF36" s="16">
        <f t="shared" si="10"/>
        <v>307</v>
      </c>
      <c r="AG36" s="16">
        <f t="shared" si="10"/>
        <v>884</v>
      </c>
      <c r="AH36" s="16">
        <f t="shared" si="10"/>
        <v>1191</v>
      </c>
    </row>
    <row r="37" spans="1:34" ht="27.75">
      <c r="A37" s="131" t="s">
        <v>90</v>
      </c>
      <c r="B37" s="129" t="s">
        <v>42</v>
      </c>
      <c r="C37" s="129"/>
      <c r="D37" s="17">
        <v>192</v>
      </c>
      <c r="E37" s="17">
        <v>185</v>
      </c>
      <c r="F37" s="17">
        <v>114</v>
      </c>
      <c r="G37" s="17">
        <v>103</v>
      </c>
      <c r="H37" s="17">
        <v>124</v>
      </c>
      <c r="I37" s="17">
        <v>107</v>
      </c>
      <c r="J37" s="17">
        <v>85</v>
      </c>
      <c r="K37" s="17">
        <v>64</v>
      </c>
      <c r="L37" s="17">
        <v>58</v>
      </c>
      <c r="M37" s="17">
        <v>55</v>
      </c>
      <c r="N37" s="17">
        <v>64</v>
      </c>
      <c r="O37" s="17">
        <v>50</v>
      </c>
      <c r="P37" s="17">
        <v>81</v>
      </c>
      <c r="Q37" s="17">
        <v>38</v>
      </c>
      <c r="R37" s="17">
        <v>53</v>
      </c>
      <c r="S37" s="17">
        <v>53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8">
        <f t="shared" si="0"/>
        <v>455</v>
      </c>
      <c r="AC37" s="18">
        <f t="shared" si="1"/>
        <v>385</v>
      </c>
      <c r="AD37" s="18">
        <f t="shared" si="2"/>
        <v>316</v>
      </c>
      <c r="AE37" s="18">
        <f t="shared" si="3"/>
        <v>270</v>
      </c>
      <c r="AF37" s="15">
        <f t="shared" si="4"/>
        <v>771</v>
      </c>
      <c r="AG37" s="15">
        <f t="shared" si="5"/>
        <v>655</v>
      </c>
      <c r="AH37" s="15">
        <f t="shared" si="6"/>
        <v>1426</v>
      </c>
    </row>
    <row r="38" spans="1:34" ht="27.75">
      <c r="A38" s="131"/>
      <c r="B38" s="129" t="s">
        <v>43</v>
      </c>
      <c r="C38" s="129"/>
      <c r="D38" s="17">
        <v>112</v>
      </c>
      <c r="E38" s="17">
        <v>93</v>
      </c>
      <c r="F38" s="17">
        <v>149</v>
      </c>
      <c r="G38" s="17">
        <v>87</v>
      </c>
      <c r="H38" s="17">
        <v>75</v>
      </c>
      <c r="I38" s="17">
        <v>40</v>
      </c>
      <c r="J38" s="17">
        <v>48</v>
      </c>
      <c r="K38" s="17">
        <v>18</v>
      </c>
      <c r="L38" s="17">
        <v>33</v>
      </c>
      <c r="M38" s="17">
        <v>16</v>
      </c>
      <c r="N38" s="17">
        <v>39</v>
      </c>
      <c r="O38" s="17">
        <v>22</v>
      </c>
      <c r="P38" s="17">
        <v>17</v>
      </c>
      <c r="Q38" s="17">
        <v>43</v>
      </c>
      <c r="R38" s="17">
        <v>23</v>
      </c>
      <c r="S38" s="17">
        <v>26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8">
        <f t="shared" si="0"/>
        <v>237</v>
      </c>
      <c r="AC38" s="18">
        <f t="shared" si="1"/>
        <v>192</v>
      </c>
      <c r="AD38" s="18">
        <f t="shared" si="2"/>
        <v>259</v>
      </c>
      <c r="AE38" s="18">
        <f t="shared" si="3"/>
        <v>153</v>
      </c>
      <c r="AF38" s="15">
        <f t="shared" si="4"/>
        <v>496</v>
      </c>
      <c r="AG38" s="15">
        <f t="shared" si="5"/>
        <v>345</v>
      </c>
      <c r="AH38" s="15">
        <f t="shared" si="6"/>
        <v>841</v>
      </c>
    </row>
    <row r="39" spans="1:34" ht="27.75">
      <c r="A39" s="131"/>
      <c r="B39" s="129" t="s">
        <v>44</v>
      </c>
      <c r="C39" s="129"/>
      <c r="D39" s="17">
        <v>133</v>
      </c>
      <c r="E39" s="17">
        <v>165</v>
      </c>
      <c r="F39" s="17">
        <v>100</v>
      </c>
      <c r="G39" s="17">
        <v>116</v>
      </c>
      <c r="H39" s="17">
        <v>64</v>
      </c>
      <c r="I39" s="17">
        <v>100</v>
      </c>
      <c r="J39" s="17">
        <v>114</v>
      </c>
      <c r="K39" s="17">
        <v>43</v>
      </c>
      <c r="L39" s="17">
        <v>50</v>
      </c>
      <c r="M39" s="17">
        <v>51</v>
      </c>
      <c r="N39" s="17">
        <v>41</v>
      </c>
      <c r="O39" s="17">
        <v>57</v>
      </c>
      <c r="P39" s="17">
        <v>50</v>
      </c>
      <c r="Q39" s="17">
        <v>70</v>
      </c>
      <c r="R39" s="17">
        <v>34</v>
      </c>
      <c r="S39" s="17">
        <v>97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8">
        <f t="shared" si="0"/>
        <v>297</v>
      </c>
      <c r="AC39" s="18">
        <f t="shared" si="1"/>
        <v>386</v>
      </c>
      <c r="AD39" s="18">
        <f t="shared" si="2"/>
        <v>289</v>
      </c>
      <c r="AE39" s="18">
        <f t="shared" si="3"/>
        <v>313</v>
      </c>
      <c r="AF39" s="15">
        <f t="shared" si="4"/>
        <v>586</v>
      </c>
      <c r="AG39" s="15">
        <f t="shared" si="5"/>
        <v>699</v>
      </c>
      <c r="AH39" s="15">
        <f t="shared" si="6"/>
        <v>1285</v>
      </c>
    </row>
    <row r="40" spans="1:34" ht="27.75">
      <c r="A40" s="131"/>
      <c r="B40" s="129" t="s">
        <v>45</v>
      </c>
      <c r="C40" s="129"/>
      <c r="D40" s="17">
        <v>35</v>
      </c>
      <c r="E40" s="17">
        <v>56</v>
      </c>
      <c r="F40" s="17">
        <v>54</v>
      </c>
      <c r="G40" s="17">
        <v>97</v>
      </c>
      <c r="H40" s="17">
        <v>18</v>
      </c>
      <c r="I40" s="17">
        <v>40</v>
      </c>
      <c r="J40" s="17">
        <v>8</v>
      </c>
      <c r="K40" s="17">
        <v>24</v>
      </c>
      <c r="L40" s="17">
        <v>16</v>
      </c>
      <c r="M40" s="17">
        <v>38</v>
      </c>
      <c r="N40" s="17">
        <v>4</v>
      </c>
      <c r="O40" s="17">
        <v>24</v>
      </c>
      <c r="P40" s="17">
        <v>14</v>
      </c>
      <c r="Q40" s="17">
        <v>26</v>
      </c>
      <c r="R40" s="17">
        <v>3</v>
      </c>
      <c r="S40" s="17">
        <v>10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8">
        <f t="shared" si="0"/>
        <v>83</v>
      </c>
      <c r="AC40" s="18">
        <f t="shared" si="1"/>
        <v>160</v>
      </c>
      <c r="AD40" s="18">
        <f t="shared" si="2"/>
        <v>69</v>
      </c>
      <c r="AE40" s="18">
        <f t="shared" si="3"/>
        <v>155</v>
      </c>
      <c r="AF40" s="15">
        <f t="shared" si="4"/>
        <v>152</v>
      </c>
      <c r="AG40" s="15">
        <f t="shared" si="5"/>
        <v>315</v>
      </c>
      <c r="AH40" s="15">
        <f t="shared" si="6"/>
        <v>467</v>
      </c>
    </row>
    <row r="41" spans="1:34" ht="27.75">
      <c r="A41" s="131"/>
      <c r="B41" s="129" t="s">
        <v>46</v>
      </c>
      <c r="C41" s="129"/>
      <c r="D41" s="17">
        <v>15</v>
      </c>
      <c r="E41" s="17">
        <v>86</v>
      </c>
      <c r="F41" s="17">
        <v>16</v>
      </c>
      <c r="G41" s="17">
        <v>99</v>
      </c>
      <c r="H41" s="17">
        <v>8</v>
      </c>
      <c r="I41" s="17">
        <v>77</v>
      </c>
      <c r="J41" s="17">
        <v>20</v>
      </c>
      <c r="K41" s="17">
        <v>26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8">
        <f t="shared" si="0"/>
        <v>23</v>
      </c>
      <c r="AC41" s="18">
        <f t="shared" si="1"/>
        <v>163</v>
      </c>
      <c r="AD41" s="18">
        <f t="shared" si="2"/>
        <v>36</v>
      </c>
      <c r="AE41" s="18">
        <f t="shared" si="3"/>
        <v>125</v>
      </c>
      <c r="AF41" s="15">
        <f t="shared" si="4"/>
        <v>59</v>
      </c>
      <c r="AG41" s="15">
        <f t="shared" si="5"/>
        <v>288</v>
      </c>
      <c r="AH41" s="15">
        <f t="shared" si="6"/>
        <v>347</v>
      </c>
    </row>
    <row r="42" spans="1:34" ht="27.75">
      <c r="A42" s="131"/>
      <c r="B42" s="129" t="s">
        <v>47</v>
      </c>
      <c r="C42" s="129"/>
      <c r="D42" s="17">
        <v>39</v>
      </c>
      <c r="E42" s="17">
        <v>48</v>
      </c>
      <c r="F42" s="17">
        <v>22</v>
      </c>
      <c r="G42" s="17">
        <v>5</v>
      </c>
      <c r="H42" s="17">
        <v>14</v>
      </c>
      <c r="I42" s="17">
        <v>7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8">
        <f t="shared" si="0"/>
        <v>53</v>
      </c>
      <c r="AC42" s="18">
        <f t="shared" si="1"/>
        <v>55</v>
      </c>
      <c r="AD42" s="18">
        <f t="shared" si="2"/>
        <v>22</v>
      </c>
      <c r="AE42" s="18">
        <f t="shared" si="3"/>
        <v>5</v>
      </c>
      <c r="AF42" s="15">
        <f t="shared" si="4"/>
        <v>75</v>
      </c>
      <c r="AG42" s="15">
        <f t="shared" si="5"/>
        <v>60</v>
      </c>
      <c r="AH42" s="15">
        <f t="shared" si="6"/>
        <v>135</v>
      </c>
    </row>
    <row r="43" spans="1:34" ht="27.75">
      <c r="A43" s="131"/>
      <c r="B43" s="125" t="s">
        <v>12</v>
      </c>
      <c r="C43" s="125"/>
      <c r="D43" s="19">
        <f>SUM(D37:D42)</f>
        <v>526</v>
      </c>
      <c r="E43" s="19">
        <f aca="true" t="shared" si="11" ref="E43:AH43">SUM(E37:E42)</f>
        <v>633</v>
      </c>
      <c r="F43" s="19">
        <f t="shared" si="11"/>
        <v>455</v>
      </c>
      <c r="G43" s="19">
        <f t="shared" si="11"/>
        <v>507</v>
      </c>
      <c r="H43" s="19">
        <f t="shared" si="11"/>
        <v>303</v>
      </c>
      <c r="I43" s="19">
        <f t="shared" si="11"/>
        <v>371</v>
      </c>
      <c r="J43" s="19">
        <f t="shared" si="11"/>
        <v>275</v>
      </c>
      <c r="K43" s="19">
        <f t="shared" si="11"/>
        <v>175</v>
      </c>
      <c r="L43" s="19">
        <f t="shared" si="11"/>
        <v>157</v>
      </c>
      <c r="M43" s="19">
        <f t="shared" si="11"/>
        <v>160</v>
      </c>
      <c r="N43" s="19">
        <f t="shared" si="11"/>
        <v>148</v>
      </c>
      <c r="O43" s="19">
        <f t="shared" si="11"/>
        <v>153</v>
      </c>
      <c r="P43" s="19">
        <f t="shared" si="11"/>
        <v>162</v>
      </c>
      <c r="Q43" s="19">
        <f t="shared" si="11"/>
        <v>177</v>
      </c>
      <c r="R43" s="19">
        <f t="shared" si="11"/>
        <v>113</v>
      </c>
      <c r="S43" s="19">
        <f t="shared" si="11"/>
        <v>186</v>
      </c>
      <c r="T43" s="19">
        <f t="shared" si="11"/>
        <v>0</v>
      </c>
      <c r="U43" s="19">
        <f t="shared" si="11"/>
        <v>0</v>
      </c>
      <c r="V43" s="19">
        <f t="shared" si="11"/>
        <v>0</v>
      </c>
      <c r="W43" s="19">
        <f t="shared" si="11"/>
        <v>0</v>
      </c>
      <c r="X43" s="19">
        <f t="shared" si="11"/>
        <v>0</v>
      </c>
      <c r="Y43" s="19">
        <f t="shared" si="11"/>
        <v>0</v>
      </c>
      <c r="Z43" s="19">
        <f t="shared" si="11"/>
        <v>0</v>
      </c>
      <c r="AA43" s="19">
        <f t="shared" si="11"/>
        <v>0</v>
      </c>
      <c r="AB43" s="19">
        <f t="shared" si="11"/>
        <v>1148</v>
      </c>
      <c r="AC43" s="19">
        <f t="shared" si="11"/>
        <v>1341</v>
      </c>
      <c r="AD43" s="19">
        <f t="shared" si="11"/>
        <v>991</v>
      </c>
      <c r="AE43" s="19">
        <f t="shared" si="11"/>
        <v>1021</v>
      </c>
      <c r="AF43" s="16">
        <f t="shared" si="11"/>
        <v>2139</v>
      </c>
      <c r="AG43" s="16">
        <f t="shared" si="11"/>
        <v>2362</v>
      </c>
      <c r="AH43" s="16">
        <f t="shared" si="11"/>
        <v>4501</v>
      </c>
    </row>
    <row r="44" spans="1:34" ht="27.75">
      <c r="A44" s="129" t="s">
        <v>48</v>
      </c>
      <c r="B44" s="129"/>
      <c r="C44" s="129"/>
      <c r="D44" s="17">
        <v>216</v>
      </c>
      <c r="E44" s="17">
        <v>75</v>
      </c>
      <c r="F44" s="17">
        <v>149</v>
      </c>
      <c r="G44" s="17">
        <v>69</v>
      </c>
      <c r="H44" s="17">
        <v>141</v>
      </c>
      <c r="I44" s="17">
        <v>81</v>
      </c>
      <c r="J44" s="17">
        <v>95</v>
      </c>
      <c r="K44" s="17">
        <v>50</v>
      </c>
      <c r="L44" s="17">
        <v>125</v>
      </c>
      <c r="M44" s="17">
        <v>64</v>
      </c>
      <c r="N44" s="17">
        <v>33</v>
      </c>
      <c r="O44" s="17">
        <v>27</v>
      </c>
      <c r="P44" s="17">
        <v>66</v>
      </c>
      <c r="Q44" s="17">
        <v>41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f t="shared" si="0"/>
        <v>548</v>
      </c>
      <c r="AC44" s="18">
        <f t="shared" si="1"/>
        <v>261</v>
      </c>
      <c r="AD44" s="18">
        <f t="shared" si="2"/>
        <v>277</v>
      </c>
      <c r="AE44" s="18">
        <f t="shared" si="3"/>
        <v>146</v>
      </c>
      <c r="AF44" s="15">
        <f t="shared" si="4"/>
        <v>825</v>
      </c>
      <c r="AG44" s="15">
        <f t="shared" si="5"/>
        <v>407</v>
      </c>
      <c r="AH44" s="15">
        <f t="shared" si="6"/>
        <v>1232</v>
      </c>
    </row>
    <row r="45" spans="1:34" ht="27.75">
      <c r="A45" s="130" t="s">
        <v>70</v>
      </c>
      <c r="B45" s="130"/>
      <c r="C45" s="130"/>
      <c r="D45" s="17">
        <v>103</v>
      </c>
      <c r="E45" s="17">
        <v>626</v>
      </c>
      <c r="F45" s="17">
        <v>19</v>
      </c>
      <c r="G45" s="17">
        <v>163</v>
      </c>
      <c r="H45" s="17">
        <v>57</v>
      </c>
      <c r="I45" s="17">
        <v>456</v>
      </c>
      <c r="J45" s="17">
        <v>20</v>
      </c>
      <c r="K45" s="17">
        <v>78</v>
      </c>
      <c r="L45" s="17">
        <v>60</v>
      </c>
      <c r="M45" s="17">
        <v>385</v>
      </c>
      <c r="N45" s="17">
        <v>13</v>
      </c>
      <c r="O45" s="17">
        <v>22</v>
      </c>
      <c r="P45" s="17">
        <v>53</v>
      </c>
      <c r="Q45" s="17">
        <v>371</v>
      </c>
      <c r="R45" s="17">
        <v>9</v>
      </c>
      <c r="S45" s="17">
        <v>23</v>
      </c>
      <c r="T45" s="17">
        <v>42</v>
      </c>
      <c r="U45" s="17">
        <v>358</v>
      </c>
      <c r="V45" s="17">
        <v>12</v>
      </c>
      <c r="W45" s="17">
        <v>54</v>
      </c>
      <c r="X45" s="17">
        <v>0</v>
      </c>
      <c r="Y45" s="17">
        <v>0</v>
      </c>
      <c r="Z45" s="17">
        <v>0</v>
      </c>
      <c r="AA45" s="17">
        <v>0</v>
      </c>
      <c r="AB45" s="18">
        <f t="shared" si="0"/>
        <v>315</v>
      </c>
      <c r="AC45" s="18">
        <f t="shared" si="1"/>
        <v>2196</v>
      </c>
      <c r="AD45" s="18">
        <f t="shared" si="2"/>
        <v>73</v>
      </c>
      <c r="AE45" s="18">
        <f t="shared" si="3"/>
        <v>340</v>
      </c>
      <c r="AF45" s="15">
        <f t="shared" si="4"/>
        <v>388</v>
      </c>
      <c r="AG45" s="15">
        <f t="shared" si="5"/>
        <v>2536</v>
      </c>
      <c r="AH45" s="15">
        <f t="shared" si="6"/>
        <v>2924</v>
      </c>
    </row>
    <row r="46" spans="1:34" ht="27.75">
      <c r="A46" s="129" t="s">
        <v>156</v>
      </c>
      <c r="B46" s="129"/>
      <c r="C46" s="129"/>
      <c r="D46" s="17">
        <v>26</v>
      </c>
      <c r="E46" s="17">
        <v>196</v>
      </c>
      <c r="F46" s="17">
        <v>4</v>
      </c>
      <c r="G46" s="17">
        <v>18</v>
      </c>
      <c r="H46" s="17">
        <v>29</v>
      </c>
      <c r="I46" s="17">
        <v>158</v>
      </c>
      <c r="J46" s="17">
        <v>6</v>
      </c>
      <c r="K46" s="17">
        <v>15</v>
      </c>
      <c r="L46" s="17">
        <v>23</v>
      </c>
      <c r="M46" s="17">
        <v>162</v>
      </c>
      <c r="N46" s="17">
        <v>2</v>
      </c>
      <c r="O46" s="17">
        <v>2</v>
      </c>
      <c r="P46" s="17">
        <v>31</v>
      </c>
      <c r="Q46" s="17">
        <v>160</v>
      </c>
      <c r="R46" s="17">
        <v>3</v>
      </c>
      <c r="S46" s="17">
        <v>6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f t="shared" si="0"/>
        <v>109</v>
      </c>
      <c r="AC46" s="18">
        <f t="shared" si="1"/>
        <v>676</v>
      </c>
      <c r="AD46" s="18">
        <f t="shared" si="2"/>
        <v>15</v>
      </c>
      <c r="AE46" s="18">
        <f t="shared" si="3"/>
        <v>41</v>
      </c>
      <c r="AF46" s="15">
        <f t="shared" si="4"/>
        <v>124</v>
      </c>
      <c r="AG46" s="15">
        <f t="shared" si="5"/>
        <v>717</v>
      </c>
      <c r="AH46" s="15">
        <f t="shared" si="6"/>
        <v>841</v>
      </c>
    </row>
    <row r="47" spans="1:34" ht="27.75">
      <c r="A47" s="129" t="s">
        <v>158</v>
      </c>
      <c r="B47" s="129"/>
      <c r="C47" s="129"/>
      <c r="D47" s="17">
        <v>48</v>
      </c>
      <c r="E47" s="17">
        <v>91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>
        <f t="shared" si="0"/>
        <v>48</v>
      </c>
      <c r="AC47" s="18">
        <f t="shared" si="1"/>
        <v>91</v>
      </c>
      <c r="AD47" s="18">
        <f t="shared" si="2"/>
        <v>0</v>
      </c>
      <c r="AE47" s="18">
        <f t="shared" si="3"/>
        <v>0</v>
      </c>
      <c r="AF47" s="15">
        <f t="shared" si="4"/>
        <v>48</v>
      </c>
      <c r="AG47" s="15">
        <f t="shared" si="5"/>
        <v>91</v>
      </c>
      <c r="AH47" s="15">
        <f t="shared" si="6"/>
        <v>139</v>
      </c>
    </row>
    <row r="48" spans="1:34" ht="27.75">
      <c r="A48" s="129" t="s">
        <v>50</v>
      </c>
      <c r="B48" s="129"/>
      <c r="C48" s="129"/>
      <c r="D48" s="17">
        <v>64</v>
      </c>
      <c r="E48" s="17">
        <v>32</v>
      </c>
      <c r="F48" s="17">
        <v>25</v>
      </c>
      <c r="G48" s="17">
        <v>5</v>
      </c>
      <c r="H48" s="17">
        <v>92</v>
      </c>
      <c r="I48" s="17">
        <v>36</v>
      </c>
      <c r="J48" s="17">
        <v>18</v>
      </c>
      <c r="K48" s="17">
        <v>9</v>
      </c>
      <c r="L48" s="17">
        <v>38</v>
      </c>
      <c r="M48" s="17">
        <v>37</v>
      </c>
      <c r="N48" s="17">
        <v>3</v>
      </c>
      <c r="O48" s="17">
        <v>6</v>
      </c>
      <c r="P48" s="17">
        <v>44</v>
      </c>
      <c r="Q48" s="17">
        <v>7</v>
      </c>
      <c r="R48" s="17">
        <v>19</v>
      </c>
      <c r="S48" s="17">
        <v>10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f t="shared" si="0"/>
        <v>238</v>
      </c>
      <c r="AC48" s="18">
        <f t="shared" si="1"/>
        <v>112</v>
      </c>
      <c r="AD48" s="18">
        <f t="shared" si="2"/>
        <v>65</v>
      </c>
      <c r="AE48" s="18">
        <f t="shared" si="3"/>
        <v>30</v>
      </c>
      <c r="AF48" s="15">
        <f t="shared" si="4"/>
        <v>303</v>
      </c>
      <c r="AG48" s="15">
        <f t="shared" si="5"/>
        <v>142</v>
      </c>
      <c r="AH48" s="15">
        <f t="shared" si="6"/>
        <v>445</v>
      </c>
    </row>
    <row r="49" spans="1:34" ht="27.75">
      <c r="A49" s="129" t="s">
        <v>51</v>
      </c>
      <c r="B49" s="129"/>
      <c r="C49" s="129"/>
      <c r="D49" s="17">
        <v>49</v>
      </c>
      <c r="E49" s="17">
        <v>177</v>
      </c>
      <c r="F49" s="17">
        <v>19</v>
      </c>
      <c r="G49" s="17">
        <v>11</v>
      </c>
      <c r="H49" s="17">
        <v>40</v>
      </c>
      <c r="I49" s="17">
        <v>133</v>
      </c>
      <c r="J49" s="17">
        <v>1</v>
      </c>
      <c r="K49" s="17">
        <v>3</v>
      </c>
      <c r="L49" s="17">
        <v>37</v>
      </c>
      <c r="M49" s="17">
        <v>95</v>
      </c>
      <c r="N49" s="17">
        <v>4</v>
      </c>
      <c r="O49" s="17">
        <v>0</v>
      </c>
      <c r="P49" s="17">
        <v>31</v>
      </c>
      <c r="Q49" s="17">
        <v>63</v>
      </c>
      <c r="R49" s="17">
        <v>1</v>
      </c>
      <c r="S49" s="17">
        <v>2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8">
        <f t="shared" si="0"/>
        <v>157</v>
      </c>
      <c r="AC49" s="18">
        <f t="shared" si="1"/>
        <v>468</v>
      </c>
      <c r="AD49" s="18">
        <f t="shared" si="2"/>
        <v>25</v>
      </c>
      <c r="AE49" s="18">
        <f t="shared" si="3"/>
        <v>16</v>
      </c>
      <c r="AF49" s="15">
        <f t="shared" si="4"/>
        <v>182</v>
      </c>
      <c r="AG49" s="15">
        <f t="shared" si="5"/>
        <v>484</v>
      </c>
      <c r="AH49" s="15">
        <f t="shared" si="6"/>
        <v>666</v>
      </c>
    </row>
    <row r="50" spans="1:34" ht="27.75">
      <c r="A50" s="129" t="s">
        <v>52</v>
      </c>
      <c r="B50" s="129"/>
      <c r="C50" s="129"/>
      <c r="D50" s="17">
        <v>20</v>
      </c>
      <c r="E50" s="17">
        <v>9</v>
      </c>
      <c r="F50" s="17">
        <v>15</v>
      </c>
      <c r="G50" s="17">
        <v>3</v>
      </c>
      <c r="H50" s="17">
        <v>32</v>
      </c>
      <c r="I50" s="17">
        <v>14</v>
      </c>
      <c r="J50" s="17">
        <v>12</v>
      </c>
      <c r="K50" s="17">
        <v>3</v>
      </c>
      <c r="L50" s="17">
        <v>18</v>
      </c>
      <c r="M50" s="17">
        <v>13</v>
      </c>
      <c r="N50" s="17">
        <v>5</v>
      </c>
      <c r="O50" s="17">
        <v>4</v>
      </c>
      <c r="P50" s="17">
        <v>22</v>
      </c>
      <c r="Q50" s="17">
        <v>8</v>
      </c>
      <c r="R50" s="17">
        <v>16</v>
      </c>
      <c r="S50" s="17">
        <v>1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>
        <f t="shared" si="0"/>
        <v>92</v>
      </c>
      <c r="AC50" s="18">
        <f t="shared" si="1"/>
        <v>44</v>
      </c>
      <c r="AD50" s="18">
        <f t="shared" si="2"/>
        <v>48</v>
      </c>
      <c r="AE50" s="18">
        <f t="shared" si="3"/>
        <v>11</v>
      </c>
      <c r="AF50" s="15">
        <f t="shared" si="4"/>
        <v>140</v>
      </c>
      <c r="AG50" s="15">
        <f t="shared" si="5"/>
        <v>55</v>
      </c>
      <c r="AH50" s="15">
        <f t="shared" si="6"/>
        <v>195</v>
      </c>
    </row>
    <row r="51" spans="1:39" ht="27.75">
      <c r="A51" s="129" t="s">
        <v>91</v>
      </c>
      <c r="B51" s="129"/>
      <c r="C51" s="129"/>
      <c r="D51" s="17">
        <v>60</v>
      </c>
      <c r="E51" s="17">
        <v>44</v>
      </c>
      <c r="F51" s="17">
        <v>15</v>
      </c>
      <c r="G51" s="17">
        <v>17</v>
      </c>
      <c r="H51" s="17">
        <v>34</v>
      </c>
      <c r="I51" s="17">
        <v>52</v>
      </c>
      <c r="J51" s="17">
        <v>21</v>
      </c>
      <c r="K51" s="17">
        <v>10</v>
      </c>
      <c r="L51" s="17">
        <v>26</v>
      </c>
      <c r="M51" s="17">
        <v>33</v>
      </c>
      <c r="N51" s="17">
        <v>12</v>
      </c>
      <c r="O51" s="17">
        <v>3</v>
      </c>
      <c r="P51" s="17">
        <v>28</v>
      </c>
      <c r="Q51" s="17">
        <v>23</v>
      </c>
      <c r="R51" s="17">
        <v>4</v>
      </c>
      <c r="S51" s="17">
        <v>4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8">
        <f t="shared" si="0"/>
        <v>148</v>
      </c>
      <c r="AC51" s="18">
        <f t="shared" si="1"/>
        <v>152</v>
      </c>
      <c r="AD51" s="18">
        <f t="shared" si="2"/>
        <v>52</v>
      </c>
      <c r="AE51" s="18">
        <f t="shared" si="3"/>
        <v>34</v>
      </c>
      <c r="AF51" s="15">
        <f t="shared" si="4"/>
        <v>200</v>
      </c>
      <c r="AG51" s="15">
        <f t="shared" si="5"/>
        <v>186</v>
      </c>
      <c r="AH51" s="15">
        <f t="shared" si="6"/>
        <v>386</v>
      </c>
      <c r="AL51" s="27"/>
      <c r="AM51" s="27"/>
    </row>
    <row r="52" spans="1:39" ht="27.75">
      <c r="A52" s="129" t="s">
        <v>157</v>
      </c>
      <c r="B52" s="129"/>
      <c r="C52" s="129"/>
      <c r="D52" s="17">
        <v>58</v>
      </c>
      <c r="E52" s="17">
        <v>35</v>
      </c>
      <c r="F52" s="17">
        <v>8</v>
      </c>
      <c r="G52" s="17">
        <v>11</v>
      </c>
      <c r="H52" s="17">
        <v>36</v>
      </c>
      <c r="I52" s="17">
        <v>22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>
        <f t="shared" si="0"/>
        <v>94</v>
      </c>
      <c r="AC52" s="18">
        <f t="shared" si="1"/>
        <v>57</v>
      </c>
      <c r="AD52" s="18">
        <f t="shared" si="2"/>
        <v>8</v>
      </c>
      <c r="AE52" s="18">
        <f t="shared" si="3"/>
        <v>11</v>
      </c>
      <c r="AF52" s="15">
        <f t="shared" si="4"/>
        <v>102</v>
      </c>
      <c r="AG52" s="15">
        <f t="shared" si="5"/>
        <v>68</v>
      </c>
      <c r="AH52" s="15">
        <f t="shared" si="6"/>
        <v>170</v>
      </c>
      <c r="AL52" s="27"/>
      <c r="AM52" s="27"/>
    </row>
    <row r="53" spans="1:34" ht="27.75">
      <c r="A53" s="125" t="s">
        <v>78</v>
      </c>
      <c r="B53" s="125"/>
      <c r="C53" s="18" t="s">
        <v>150</v>
      </c>
      <c r="D53" s="19">
        <f>D51+D50+D49+D48+D45+D44+D43+D32+D25+D19+D18+D17+D9+D8+D7+D5</f>
        <v>3370</v>
      </c>
      <c r="E53" s="19">
        <f aca="true" t="shared" si="12" ref="E53:AH53">E51+E50+E49+E48+E45+E44+E43+E32+E25+E19+E18+E17+E9+E8+E7+E5</f>
        <v>3759</v>
      </c>
      <c r="F53" s="19">
        <f t="shared" si="12"/>
        <v>1503</v>
      </c>
      <c r="G53" s="19">
        <f t="shared" si="12"/>
        <v>1541</v>
      </c>
      <c r="H53" s="19">
        <f t="shared" si="12"/>
        <v>2210</v>
      </c>
      <c r="I53" s="19">
        <f t="shared" si="12"/>
        <v>2899</v>
      </c>
      <c r="J53" s="19">
        <f t="shared" si="12"/>
        <v>1326</v>
      </c>
      <c r="K53" s="19">
        <f t="shared" si="12"/>
        <v>1373</v>
      </c>
      <c r="L53" s="19">
        <f t="shared" si="12"/>
        <v>1629</v>
      </c>
      <c r="M53" s="19">
        <f t="shared" si="12"/>
        <v>2262</v>
      </c>
      <c r="N53" s="19">
        <f t="shared" si="12"/>
        <v>1025</v>
      </c>
      <c r="O53" s="19">
        <f t="shared" si="12"/>
        <v>1384</v>
      </c>
      <c r="P53" s="19">
        <f t="shared" si="12"/>
        <v>1428</v>
      </c>
      <c r="Q53" s="19">
        <f t="shared" si="12"/>
        <v>2217</v>
      </c>
      <c r="R53" s="19">
        <f t="shared" si="12"/>
        <v>795</v>
      </c>
      <c r="S53" s="19">
        <f t="shared" si="12"/>
        <v>1435</v>
      </c>
      <c r="T53" s="19">
        <f t="shared" si="12"/>
        <v>699</v>
      </c>
      <c r="U53" s="19">
        <f t="shared" si="12"/>
        <v>758</v>
      </c>
      <c r="V53" s="19">
        <f t="shared" si="12"/>
        <v>132</v>
      </c>
      <c r="W53" s="19">
        <f t="shared" si="12"/>
        <v>125</v>
      </c>
      <c r="X53" s="19">
        <f t="shared" si="12"/>
        <v>39</v>
      </c>
      <c r="Y53" s="19">
        <f t="shared" si="12"/>
        <v>38</v>
      </c>
      <c r="Z53" s="19">
        <f t="shared" si="12"/>
        <v>5</v>
      </c>
      <c r="AA53" s="19">
        <f t="shared" si="12"/>
        <v>1</v>
      </c>
      <c r="AB53" s="19">
        <f t="shared" si="12"/>
        <v>9375</v>
      </c>
      <c r="AC53" s="19">
        <f t="shared" si="12"/>
        <v>11933</v>
      </c>
      <c r="AD53" s="19">
        <f t="shared" si="12"/>
        <v>4786</v>
      </c>
      <c r="AE53" s="19">
        <f t="shared" si="12"/>
        <v>5859</v>
      </c>
      <c r="AF53" s="16">
        <f t="shared" si="12"/>
        <v>14161</v>
      </c>
      <c r="AG53" s="16">
        <f t="shared" si="12"/>
        <v>17792</v>
      </c>
      <c r="AH53" s="16">
        <f t="shared" si="12"/>
        <v>31953</v>
      </c>
    </row>
    <row r="54" spans="1:34" ht="27.75">
      <c r="A54" s="125"/>
      <c r="B54" s="125"/>
      <c r="C54" s="18" t="s">
        <v>96</v>
      </c>
      <c r="D54" s="19">
        <f>D52+D46+D36+D26+D20+D6</f>
        <v>555</v>
      </c>
      <c r="E54" s="19">
        <f aca="true" t="shared" si="13" ref="E54:AH54">E52+E46+E36+E26+E20+E6</f>
        <v>669</v>
      </c>
      <c r="F54" s="19">
        <f t="shared" si="13"/>
        <v>113</v>
      </c>
      <c r="G54" s="19">
        <f t="shared" si="13"/>
        <v>139</v>
      </c>
      <c r="H54" s="19">
        <f t="shared" si="13"/>
        <v>317</v>
      </c>
      <c r="I54" s="19">
        <f t="shared" si="13"/>
        <v>517</v>
      </c>
      <c r="J54" s="19">
        <f t="shared" si="13"/>
        <v>162</v>
      </c>
      <c r="K54" s="19">
        <f t="shared" si="13"/>
        <v>129</v>
      </c>
      <c r="L54" s="19">
        <f t="shared" si="13"/>
        <v>285</v>
      </c>
      <c r="M54" s="19">
        <f t="shared" si="13"/>
        <v>351</v>
      </c>
      <c r="N54" s="19">
        <f t="shared" si="13"/>
        <v>131</v>
      </c>
      <c r="O54" s="19">
        <f t="shared" si="13"/>
        <v>11</v>
      </c>
      <c r="P54" s="19">
        <f t="shared" si="13"/>
        <v>237</v>
      </c>
      <c r="Q54" s="19">
        <f t="shared" si="13"/>
        <v>215</v>
      </c>
      <c r="R54" s="19">
        <f t="shared" si="13"/>
        <v>51</v>
      </c>
      <c r="S54" s="19">
        <f t="shared" si="13"/>
        <v>17</v>
      </c>
      <c r="T54" s="19">
        <f t="shared" si="13"/>
        <v>210</v>
      </c>
      <c r="U54" s="19">
        <f t="shared" si="13"/>
        <v>45</v>
      </c>
      <c r="V54" s="19">
        <f t="shared" si="13"/>
        <v>150</v>
      </c>
      <c r="W54" s="19">
        <f t="shared" si="13"/>
        <v>6</v>
      </c>
      <c r="X54" s="19">
        <f t="shared" si="13"/>
        <v>0</v>
      </c>
      <c r="Y54" s="19">
        <f t="shared" si="13"/>
        <v>0</v>
      </c>
      <c r="Z54" s="19">
        <f t="shared" si="13"/>
        <v>0</v>
      </c>
      <c r="AA54" s="19">
        <f t="shared" si="13"/>
        <v>0</v>
      </c>
      <c r="AB54" s="19">
        <f t="shared" si="13"/>
        <v>1604</v>
      </c>
      <c r="AC54" s="19">
        <f t="shared" si="13"/>
        <v>1797</v>
      </c>
      <c r="AD54" s="19">
        <f t="shared" si="13"/>
        <v>607</v>
      </c>
      <c r="AE54" s="19">
        <f t="shared" si="13"/>
        <v>302</v>
      </c>
      <c r="AF54" s="16">
        <f t="shared" si="13"/>
        <v>2211</v>
      </c>
      <c r="AG54" s="16">
        <f t="shared" si="13"/>
        <v>2099</v>
      </c>
      <c r="AH54" s="16">
        <f t="shared" si="13"/>
        <v>4310</v>
      </c>
    </row>
    <row r="55" spans="1:34" ht="27.75">
      <c r="A55" s="125"/>
      <c r="B55" s="125"/>
      <c r="C55" s="18" t="s">
        <v>151</v>
      </c>
      <c r="D55" s="19">
        <f>D47</f>
        <v>48</v>
      </c>
      <c r="E55" s="19">
        <f aca="true" t="shared" si="14" ref="E55:AH55">E47</f>
        <v>91</v>
      </c>
      <c r="F55" s="19">
        <f t="shared" si="14"/>
        <v>0</v>
      </c>
      <c r="G55" s="19">
        <f t="shared" si="14"/>
        <v>0</v>
      </c>
      <c r="H55" s="19">
        <f t="shared" si="14"/>
        <v>0</v>
      </c>
      <c r="I55" s="19">
        <f t="shared" si="14"/>
        <v>0</v>
      </c>
      <c r="J55" s="19">
        <f t="shared" si="14"/>
        <v>0</v>
      </c>
      <c r="K55" s="19">
        <f t="shared" si="14"/>
        <v>0</v>
      </c>
      <c r="L55" s="19">
        <f t="shared" si="14"/>
        <v>0</v>
      </c>
      <c r="M55" s="19">
        <f t="shared" si="14"/>
        <v>0</v>
      </c>
      <c r="N55" s="19">
        <f t="shared" si="14"/>
        <v>0</v>
      </c>
      <c r="O55" s="19">
        <f t="shared" si="14"/>
        <v>0</v>
      </c>
      <c r="P55" s="19">
        <f t="shared" si="14"/>
        <v>0</v>
      </c>
      <c r="Q55" s="19">
        <f t="shared" si="14"/>
        <v>0</v>
      </c>
      <c r="R55" s="19">
        <f t="shared" si="14"/>
        <v>0</v>
      </c>
      <c r="S55" s="19">
        <f t="shared" si="14"/>
        <v>0</v>
      </c>
      <c r="T55" s="19">
        <f t="shared" si="14"/>
        <v>0</v>
      </c>
      <c r="U55" s="19">
        <f t="shared" si="14"/>
        <v>0</v>
      </c>
      <c r="V55" s="19">
        <f t="shared" si="14"/>
        <v>0</v>
      </c>
      <c r="W55" s="19">
        <f t="shared" si="14"/>
        <v>0</v>
      </c>
      <c r="X55" s="19">
        <f t="shared" si="14"/>
        <v>0</v>
      </c>
      <c r="Y55" s="19">
        <f t="shared" si="14"/>
        <v>0</v>
      </c>
      <c r="Z55" s="19">
        <f t="shared" si="14"/>
        <v>0</v>
      </c>
      <c r="AA55" s="19">
        <f t="shared" si="14"/>
        <v>0</v>
      </c>
      <c r="AB55" s="19">
        <f t="shared" si="14"/>
        <v>48</v>
      </c>
      <c r="AC55" s="19">
        <f t="shared" si="14"/>
        <v>91</v>
      </c>
      <c r="AD55" s="19">
        <f t="shared" si="14"/>
        <v>0</v>
      </c>
      <c r="AE55" s="19">
        <f t="shared" si="14"/>
        <v>0</v>
      </c>
      <c r="AF55" s="16">
        <f t="shared" si="14"/>
        <v>48</v>
      </c>
      <c r="AG55" s="16">
        <f t="shared" si="14"/>
        <v>91</v>
      </c>
      <c r="AH55" s="16">
        <f t="shared" si="14"/>
        <v>139</v>
      </c>
    </row>
    <row r="56" spans="1:34" ht="27.75">
      <c r="A56" s="127" t="s">
        <v>8</v>
      </c>
      <c r="B56" s="127"/>
      <c r="C56" s="127"/>
      <c r="D56" s="16">
        <f>SUM(D53:D55)</f>
        <v>3973</v>
      </c>
      <c r="E56" s="16">
        <f aca="true" t="shared" si="15" ref="E56:AH56">SUM(E53:E55)</f>
        <v>4519</v>
      </c>
      <c r="F56" s="16">
        <f t="shared" si="15"/>
        <v>1616</v>
      </c>
      <c r="G56" s="16">
        <f t="shared" si="15"/>
        <v>1680</v>
      </c>
      <c r="H56" s="16">
        <f t="shared" si="15"/>
        <v>2527</v>
      </c>
      <c r="I56" s="16">
        <f t="shared" si="15"/>
        <v>3416</v>
      </c>
      <c r="J56" s="16">
        <f t="shared" si="15"/>
        <v>1488</v>
      </c>
      <c r="K56" s="16">
        <f t="shared" si="15"/>
        <v>1502</v>
      </c>
      <c r="L56" s="16">
        <f t="shared" si="15"/>
        <v>1914</v>
      </c>
      <c r="M56" s="16">
        <f t="shared" si="15"/>
        <v>2613</v>
      </c>
      <c r="N56" s="16">
        <f t="shared" si="15"/>
        <v>1156</v>
      </c>
      <c r="O56" s="16">
        <f t="shared" si="15"/>
        <v>1395</v>
      </c>
      <c r="P56" s="16">
        <f t="shared" si="15"/>
        <v>1665</v>
      </c>
      <c r="Q56" s="16">
        <f t="shared" si="15"/>
        <v>2432</v>
      </c>
      <c r="R56" s="16">
        <f t="shared" si="15"/>
        <v>846</v>
      </c>
      <c r="S56" s="16">
        <f t="shared" si="15"/>
        <v>1452</v>
      </c>
      <c r="T56" s="16">
        <f t="shared" si="15"/>
        <v>909</v>
      </c>
      <c r="U56" s="16">
        <f t="shared" si="15"/>
        <v>803</v>
      </c>
      <c r="V56" s="16">
        <f t="shared" si="15"/>
        <v>282</v>
      </c>
      <c r="W56" s="16">
        <f t="shared" si="15"/>
        <v>131</v>
      </c>
      <c r="X56" s="16">
        <f t="shared" si="15"/>
        <v>39</v>
      </c>
      <c r="Y56" s="16">
        <f t="shared" si="15"/>
        <v>38</v>
      </c>
      <c r="Z56" s="16">
        <f t="shared" si="15"/>
        <v>5</v>
      </c>
      <c r="AA56" s="16">
        <f t="shared" si="15"/>
        <v>1</v>
      </c>
      <c r="AB56" s="16">
        <f t="shared" si="15"/>
        <v>11027</v>
      </c>
      <c r="AC56" s="16">
        <f t="shared" si="15"/>
        <v>13821</v>
      </c>
      <c r="AD56" s="16">
        <f t="shared" si="15"/>
        <v>5393</v>
      </c>
      <c r="AE56" s="16">
        <f t="shared" si="15"/>
        <v>6161</v>
      </c>
      <c r="AF56" s="16">
        <f t="shared" si="15"/>
        <v>16420</v>
      </c>
      <c r="AG56" s="16">
        <f t="shared" si="15"/>
        <v>19982</v>
      </c>
      <c r="AH56" s="16">
        <f t="shared" si="15"/>
        <v>36402</v>
      </c>
    </row>
    <row r="60" spans="1:34" ht="27.75">
      <c r="A60" s="128" t="s">
        <v>92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4"/>
      <c r="AG60" s="14"/>
      <c r="AH60" s="14"/>
    </row>
    <row r="61" spans="1:34" ht="35.25" customHeight="1">
      <c r="A61" s="124" t="s">
        <v>0</v>
      </c>
      <c r="B61" s="124" t="s">
        <v>55</v>
      </c>
      <c r="C61" s="124"/>
      <c r="D61" s="127" t="s">
        <v>72</v>
      </c>
      <c r="E61" s="127"/>
      <c r="F61" s="127"/>
      <c r="G61" s="127"/>
      <c r="H61" s="127" t="s">
        <v>73</v>
      </c>
      <c r="I61" s="127"/>
      <c r="J61" s="127"/>
      <c r="K61" s="127"/>
      <c r="L61" s="127" t="s">
        <v>74</v>
      </c>
      <c r="M61" s="127"/>
      <c r="N61" s="127"/>
      <c r="O61" s="127"/>
      <c r="P61" s="127" t="s">
        <v>75</v>
      </c>
      <c r="Q61" s="127"/>
      <c r="R61" s="127"/>
      <c r="S61" s="127"/>
      <c r="T61" s="127" t="s">
        <v>76</v>
      </c>
      <c r="U61" s="127"/>
      <c r="V61" s="127"/>
      <c r="W61" s="127"/>
      <c r="X61" s="127" t="s">
        <v>77</v>
      </c>
      <c r="Y61" s="127"/>
      <c r="Z61" s="127"/>
      <c r="AA61" s="127"/>
      <c r="AB61" s="127" t="s">
        <v>78</v>
      </c>
      <c r="AC61" s="127"/>
      <c r="AD61" s="127"/>
      <c r="AE61" s="127"/>
      <c r="AF61" s="127"/>
      <c r="AG61" s="127"/>
      <c r="AH61" s="127"/>
    </row>
    <row r="62" spans="1:34" ht="28.5" customHeight="1">
      <c r="A62" s="124"/>
      <c r="B62" s="124"/>
      <c r="C62" s="124"/>
      <c r="D62" s="124" t="s">
        <v>13</v>
      </c>
      <c r="E62" s="124"/>
      <c r="F62" s="124" t="s">
        <v>79</v>
      </c>
      <c r="G62" s="124"/>
      <c r="H62" s="124" t="s">
        <v>13</v>
      </c>
      <c r="I62" s="124"/>
      <c r="J62" s="124" t="s">
        <v>79</v>
      </c>
      <c r="K62" s="124"/>
      <c r="L62" s="124" t="s">
        <v>13</v>
      </c>
      <c r="M62" s="124"/>
      <c r="N62" s="124" t="s">
        <v>79</v>
      </c>
      <c r="O62" s="124"/>
      <c r="P62" s="124" t="s">
        <v>13</v>
      </c>
      <c r="Q62" s="124"/>
      <c r="R62" s="124" t="s">
        <v>79</v>
      </c>
      <c r="S62" s="124"/>
      <c r="T62" s="124" t="s">
        <v>13</v>
      </c>
      <c r="U62" s="124"/>
      <c r="V62" s="124" t="s">
        <v>79</v>
      </c>
      <c r="W62" s="124"/>
      <c r="X62" s="124" t="s">
        <v>13</v>
      </c>
      <c r="Y62" s="124"/>
      <c r="Z62" s="124" t="s">
        <v>79</v>
      </c>
      <c r="AA62" s="124"/>
      <c r="AB62" s="124" t="s">
        <v>13</v>
      </c>
      <c r="AC62" s="124"/>
      <c r="AD62" s="124" t="s">
        <v>79</v>
      </c>
      <c r="AE62" s="124"/>
      <c r="AF62" s="124" t="s">
        <v>12</v>
      </c>
      <c r="AG62" s="124"/>
      <c r="AH62" s="124"/>
    </row>
    <row r="63" spans="1:34" ht="23.25" customHeight="1">
      <c r="A63" s="124"/>
      <c r="B63" s="124"/>
      <c r="C63" s="124"/>
      <c r="D63" s="15" t="s">
        <v>9</v>
      </c>
      <c r="E63" s="15" t="s">
        <v>10</v>
      </c>
      <c r="F63" s="15" t="s">
        <v>9</v>
      </c>
      <c r="G63" s="15" t="s">
        <v>10</v>
      </c>
      <c r="H63" s="15" t="s">
        <v>9</v>
      </c>
      <c r="I63" s="15" t="s">
        <v>10</v>
      </c>
      <c r="J63" s="15" t="s">
        <v>9</v>
      </c>
      <c r="K63" s="15" t="s">
        <v>10</v>
      </c>
      <c r="L63" s="15" t="s">
        <v>9</v>
      </c>
      <c r="M63" s="15" t="s">
        <v>10</v>
      </c>
      <c r="N63" s="15" t="s">
        <v>9</v>
      </c>
      <c r="O63" s="15" t="s">
        <v>10</v>
      </c>
      <c r="P63" s="15" t="s">
        <v>9</v>
      </c>
      <c r="Q63" s="15" t="s">
        <v>10</v>
      </c>
      <c r="R63" s="15" t="s">
        <v>9</v>
      </c>
      <c r="S63" s="15" t="s">
        <v>10</v>
      </c>
      <c r="T63" s="15" t="s">
        <v>9</v>
      </c>
      <c r="U63" s="15" t="s">
        <v>10</v>
      </c>
      <c r="V63" s="15" t="s">
        <v>9</v>
      </c>
      <c r="W63" s="15" t="s">
        <v>10</v>
      </c>
      <c r="X63" s="15" t="s">
        <v>9</v>
      </c>
      <c r="Y63" s="15" t="s">
        <v>10</v>
      </c>
      <c r="Z63" s="15" t="s">
        <v>9</v>
      </c>
      <c r="AA63" s="15" t="s">
        <v>10</v>
      </c>
      <c r="AB63" s="15" t="s">
        <v>9</v>
      </c>
      <c r="AC63" s="15" t="s">
        <v>10</v>
      </c>
      <c r="AD63" s="15" t="s">
        <v>9</v>
      </c>
      <c r="AE63" s="15" t="s">
        <v>10</v>
      </c>
      <c r="AF63" s="15" t="s">
        <v>9</v>
      </c>
      <c r="AG63" s="15" t="s">
        <v>10</v>
      </c>
      <c r="AH63" s="16" t="s">
        <v>149</v>
      </c>
    </row>
    <row r="64" spans="1:34" ht="27.75">
      <c r="A64" s="126" t="s">
        <v>81</v>
      </c>
      <c r="B64" s="126"/>
      <c r="C64" s="126"/>
      <c r="D64" s="17">
        <v>42</v>
      </c>
      <c r="E64" s="17">
        <v>15</v>
      </c>
      <c r="F64" s="17">
        <v>5</v>
      </c>
      <c r="G64" s="17"/>
      <c r="H64" s="17">
        <v>32</v>
      </c>
      <c r="I64" s="17">
        <v>25</v>
      </c>
      <c r="J64" s="17">
        <v>6</v>
      </c>
      <c r="K64" s="17"/>
      <c r="L64" s="17">
        <v>41</v>
      </c>
      <c r="M64" s="17">
        <v>25</v>
      </c>
      <c r="N64" s="17">
        <v>3</v>
      </c>
      <c r="O64" s="17">
        <v>6</v>
      </c>
      <c r="P64" s="17">
        <v>24</v>
      </c>
      <c r="Q64" s="17">
        <v>13</v>
      </c>
      <c r="R64" s="17">
        <v>1</v>
      </c>
      <c r="S64" s="17"/>
      <c r="T64" s="17">
        <v>21</v>
      </c>
      <c r="U64" s="17">
        <v>31</v>
      </c>
      <c r="V64" s="17"/>
      <c r="W64" s="17"/>
      <c r="X64" s="17">
        <v>10</v>
      </c>
      <c r="Y64" s="17">
        <v>9</v>
      </c>
      <c r="Z64" s="17"/>
      <c r="AA64" s="17"/>
      <c r="AB64" s="18">
        <f aca="true" t="shared" si="16" ref="AB64:AB114">X64+T64+P64+L64+H64+D64</f>
        <v>170</v>
      </c>
      <c r="AC64" s="18">
        <f aca="true" t="shared" si="17" ref="AC64:AC114">Y64+U64+Q64+M64+I64+E64</f>
        <v>118</v>
      </c>
      <c r="AD64" s="18">
        <f aca="true" t="shared" si="18" ref="AD64:AD114">Z64+V64+R64+N64+J64+F64</f>
        <v>15</v>
      </c>
      <c r="AE64" s="18">
        <f aca="true" t="shared" si="19" ref="AE64:AE114">AA64+W64+S64+O64+K64+G64</f>
        <v>6</v>
      </c>
      <c r="AF64" s="15">
        <f aca="true" t="shared" si="20" ref="AF64:AF114">AB64+AD64</f>
        <v>185</v>
      </c>
      <c r="AG64" s="15">
        <f aca="true" t="shared" si="21" ref="AG64:AG114">AC64+AE64</f>
        <v>124</v>
      </c>
      <c r="AH64" s="15">
        <f aca="true" t="shared" si="22" ref="AH64:AH114">SUM(AF64:AG64)</f>
        <v>309</v>
      </c>
    </row>
    <row r="65" spans="1:34" ht="27.75">
      <c r="A65" s="126" t="s">
        <v>152</v>
      </c>
      <c r="B65" s="126"/>
      <c r="C65" s="126"/>
      <c r="D65" s="17">
        <v>35</v>
      </c>
      <c r="E65" s="17">
        <v>19</v>
      </c>
      <c r="F65" s="17">
        <v>3</v>
      </c>
      <c r="G65" s="17">
        <v>3</v>
      </c>
      <c r="H65" s="17">
        <v>7</v>
      </c>
      <c r="I65" s="17">
        <v>2</v>
      </c>
      <c r="J65" s="17">
        <v>1</v>
      </c>
      <c r="K65" s="17">
        <v>1</v>
      </c>
      <c r="L65" s="17">
        <v>18</v>
      </c>
      <c r="M65" s="17">
        <v>10</v>
      </c>
      <c r="N65" s="17"/>
      <c r="O65" s="17">
        <v>3</v>
      </c>
      <c r="P65" s="17">
        <v>24</v>
      </c>
      <c r="Q65" s="17">
        <v>13</v>
      </c>
      <c r="R65" s="17"/>
      <c r="S65" s="17"/>
      <c r="T65" s="17">
        <v>15</v>
      </c>
      <c r="U65" s="17">
        <v>14</v>
      </c>
      <c r="V65" s="17"/>
      <c r="W65" s="17"/>
      <c r="X65" s="17"/>
      <c r="Y65" s="17"/>
      <c r="Z65" s="17"/>
      <c r="AA65" s="17"/>
      <c r="AB65" s="18">
        <f t="shared" si="16"/>
        <v>99</v>
      </c>
      <c r="AC65" s="18">
        <f t="shared" si="17"/>
        <v>58</v>
      </c>
      <c r="AD65" s="18">
        <f t="shared" si="18"/>
        <v>4</v>
      </c>
      <c r="AE65" s="18">
        <f t="shared" si="19"/>
        <v>7</v>
      </c>
      <c r="AF65" s="15">
        <f t="shared" si="20"/>
        <v>103</v>
      </c>
      <c r="AG65" s="15">
        <f t="shared" si="21"/>
        <v>65</v>
      </c>
      <c r="AH65" s="15">
        <f t="shared" si="22"/>
        <v>168</v>
      </c>
    </row>
    <row r="66" spans="1:34" ht="27.75">
      <c r="A66" s="126" t="s">
        <v>80</v>
      </c>
      <c r="B66" s="126"/>
      <c r="C66" s="126"/>
      <c r="D66" s="17">
        <v>11</v>
      </c>
      <c r="E66" s="17">
        <v>35</v>
      </c>
      <c r="F66" s="17"/>
      <c r="G66" s="17">
        <v>3</v>
      </c>
      <c r="H66" s="17">
        <v>3</v>
      </c>
      <c r="I66" s="17">
        <v>8</v>
      </c>
      <c r="J66" s="17"/>
      <c r="K66" s="17"/>
      <c r="L66" s="17">
        <v>7</v>
      </c>
      <c r="M66" s="17">
        <v>21</v>
      </c>
      <c r="N66" s="17"/>
      <c r="O66" s="17"/>
      <c r="P66" s="17">
        <v>6</v>
      </c>
      <c r="Q66" s="17">
        <v>23</v>
      </c>
      <c r="R66" s="17"/>
      <c r="S66" s="17"/>
      <c r="T66" s="17">
        <v>7</v>
      </c>
      <c r="U66" s="17">
        <v>8</v>
      </c>
      <c r="V66" s="17"/>
      <c r="W66" s="17"/>
      <c r="X66" s="17"/>
      <c r="Y66" s="17"/>
      <c r="Z66" s="17"/>
      <c r="AA66" s="17"/>
      <c r="AB66" s="18">
        <f t="shared" si="16"/>
        <v>34</v>
      </c>
      <c r="AC66" s="18">
        <f t="shared" si="17"/>
        <v>95</v>
      </c>
      <c r="AD66" s="18">
        <f t="shared" si="18"/>
        <v>0</v>
      </c>
      <c r="AE66" s="18">
        <f t="shared" si="19"/>
        <v>3</v>
      </c>
      <c r="AF66" s="15">
        <f t="shared" si="20"/>
        <v>34</v>
      </c>
      <c r="AG66" s="15">
        <f t="shared" si="21"/>
        <v>98</v>
      </c>
      <c r="AH66" s="15">
        <f t="shared" si="22"/>
        <v>132</v>
      </c>
    </row>
    <row r="67" spans="1:34" ht="27.75">
      <c r="A67" s="126" t="s">
        <v>105</v>
      </c>
      <c r="B67" s="126"/>
      <c r="C67" s="126"/>
      <c r="D67" s="17">
        <v>84</v>
      </c>
      <c r="E67" s="17">
        <v>32</v>
      </c>
      <c r="F67" s="17">
        <v>30</v>
      </c>
      <c r="G67" s="17">
        <v>6</v>
      </c>
      <c r="H67" s="17">
        <v>41</v>
      </c>
      <c r="I67" s="17">
        <v>24</v>
      </c>
      <c r="J67" s="17">
        <v>27</v>
      </c>
      <c r="K67" s="17">
        <v>5</v>
      </c>
      <c r="L67" s="17">
        <v>35</v>
      </c>
      <c r="M67" s="17">
        <v>15</v>
      </c>
      <c r="N67" s="17">
        <v>27</v>
      </c>
      <c r="O67" s="17">
        <v>5</v>
      </c>
      <c r="P67" s="17">
        <v>36</v>
      </c>
      <c r="Q67" s="17">
        <v>7</v>
      </c>
      <c r="R67" s="17">
        <v>2</v>
      </c>
      <c r="S67" s="17">
        <v>4</v>
      </c>
      <c r="T67" s="17">
        <v>29</v>
      </c>
      <c r="U67" s="17">
        <v>9</v>
      </c>
      <c r="V67" s="17">
        <v>1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8">
        <f t="shared" si="16"/>
        <v>225</v>
      </c>
      <c r="AC67" s="18">
        <f t="shared" si="17"/>
        <v>87</v>
      </c>
      <c r="AD67" s="18">
        <f t="shared" si="18"/>
        <v>87</v>
      </c>
      <c r="AE67" s="18">
        <f t="shared" si="19"/>
        <v>20</v>
      </c>
      <c r="AF67" s="15">
        <f t="shared" si="20"/>
        <v>312</v>
      </c>
      <c r="AG67" s="15">
        <f t="shared" si="21"/>
        <v>107</v>
      </c>
      <c r="AH67" s="15">
        <f t="shared" si="22"/>
        <v>419</v>
      </c>
    </row>
    <row r="68" spans="1:34" ht="27.75">
      <c r="A68" s="129" t="s">
        <v>82</v>
      </c>
      <c r="B68" s="129"/>
      <c r="C68" s="129"/>
      <c r="D68" s="17">
        <v>12</v>
      </c>
      <c r="E68" s="17">
        <v>9</v>
      </c>
      <c r="F68" s="17">
        <v>3</v>
      </c>
      <c r="G68" s="17">
        <v>1</v>
      </c>
      <c r="H68" s="17">
        <v>11</v>
      </c>
      <c r="I68" s="17">
        <v>21</v>
      </c>
      <c r="J68" s="17">
        <v>3</v>
      </c>
      <c r="K68" s="17">
        <v>3</v>
      </c>
      <c r="L68" s="17">
        <v>14</v>
      </c>
      <c r="M68" s="17">
        <v>13</v>
      </c>
      <c r="N68" s="17">
        <v>1</v>
      </c>
      <c r="O68" s="17">
        <v>2</v>
      </c>
      <c r="P68" s="17">
        <v>6</v>
      </c>
      <c r="Q68" s="17">
        <v>9</v>
      </c>
      <c r="R68" s="17">
        <v>2</v>
      </c>
      <c r="S68" s="17"/>
      <c r="T68" s="17">
        <v>2</v>
      </c>
      <c r="U68" s="17">
        <v>7</v>
      </c>
      <c r="V68" s="17">
        <v>1</v>
      </c>
      <c r="W68" s="17">
        <v>1</v>
      </c>
      <c r="X68" s="17"/>
      <c r="Y68" s="17"/>
      <c r="Z68" s="17"/>
      <c r="AA68" s="17"/>
      <c r="AB68" s="18">
        <f t="shared" si="16"/>
        <v>45</v>
      </c>
      <c r="AC68" s="18">
        <f t="shared" si="17"/>
        <v>59</v>
      </c>
      <c r="AD68" s="18">
        <f t="shared" si="18"/>
        <v>10</v>
      </c>
      <c r="AE68" s="18">
        <f t="shared" si="19"/>
        <v>7</v>
      </c>
      <c r="AF68" s="15">
        <f t="shared" si="20"/>
        <v>55</v>
      </c>
      <c r="AG68" s="15">
        <f t="shared" si="21"/>
        <v>66</v>
      </c>
      <c r="AH68" s="15">
        <f t="shared" si="22"/>
        <v>121</v>
      </c>
    </row>
    <row r="69" spans="1:34" ht="27.75">
      <c r="A69" s="131" t="s">
        <v>83</v>
      </c>
      <c r="B69" s="129" t="s">
        <v>19</v>
      </c>
      <c r="C69" s="129"/>
      <c r="D69" s="17">
        <v>22</v>
      </c>
      <c r="E69" s="17"/>
      <c r="F69" s="17">
        <v>6</v>
      </c>
      <c r="G69" s="17"/>
      <c r="H69" s="17">
        <v>10</v>
      </c>
      <c r="I69" s="17">
        <v>1</v>
      </c>
      <c r="J69" s="17">
        <v>16</v>
      </c>
      <c r="K69" s="17"/>
      <c r="L69" s="17">
        <v>11</v>
      </c>
      <c r="M69" s="17"/>
      <c r="N69" s="17">
        <v>2</v>
      </c>
      <c r="O69" s="17"/>
      <c r="P69" s="17">
        <v>7</v>
      </c>
      <c r="Q69" s="17">
        <v>1</v>
      </c>
      <c r="R69" s="17">
        <v>1</v>
      </c>
      <c r="S69" s="17"/>
      <c r="T69" s="17">
        <v>5</v>
      </c>
      <c r="U69" s="17"/>
      <c r="V69" s="17">
        <v>2</v>
      </c>
      <c r="W69" s="17"/>
      <c r="X69" s="17"/>
      <c r="Y69" s="17"/>
      <c r="Z69" s="17"/>
      <c r="AA69" s="17"/>
      <c r="AB69" s="18">
        <f t="shared" si="16"/>
        <v>55</v>
      </c>
      <c r="AC69" s="18">
        <f t="shared" si="17"/>
        <v>2</v>
      </c>
      <c r="AD69" s="18">
        <f t="shared" si="18"/>
        <v>27</v>
      </c>
      <c r="AE69" s="18">
        <f t="shared" si="19"/>
        <v>0</v>
      </c>
      <c r="AF69" s="15">
        <f t="shared" si="20"/>
        <v>82</v>
      </c>
      <c r="AG69" s="15">
        <f t="shared" si="21"/>
        <v>2</v>
      </c>
      <c r="AH69" s="15">
        <f t="shared" si="22"/>
        <v>84</v>
      </c>
    </row>
    <row r="70" spans="1:34" ht="27.75">
      <c r="A70" s="131"/>
      <c r="B70" s="129" t="s">
        <v>20</v>
      </c>
      <c r="C70" s="129"/>
      <c r="D70" s="17">
        <v>12</v>
      </c>
      <c r="E70" s="17">
        <v>2</v>
      </c>
      <c r="F70" s="17">
        <v>8</v>
      </c>
      <c r="G70" s="17"/>
      <c r="H70" s="17">
        <v>10</v>
      </c>
      <c r="I70" s="17"/>
      <c r="J70" s="17">
        <v>7</v>
      </c>
      <c r="K70" s="17">
        <v>1</v>
      </c>
      <c r="L70" s="17">
        <v>7</v>
      </c>
      <c r="M70" s="17"/>
      <c r="N70" s="17">
        <v>1</v>
      </c>
      <c r="O70" s="17"/>
      <c r="P70" s="17">
        <v>3</v>
      </c>
      <c r="Q70" s="17"/>
      <c r="R70" s="17"/>
      <c r="S70" s="17"/>
      <c r="T70" s="17">
        <v>5</v>
      </c>
      <c r="U70" s="17"/>
      <c r="V70" s="17"/>
      <c r="W70" s="17"/>
      <c r="X70" s="17"/>
      <c r="Y70" s="17"/>
      <c r="Z70" s="17"/>
      <c r="AA70" s="17"/>
      <c r="AB70" s="18">
        <f t="shared" si="16"/>
        <v>37</v>
      </c>
      <c r="AC70" s="18">
        <f t="shared" si="17"/>
        <v>2</v>
      </c>
      <c r="AD70" s="18">
        <f t="shared" si="18"/>
        <v>16</v>
      </c>
      <c r="AE70" s="18">
        <f t="shared" si="19"/>
        <v>1</v>
      </c>
      <c r="AF70" s="15">
        <f t="shared" si="20"/>
        <v>53</v>
      </c>
      <c r="AG70" s="15">
        <f t="shared" si="21"/>
        <v>3</v>
      </c>
      <c r="AH70" s="15">
        <f t="shared" si="22"/>
        <v>56</v>
      </c>
    </row>
    <row r="71" spans="1:34" ht="27.75">
      <c r="A71" s="131"/>
      <c r="B71" s="129" t="s">
        <v>21</v>
      </c>
      <c r="C71" s="129"/>
      <c r="D71" s="17">
        <v>21</v>
      </c>
      <c r="E71" s="17">
        <v>1</v>
      </c>
      <c r="F71" s="17">
        <v>4</v>
      </c>
      <c r="G71" s="17"/>
      <c r="H71" s="17">
        <v>13</v>
      </c>
      <c r="I71" s="17"/>
      <c r="J71" s="17">
        <v>6</v>
      </c>
      <c r="K71" s="17"/>
      <c r="L71" s="17">
        <v>16</v>
      </c>
      <c r="M71" s="17">
        <v>1</v>
      </c>
      <c r="N71" s="17">
        <v>3</v>
      </c>
      <c r="O71" s="17"/>
      <c r="P71" s="17">
        <v>11</v>
      </c>
      <c r="Q71" s="17"/>
      <c r="R71" s="17">
        <v>1</v>
      </c>
      <c r="S71" s="17"/>
      <c r="T71" s="17">
        <v>11</v>
      </c>
      <c r="U71" s="17"/>
      <c r="V71" s="17"/>
      <c r="W71" s="17">
        <v>1</v>
      </c>
      <c r="X71" s="17"/>
      <c r="Y71" s="17"/>
      <c r="Z71" s="17"/>
      <c r="AA71" s="17"/>
      <c r="AB71" s="18">
        <f t="shared" si="16"/>
        <v>72</v>
      </c>
      <c r="AC71" s="18">
        <f t="shared" si="17"/>
        <v>2</v>
      </c>
      <c r="AD71" s="18">
        <f t="shared" si="18"/>
        <v>14</v>
      </c>
      <c r="AE71" s="18">
        <f t="shared" si="19"/>
        <v>1</v>
      </c>
      <c r="AF71" s="15">
        <f t="shared" si="20"/>
        <v>86</v>
      </c>
      <c r="AG71" s="15">
        <f t="shared" si="21"/>
        <v>3</v>
      </c>
      <c r="AH71" s="15">
        <f t="shared" si="22"/>
        <v>89</v>
      </c>
    </row>
    <row r="72" spans="1:34" ht="27.75">
      <c r="A72" s="131"/>
      <c r="B72" s="129" t="s">
        <v>84</v>
      </c>
      <c r="C72" s="129"/>
      <c r="D72" s="17">
        <v>27</v>
      </c>
      <c r="E72" s="17">
        <v>3</v>
      </c>
      <c r="F72" s="17">
        <v>6</v>
      </c>
      <c r="G72" s="17"/>
      <c r="H72" s="17">
        <v>11</v>
      </c>
      <c r="I72" s="17"/>
      <c r="J72" s="17">
        <v>6</v>
      </c>
      <c r="K72" s="17"/>
      <c r="L72" s="17">
        <v>13</v>
      </c>
      <c r="M72" s="17"/>
      <c r="N72" s="17">
        <v>2</v>
      </c>
      <c r="O72" s="17"/>
      <c r="P72" s="17">
        <v>12</v>
      </c>
      <c r="Q72" s="17"/>
      <c r="R72" s="17">
        <v>1</v>
      </c>
      <c r="S72" s="17"/>
      <c r="T72" s="17">
        <v>7</v>
      </c>
      <c r="U72" s="17"/>
      <c r="V72" s="17">
        <v>1</v>
      </c>
      <c r="W72" s="17"/>
      <c r="X72" s="17"/>
      <c r="Y72" s="17"/>
      <c r="Z72" s="17"/>
      <c r="AA72" s="17"/>
      <c r="AB72" s="18">
        <f t="shared" si="16"/>
        <v>70</v>
      </c>
      <c r="AC72" s="18">
        <f t="shared" si="17"/>
        <v>3</v>
      </c>
      <c r="AD72" s="18">
        <f t="shared" si="18"/>
        <v>16</v>
      </c>
      <c r="AE72" s="18">
        <f t="shared" si="19"/>
        <v>0</v>
      </c>
      <c r="AF72" s="15">
        <f t="shared" si="20"/>
        <v>86</v>
      </c>
      <c r="AG72" s="15">
        <f t="shared" si="21"/>
        <v>3</v>
      </c>
      <c r="AH72" s="15">
        <f t="shared" si="22"/>
        <v>89</v>
      </c>
    </row>
    <row r="73" spans="1:34" ht="27.75">
      <c r="A73" s="131"/>
      <c r="B73" s="129" t="s">
        <v>23</v>
      </c>
      <c r="C73" s="129"/>
      <c r="D73" s="17">
        <v>25</v>
      </c>
      <c r="E73" s="17">
        <v>1</v>
      </c>
      <c r="F73" s="17">
        <v>10</v>
      </c>
      <c r="G73" s="17"/>
      <c r="H73" s="17">
        <v>16</v>
      </c>
      <c r="I73" s="17">
        <v>2</v>
      </c>
      <c r="J73" s="17">
        <v>6</v>
      </c>
      <c r="K73" s="17"/>
      <c r="L73" s="17">
        <v>5</v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8">
        <f t="shared" si="16"/>
        <v>46</v>
      </c>
      <c r="AC73" s="18">
        <f t="shared" si="17"/>
        <v>3</v>
      </c>
      <c r="AD73" s="18">
        <f t="shared" si="18"/>
        <v>16</v>
      </c>
      <c r="AE73" s="18">
        <f t="shared" si="19"/>
        <v>0</v>
      </c>
      <c r="AF73" s="15">
        <f t="shared" si="20"/>
        <v>62</v>
      </c>
      <c r="AG73" s="15">
        <f t="shared" si="21"/>
        <v>3</v>
      </c>
      <c r="AH73" s="15">
        <f t="shared" si="22"/>
        <v>65</v>
      </c>
    </row>
    <row r="74" spans="1:34" ht="27.75">
      <c r="A74" s="131"/>
      <c r="B74" s="129" t="s">
        <v>85</v>
      </c>
      <c r="C74" s="129"/>
      <c r="D74" s="17">
        <v>7</v>
      </c>
      <c r="E74" s="17">
        <v>1</v>
      </c>
      <c r="F74" s="17">
        <v>2</v>
      </c>
      <c r="G74" s="17">
        <v>1</v>
      </c>
      <c r="H74" s="17">
        <v>6</v>
      </c>
      <c r="I74" s="17">
        <v>2</v>
      </c>
      <c r="J74" s="17">
        <v>13</v>
      </c>
      <c r="K74" s="17">
        <v>2</v>
      </c>
      <c r="L74" s="17">
        <v>6</v>
      </c>
      <c r="M74" s="17">
        <v>3</v>
      </c>
      <c r="N74" s="17">
        <v>2</v>
      </c>
      <c r="O74" s="17">
        <v>1</v>
      </c>
      <c r="P74" s="17">
        <v>15</v>
      </c>
      <c r="Q74" s="17">
        <v>1</v>
      </c>
      <c r="R74" s="17"/>
      <c r="S74" s="17"/>
      <c r="T74" s="17">
        <v>4</v>
      </c>
      <c r="U74" s="17"/>
      <c r="V74" s="17">
        <v>1</v>
      </c>
      <c r="W74" s="17">
        <v>1</v>
      </c>
      <c r="X74" s="17"/>
      <c r="Y74" s="17"/>
      <c r="Z74" s="17"/>
      <c r="AA74" s="17"/>
      <c r="AB74" s="18">
        <f t="shared" si="16"/>
        <v>38</v>
      </c>
      <c r="AC74" s="18">
        <f t="shared" si="17"/>
        <v>7</v>
      </c>
      <c r="AD74" s="18">
        <f t="shared" si="18"/>
        <v>18</v>
      </c>
      <c r="AE74" s="18">
        <f t="shared" si="19"/>
        <v>5</v>
      </c>
      <c r="AF74" s="15">
        <f t="shared" si="20"/>
        <v>56</v>
      </c>
      <c r="AG74" s="15">
        <f t="shared" si="21"/>
        <v>12</v>
      </c>
      <c r="AH74" s="15">
        <f t="shared" si="22"/>
        <v>68</v>
      </c>
    </row>
    <row r="75" spans="1:34" ht="27.75">
      <c r="A75" s="131"/>
      <c r="B75" s="129" t="s">
        <v>25</v>
      </c>
      <c r="C75" s="129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>
        <f t="shared" si="16"/>
        <v>0</v>
      </c>
      <c r="AC75" s="18">
        <f t="shared" si="17"/>
        <v>0</v>
      </c>
      <c r="AD75" s="18">
        <f t="shared" si="18"/>
        <v>0</v>
      </c>
      <c r="AE75" s="18">
        <f t="shared" si="19"/>
        <v>0</v>
      </c>
      <c r="AF75" s="15">
        <f t="shared" si="20"/>
        <v>0</v>
      </c>
      <c r="AG75" s="15">
        <f t="shared" si="21"/>
        <v>0</v>
      </c>
      <c r="AH75" s="15">
        <f t="shared" si="22"/>
        <v>0</v>
      </c>
    </row>
    <row r="76" spans="1:34" ht="27.75">
      <c r="A76" s="131"/>
      <c r="B76" s="125" t="s">
        <v>12</v>
      </c>
      <c r="C76" s="125"/>
      <c r="D76" s="19">
        <f>D75+D74+D73+D72+D71+D70+D69</f>
        <v>114</v>
      </c>
      <c r="E76" s="19">
        <f>E75+E74+E73+E72+E71+E70+E69</f>
        <v>8</v>
      </c>
      <c r="F76" s="19">
        <f aca="true" t="shared" si="23" ref="F76:AA76">F75+F74+F73+F72+F71+F70+F69</f>
        <v>36</v>
      </c>
      <c r="G76" s="19">
        <f t="shared" si="23"/>
        <v>1</v>
      </c>
      <c r="H76" s="19">
        <f t="shared" si="23"/>
        <v>66</v>
      </c>
      <c r="I76" s="19">
        <f t="shared" si="23"/>
        <v>5</v>
      </c>
      <c r="J76" s="19">
        <f t="shared" si="23"/>
        <v>54</v>
      </c>
      <c r="K76" s="19">
        <f t="shared" si="23"/>
        <v>3</v>
      </c>
      <c r="L76" s="19">
        <f t="shared" si="23"/>
        <v>58</v>
      </c>
      <c r="M76" s="19">
        <f t="shared" si="23"/>
        <v>4</v>
      </c>
      <c r="N76" s="19">
        <f t="shared" si="23"/>
        <v>10</v>
      </c>
      <c r="O76" s="19">
        <f t="shared" si="23"/>
        <v>1</v>
      </c>
      <c r="P76" s="19">
        <f t="shared" si="23"/>
        <v>48</v>
      </c>
      <c r="Q76" s="19">
        <f t="shared" si="23"/>
        <v>2</v>
      </c>
      <c r="R76" s="19">
        <f t="shared" si="23"/>
        <v>3</v>
      </c>
      <c r="S76" s="19">
        <f t="shared" si="23"/>
        <v>0</v>
      </c>
      <c r="T76" s="19">
        <f t="shared" si="23"/>
        <v>32</v>
      </c>
      <c r="U76" s="19">
        <f t="shared" si="23"/>
        <v>0</v>
      </c>
      <c r="V76" s="19">
        <f t="shared" si="23"/>
        <v>4</v>
      </c>
      <c r="W76" s="19">
        <f t="shared" si="23"/>
        <v>2</v>
      </c>
      <c r="X76" s="19">
        <f t="shared" si="23"/>
        <v>0</v>
      </c>
      <c r="Y76" s="19">
        <f t="shared" si="23"/>
        <v>0</v>
      </c>
      <c r="Z76" s="19">
        <f t="shared" si="23"/>
        <v>0</v>
      </c>
      <c r="AA76" s="19">
        <f t="shared" si="23"/>
        <v>0</v>
      </c>
      <c r="AB76" s="18">
        <f t="shared" si="16"/>
        <v>318</v>
      </c>
      <c r="AC76" s="18">
        <f t="shared" si="17"/>
        <v>19</v>
      </c>
      <c r="AD76" s="18">
        <f t="shared" si="18"/>
        <v>107</v>
      </c>
      <c r="AE76" s="18">
        <f t="shared" si="19"/>
        <v>7</v>
      </c>
      <c r="AF76" s="15">
        <f t="shared" si="20"/>
        <v>425</v>
      </c>
      <c r="AG76" s="15">
        <f t="shared" si="21"/>
        <v>26</v>
      </c>
      <c r="AH76" s="15">
        <f t="shared" si="22"/>
        <v>451</v>
      </c>
    </row>
    <row r="77" spans="1:34" ht="27.75">
      <c r="A77" s="129" t="s">
        <v>88</v>
      </c>
      <c r="B77" s="129"/>
      <c r="C77" s="129"/>
      <c r="D77" s="17">
        <v>13</v>
      </c>
      <c r="E77" s="17">
        <v>9</v>
      </c>
      <c r="F77" s="17">
        <v>7</v>
      </c>
      <c r="G77" s="17">
        <v>6</v>
      </c>
      <c r="H77" s="17">
        <v>8</v>
      </c>
      <c r="I77" s="17">
        <v>12</v>
      </c>
      <c r="J77" s="17">
        <v>3</v>
      </c>
      <c r="K77" s="17">
        <v>2</v>
      </c>
      <c r="L77" s="17">
        <v>10</v>
      </c>
      <c r="M77" s="17">
        <v>7</v>
      </c>
      <c r="N77" s="17">
        <v>3</v>
      </c>
      <c r="O77" s="17">
        <v>1</v>
      </c>
      <c r="P77" s="17">
        <v>9</v>
      </c>
      <c r="Q77" s="17">
        <v>3</v>
      </c>
      <c r="R77" s="17"/>
      <c r="S77" s="17">
        <v>1</v>
      </c>
      <c r="T77" s="17">
        <v>19</v>
      </c>
      <c r="U77" s="17">
        <v>11</v>
      </c>
      <c r="V77" s="17"/>
      <c r="W77" s="17"/>
      <c r="X77" s="17"/>
      <c r="Y77" s="17"/>
      <c r="Z77" s="17"/>
      <c r="AA77" s="17"/>
      <c r="AB77" s="18">
        <f t="shared" si="16"/>
        <v>59</v>
      </c>
      <c r="AC77" s="18">
        <f t="shared" si="17"/>
        <v>42</v>
      </c>
      <c r="AD77" s="18">
        <f t="shared" si="18"/>
        <v>13</v>
      </c>
      <c r="AE77" s="18">
        <f t="shared" si="19"/>
        <v>10</v>
      </c>
      <c r="AF77" s="15">
        <f t="shared" si="20"/>
        <v>72</v>
      </c>
      <c r="AG77" s="15">
        <f t="shared" si="21"/>
        <v>52</v>
      </c>
      <c r="AH77" s="15">
        <f t="shared" si="22"/>
        <v>124</v>
      </c>
    </row>
    <row r="78" spans="1:34" ht="27.75">
      <c r="A78" s="129" t="s">
        <v>89</v>
      </c>
      <c r="B78" s="129"/>
      <c r="C78" s="129"/>
      <c r="D78" s="17">
        <v>16</v>
      </c>
      <c r="E78" s="17">
        <v>12</v>
      </c>
      <c r="F78" s="17"/>
      <c r="G78" s="17">
        <v>1</v>
      </c>
      <c r="H78" s="17">
        <v>3</v>
      </c>
      <c r="I78" s="17">
        <v>3</v>
      </c>
      <c r="J78" s="17">
        <v>1</v>
      </c>
      <c r="K78" s="17">
        <v>1</v>
      </c>
      <c r="L78" s="17">
        <v>3</v>
      </c>
      <c r="M78" s="17">
        <v>2</v>
      </c>
      <c r="N78" s="17">
        <v>2</v>
      </c>
      <c r="O78" s="17">
        <v>1</v>
      </c>
      <c r="P78" s="17">
        <v>1</v>
      </c>
      <c r="Q78" s="17">
        <v>2</v>
      </c>
      <c r="R78" s="17">
        <v>1</v>
      </c>
      <c r="S78" s="17"/>
      <c r="T78" s="17">
        <v>2</v>
      </c>
      <c r="U78" s="17">
        <v>2</v>
      </c>
      <c r="V78" s="17">
        <v>1</v>
      </c>
      <c r="W78" s="17"/>
      <c r="X78" s="17"/>
      <c r="Y78" s="17"/>
      <c r="Z78" s="17"/>
      <c r="AA78" s="17"/>
      <c r="AB78" s="18">
        <f t="shared" si="16"/>
        <v>25</v>
      </c>
      <c r="AC78" s="18">
        <f t="shared" si="17"/>
        <v>21</v>
      </c>
      <c r="AD78" s="18">
        <f t="shared" si="18"/>
        <v>5</v>
      </c>
      <c r="AE78" s="18">
        <f t="shared" si="19"/>
        <v>3</v>
      </c>
      <c r="AF78" s="15">
        <f t="shared" si="20"/>
        <v>30</v>
      </c>
      <c r="AG78" s="15">
        <f t="shared" si="21"/>
        <v>24</v>
      </c>
      <c r="AH78" s="15">
        <f t="shared" si="22"/>
        <v>54</v>
      </c>
    </row>
    <row r="79" spans="1:34" ht="23.25" customHeight="1">
      <c r="A79" s="126" t="s">
        <v>153</v>
      </c>
      <c r="B79" s="126"/>
      <c r="C79" s="126"/>
      <c r="D79" s="17">
        <v>41</v>
      </c>
      <c r="E79" s="17">
        <v>1</v>
      </c>
      <c r="F79" s="17">
        <v>25</v>
      </c>
      <c r="G79" s="17"/>
      <c r="H79" s="17">
        <v>55</v>
      </c>
      <c r="I79" s="17">
        <v>3</v>
      </c>
      <c r="J79" s="17">
        <v>20</v>
      </c>
      <c r="K79" s="17">
        <v>1</v>
      </c>
      <c r="L79" s="17">
        <v>47</v>
      </c>
      <c r="M79" s="17">
        <v>2</v>
      </c>
      <c r="N79" s="17">
        <v>7</v>
      </c>
      <c r="O79" s="17">
        <v>2</v>
      </c>
      <c r="P79" s="17">
        <v>15</v>
      </c>
      <c r="Q79" s="17">
        <v>2</v>
      </c>
      <c r="R79" s="17">
        <v>6</v>
      </c>
      <c r="S79" s="17"/>
      <c r="T79" s="17">
        <v>17</v>
      </c>
      <c r="U79" s="17">
        <v>1</v>
      </c>
      <c r="V79" s="17">
        <v>10</v>
      </c>
      <c r="W79" s="17"/>
      <c r="X79" s="17"/>
      <c r="Y79" s="17"/>
      <c r="Z79" s="17"/>
      <c r="AA79" s="17"/>
      <c r="AB79" s="18">
        <f t="shared" si="16"/>
        <v>175</v>
      </c>
      <c r="AC79" s="18">
        <f t="shared" si="17"/>
        <v>9</v>
      </c>
      <c r="AD79" s="18">
        <f t="shared" si="18"/>
        <v>68</v>
      </c>
      <c r="AE79" s="18">
        <f t="shared" si="19"/>
        <v>3</v>
      </c>
      <c r="AF79" s="15">
        <f t="shared" si="20"/>
        <v>243</v>
      </c>
      <c r="AG79" s="15">
        <f t="shared" si="21"/>
        <v>12</v>
      </c>
      <c r="AH79" s="15">
        <f t="shared" si="22"/>
        <v>255</v>
      </c>
    </row>
    <row r="80" spans="1:34" ht="27.75">
      <c r="A80" s="133" t="s">
        <v>86</v>
      </c>
      <c r="B80" s="129" t="s">
        <v>87</v>
      </c>
      <c r="C80" s="129"/>
      <c r="D80" s="17">
        <v>42</v>
      </c>
      <c r="E80" s="17"/>
      <c r="F80" s="17">
        <v>21</v>
      </c>
      <c r="G80" s="17"/>
      <c r="H80" s="17">
        <v>21</v>
      </c>
      <c r="I80" s="17">
        <v>1</v>
      </c>
      <c r="J80" s="17">
        <v>12</v>
      </c>
      <c r="K80" s="17">
        <v>1</v>
      </c>
      <c r="L80" s="17">
        <v>16</v>
      </c>
      <c r="M80" s="17"/>
      <c r="N80" s="17">
        <v>7</v>
      </c>
      <c r="O80" s="17"/>
      <c r="P80" s="17">
        <v>12</v>
      </c>
      <c r="Q80" s="17"/>
      <c r="R80" s="17">
        <v>2</v>
      </c>
      <c r="S80" s="17"/>
      <c r="T80" s="17">
        <v>11</v>
      </c>
      <c r="U80" s="17"/>
      <c r="V80" s="17"/>
      <c r="W80" s="17"/>
      <c r="X80" s="17"/>
      <c r="Y80" s="17"/>
      <c r="Z80" s="17"/>
      <c r="AA80" s="17"/>
      <c r="AB80" s="18">
        <f t="shared" si="16"/>
        <v>102</v>
      </c>
      <c r="AC80" s="18">
        <f t="shared" si="17"/>
        <v>1</v>
      </c>
      <c r="AD80" s="18">
        <f t="shared" si="18"/>
        <v>42</v>
      </c>
      <c r="AE80" s="18">
        <f t="shared" si="19"/>
        <v>1</v>
      </c>
      <c r="AF80" s="15">
        <f t="shared" si="20"/>
        <v>144</v>
      </c>
      <c r="AG80" s="15">
        <f t="shared" si="21"/>
        <v>2</v>
      </c>
      <c r="AH80" s="15">
        <f t="shared" si="22"/>
        <v>146</v>
      </c>
    </row>
    <row r="81" spans="1:34" ht="27.75">
      <c r="A81" s="133"/>
      <c r="B81" s="129" t="s">
        <v>31</v>
      </c>
      <c r="C81" s="129"/>
      <c r="D81" s="17">
        <v>18</v>
      </c>
      <c r="E81" s="17">
        <v>4</v>
      </c>
      <c r="F81" s="17">
        <v>25</v>
      </c>
      <c r="G81" s="17">
        <v>1</v>
      </c>
      <c r="H81" s="17">
        <v>15</v>
      </c>
      <c r="I81" s="17">
        <v>1</v>
      </c>
      <c r="J81" s="17">
        <v>6</v>
      </c>
      <c r="K81" s="17">
        <v>2</v>
      </c>
      <c r="L81" s="17">
        <v>6</v>
      </c>
      <c r="M81" s="17">
        <v>2</v>
      </c>
      <c r="N81" s="17">
        <v>5</v>
      </c>
      <c r="O81" s="17">
        <v>3</v>
      </c>
      <c r="P81" s="17">
        <v>4</v>
      </c>
      <c r="Q81" s="17">
        <v>1</v>
      </c>
      <c r="R81" s="17">
        <v>4</v>
      </c>
      <c r="S81" s="17">
        <v>2</v>
      </c>
      <c r="T81" s="17">
        <v>4</v>
      </c>
      <c r="U81" s="17">
        <v>4</v>
      </c>
      <c r="V81" s="17"/>
      <c r="W81" s="17">
        <v>1</v>
      </c>
      <c r="X81" s="17"/>
      <c r="Y81" s="17"/>
      <c r="Z81" s="17"/>
      <c r="AA81" s="17"/>
      <c r="AB81" s="18">
        <f t="shared" si="16"/>
        <v>47</v>
      </c>
      <c r="AC81" s="18">
        <f t="shared" si="17"/>
        <v>12</v>
      </c>
      <c r="AD81" s="18">
        <f t="shared" si="18"/>
        <v>40</v>
      </c>
      <c r="AE81" s="18">
        <f t="shared" si="19"/>
        <v>9</v>
      </c>
      <c r="AF81" s="15">
        <f t="shared" si="20"/>
        <v>87</v>
      </c>
      <c r="AG81" s="15">
        <f t="shared" si="21"/>
        <v>21</v>
      </c>
      <c r="AH81" s="15">
        <f t="shared" si="22"/>
        <v>108</v>
      </c>
    </row>
    <row r="82" spans="1:34" ht="27.75">
      <c r="A82" s="133"/>
      <c r="B82" s="129" t="s">
        <v>32</v>
      </c>
      <c r="C82" s="129"/>
      <c r="D82" s="17">
        <v>2</v>
      </c>
      <c r="E82" s="17">
        <v>8</v>
      </c>
      <c r="F82" s="17">
        <v>8</v>
      </c>
      <c r="G82" s="17">
        <v>9</v>
      </c>
      <c r="H82" s="17">
        <v>8</v>
      </c>
      <c r="I82" s="17">
        <v>7</v>
      </c>
      <c r="J82" s="17">
        <v>3</v>
      </c>
      <c r="K82" s="17">
        <v>5</v>
      </c>
      <c r="L82" s="17">
        <v>1</v>
      </c>
      <c r="M82" s="17">
        <v>4</v>
      </c>
      <c r="N82" s="17"/>
      <c r="O82" s="17"/>
      <c r="P82" s="17">
        <v>1</v>
      </c>
      <c r="Q82" s="17">
        <v>4</v>
      </c>
      <c r="R82" s="17">
        <v>1</v>
      </c>
      <c r="S82" s="17"/>
      <c r="T82" s="17">
        <v>2</v>
      </c>
      <c r="U82" s="17">
        <v>6</v>
      </c>
      <c r="V82" s="17">
        <v>1</v>
      </c>
      <c r="W82" s="17"/>
      <c r="X82" s="17"/>
      <c r="Y82" s="17"/>
      <c r="Z82" s="17"/>
      <c r="AA82" s="17"/>
      <c r="AB82" s="18">
        <f t="shared" si="16"/>
        <v>14</v>
      </c>
      <c r="AC82" s="18">
        <f t="shared" si="17"/>
        <v>29</v>
      </c>
      <c r="AD82" s="18">
        <f t="shared" si="18"/>
        <v>13</v>
      </c>
      <c r="AE82" s="18">
        <f t="shared" si="19"/>
        <v>14</v>
      </c>
      <c r="AF82" s="15">
        <f t="shared" si="20"/>
        <v>27</v>
      </c>
      <c r="AG82" s="15">
        <f t="shared" si="21"/>
        <v>43</v>
      </c>
      <c r="AH82" s="15">
        <f t="shared" si="22"/>
        <v>70</v>
      </c>
    </row>
    <row r="83" spans="1:34" ht="27.75">
      <c r="A83" s="133"/>
      <c r="B83" s="129" t="s">
        <v>33</v>
      </c>
      <c r="C83" s="129"/>
      <c r="D83" s="17">
        <v>1</v>
      </c>
      <c r="E83" s="17">
        <v>1</v>
      </c>
      <c r="F83" s="17">
        <v>15</v>
      </c>
      <c r="G83" s="17">
        <v>1</v>
      </c>
      <c r="H83" s="17">
        <v>4</v>
      </c>
      <c r="I83" s="17">
        <v>1</v>
      </c>
      <c r="J83" s="17">
        <v>2</v>
      </c>
      <c r="K83" s="17">
        <v>1</v>
      </c>
      <c r="L83" s="17"/>
      <c r="M83" s="17"/>
      <c r="N83" s="17"/>
      <c r="O83" s="17"/>
      <c r="P83" s="17"/>
      <c r="Q83" s="17">
        <v>2</v>
      </c>
      <c r="R83" s="17"/>
      <c r="S83" s="17"/>
      <c r="T83" s="17"/>
      <c r="U83" s="17">
        <v>1</v>
      </c>
      <c r="V83" s="17"/>
      <c r="W83" s="17"/>
      <c r="X83" s="17"/>
      <c r="Y83" s="17"/>
      <c r="Z83" s="17"/>
      <c r="AA83" s="17"/>
      <c r="AB83" s="18">
        <f t="shared" si="16"/>
        <v>5</v>
      </c>
      <c r="AC83" s="18">
        <f t="shared" si="17"/>
        <v>5</v>
      </c>
      <c r="AD83" s="18">
        <f t="shared" si="18"/>
        <v>17</v>
      </c>
      <c r="AE83" s="18">
        <f t="shared" si="19"/>
        <v>2</v>
      </c>
      <c r="AF83" s="15">
        <f t="shared" si="20"/>
        <v>22</v>
      </c>
      <c r="AG83" s="15">
        <f t="shared" si="21"/>
        <v>7</v>
      </c>
      <c r="AH83" s="15">
        <f t="shared" si="22"/>
        <v>29</v>
      </c>
    </row>
    <row r="84" spans="1:34" ht="27.75">
      <c r="A84" s="133"/>
      <c r="B84" s="125" t="s">
        <v>12</v>
      </c>
      <c r="C84" s="125"/>
      <c r="D84" s="19">
        <f>D83+D82+D81+D80</f>
        <v>63</v>
      </c>
      <c r="E84" s="19">
        <f aca="true" t="shared" si="24" ref="E84:AA84">E83+E82+E81+E80</f>
        <v>13</v>
      </c>
      <c r="F84" s="19">
        <f t="shared" si="24"/>
        <v>69</v>
      </c>
      <c r="G84" s="19">
        <f t="shared" si="24"/>
        <v>11</v>
      </c>
      <c r="H84" s="19">
        <f t="shared" si="24"/>
        <v>48</v>
      </c>
      <c r="I84" s="19">
        <f t="shared" si="24"/>
        <v>10</v>
      </c>
      <c r="J84" s="19">
        <f t="shared" si="24"/>
        <v>23</v>
      </c>
      <c r="K84" s="19">
        <f t="shared" si="24"/>
        <v>9</v>
      </c>
      <c r="L84" s="19">
        <f t="shared" si="24"/>
        <v>23</v>
      </c>
      <c r="M84" s="19">
        <f t="shared" si="24"/>
        <v>6</v>
      </c>
      <c r="N84" s="19">
        <f t="shared" si="24"/>
        <v>12</v>
      </c>
      <c r="O84" s="19">
        <f t="shared" si="24"/>
        <v>3</v>
      </c>
      <c r="P84" s="19">
        <f t="shared" si="24"/>
        <v>17</v>
      </c>
      <c r="Q84" s="19">
        <f t="shared" si="24"/>
        <v>7</v>
      </c>
      <c r="R84" s="19">
        <f t="shared" si="24"/>
        <v>7</v>
      </c>
      <c r="S84" s="19">
        <f t="shared" si="24"/>
        <v>2</v>
      </c>
      <c r="T84" s="19">
        <f t="shared" si="24"/>
        <v>17</v>
      </c>
      <c r="U84" s="19">
        <f t="shared" si="24"/>
        <v>11</v>
      </c>
      <c r="V84" s="19">
        <f t="shared" si="24"/>
        <v>1</v>
      </c>
      <c r="W84" s="19">
        <f t="shared" si="24"/>
        <v>1</v>
      </c>
      <c r="X84" s="19">
        <f t="shared" si="24"/>
        <v>0</v>
      </c>
      <c r="Y84" s="19">
        <f t="shared" si="24"/>
        <v>0</v>
      </c>
      <c r="Z84" s="19">
        <f t="shared" si="24"/>
        <v>0</v>
      </c>
      <c r="AA84" s="19">
        <f t="shared" si="24"/>
        <v>0</v>
      </c>
      <c r="AB84" s="18">
        <f t="shared" si="16"/>
        <v>168</v>
      </c>
      <c r="AC84" s="18">
        <f t="shared" si="17"/>
        <v>47</v>
      </c>
      <c r="AD84" s="18">
        <f t="shared" si="18"/>
        <v>112</v>
      </c>
      <c r="AE84" s="18">
        <f t="shared" si="19"/>
        <v>26</v>
      </c>
      <c r="AF84" s="15">
        <f t="shared" si="20"/>
        <v>280</v>
      </c>
      <c r="AG84" s="15">
        <f t="shared" si="21"/>
        <v>73</v>
      </c>
      <c r="AH84" s="15">
        <f t="shared" si="22"/>
        <v>353</v>
      </c>
    </row>
    <row r="85" spans="1:34" ht="27.75">
      <c r="A85" s="129" t="s">
        <v>154</v>
      </c>
      <c r="B85" s="129"/>
      <c r="C85" s="129"/>
      <c r="D85" s="17">
        <v>32</v>
      </c>
      <c r="E85" s="17">
        <v>11</v>
      </c>
      <c r="F85" s="17">
        <v>16</v>
      </c>
      <c r="G85" s="17">
        <v>5</v>
      </c>
      <c r="H85" s="17">
        <v>25</v>
      </c>
      <c r="I85" s="17">
        <v>19</v>
      </c>
      <c r="J85" s="17">
        <v>17</v>
      </c>
      <c r="K85" s="17">
        <v>3</v>
      </c>
      <c r="L85" s="17">
        <v>25</v>
      </c>
      <c r="M85" s="17">
        <v>15</v>
      </c>
      <c r="N85" s="17">
        <v>2</v>
      </c>
      <c r="O85" s="17">
        <v>1</v>
      </c>
      <c r="P85" s="17">
        <v>20</v>
      </c>
      <c r="Q85" s="17">
        <v>7</v>
      </c>
      <c r="R85" s="17">
        <v>2</v>
      </c>
      <c r="S85" s="17"/>
      <c r="T85" s="17"/>
      <c r="U85" s="17"/>
      <c r="V85" s="17"/>
      <c r="W85" s="17"/>
      <c r="X85" s="17"/>
      <c r="Y85" s="17"/>
      <c r="Z85" s="17"/>
      <c r="AA85" s="17"/>
      <c r="AB85" s="18">
        <f t="shared" si="16"/>
        <v>102</v>
      </c>
      <c r="AC85" s="18">
        <f t="shared" si="17"/>
        <v>52</v>
      </c>
      <c r="AD85" s="18">
        <f t="shared" si="18"/>
        <v>37</v>
      </c>
      <c r="AE85" s="18">
        <f t="shared" si="19"/>
        <v>9</v>
      </c>
      <c r="AF85" s="15">
        <f t="shared" si="20"/>
        <v>139</v>
      </c>
      <c r="AG85" s="15">
        <f t="shared" si="21"/>
        <v>61</v>
      </c>
      <c r="AH85" s="15">
        <f t="shared" si="22"/>
        <v>200</v>
      </c>
    </row>
    <row r="86" spans="1:34" ht="27.75">
      <c r="A86" s="132" t="s">
        <v>34</v>
      </c>
      <c r="B86" s="129" t="s">
        <v>35</v>
      </c>
      <c r="C86" s="129"/>
      <c r="D86" s="17">
        <v>52</v>
      </c>
      <c r="E86" s="17">
        <v>100</v>
      </c>
      <c r="F86" s="17">
        <v>19</v>
      </c>
      <c r="G86" s="17">
        <v>17</v>
      </c>
      <c r="H86" s="17">
        <v>57</v>
      </c>
      <c r="I86" s="17">
        <v>79</v>
      </c>
      <c r="J86" s="17">
        <v>35</v>
      </c>
      <c r="K86" s="17">
        <v>45</v>
      </c>
      <c r="L86" s="17">
        <v>51</v>
      </c>
      <c r="M86" s="17">
        <v>71</v>
      </c>
      <c r="N86" s="17">
        <v>32</v>
      </c>
      <c r="O86" s="17">
        <v>30</v>
      </c>
      <c r="P86" s="17">
        <v>26</v>
      </c>
      <c r="Q86" s="17">
        <v>37</v>
      </c>
      <c r="R86" s="17">
        <v>14</v>
      </c>
      <c r="S86" s="17">
        <v>21</v>
      </c>
      <c r="T86" s="17"/>
      <c r="U86" s="17"/>
      <c r="V86" s="17"/>
      <c r="W86" s="17"/>
      <c r="X86" s="17"/>
      <c r="Y86" s="17"/>
      <c r="Z86" s="17"/>
      <c r="AA86" s="17"/>
      <c r="AB86" s="18">
        <f t="shared" si="16"/>
        <v>186</v>
      </c>
      <c r="AC86" s="18">
        <f t="shared" si="17"/>
        <v>287</v>
      </c>
      <c r="AD86" s="18">
        <f t="shared" si="18"/>
        <v>100</v>
      </c>
      <c r="AE86" s="18">
        <f t="shared" si="19"/>
        <v>113</v>
      </c>
      <c r="AF86" s="15">
        <f t="shared" si="20"/>
        <v>286</v>
      </c>
      <c r="AG86" s="15">
        <f t="shared" si="21"/>
        <v>400</v>
      </c>
      <c r="AH86" s="15">
        <f t="shared" si="22"/>
        <v>686</v>
      </c>
    </row>
    <row r="87" spans="1:34" ht="27.75">
      <c r="A87" s="132"/>
      <c r="B87" s="129" t="s">
        <v>36</v>
      </c>
      <c r="C87" s="129"/>
      <c r="D87" s="17">
        <v>51</v>
      </c>
      <c r="E87" s="17">
        <v>74</v>
      </c>
      <c r="F87" s="17">
        <v>44</v>
      </c>
      <c r="G87" s="17">
        <v>20</v>
      </c>
      <c r="H87" s="17">
        <v>58</v>
      </c>
      <c r="I87" s="17">
        <v>59</v>
      </c>
      <c r="J87" s="17">
        <v>61</v>
      </c>
      <c r="K87" s="17">
        <v>78</v>
      </c>
      <c r="L87" s="17">
        <v>59</v>
      </c>
      <c r="M87" s="17">
        <v>92</v>
      </c>
      <c r="N87" s="17">
        <v>19</v>
      </c>
      <c r="O87" s="17">
        <v>36</v>
      </c>
      <c r="P87" s="17">
        <v>30</v>
      </c>
      <c r="Q87" s="17">
        <v>51</v>
      </c>
      <c r="R87" s="17">
        <v>17</v>
      </c>
      <c r="S87" s="17">
        <v>20</v>
      </c>
      <c r="T87" s="17"/>
      <c r="U87" s="17"/>
      <c r="V87" s="17"/>
      <c r="W87" s="17"/>
      <c r="X87" s="17"/>
      <c r="Y87" s="17"/>
      <c r="Z87" s="17"/>
      <c r="AA87" s="17"/>
      <c r="AB87" s="18">
        <f t="shared" si="16"/>
        <v>198</v>
      </c>
      <c r="AC87" s="18">
        <f t="shared" si="17"/>
        <v>276</v>
      </c>
      <c r="AD87" s="18">
        <f t="shared" si="18"/>
        <v>141</v>
      </c>
      <c r="AE87" s="18">
        <f t="shared" si="19"/>
        <v>154</v>
      </c>
      <c r="AF87" s="15">
        <f t="shared" si="20"/>
        <v>339</v>
      </c>
      <c r="AG87" s="15">
        <f t="shared" si="21"/>
        <v>430</v>
      </c>
      <c r="AH87" s="15">
        <f t="shared" si="22"/>
        <v>769</v>
      </c>
    </row>
    <row r="88" spans="1:34" ht="27.75">
      <c r="A88" s="132"/>
      <c r="B88" s="129" t="s">
        <v>37</v>
      </c>
      <c r="C88" s="129"/>
      <c r="D88" s="17">
        <v>7</v>
      </c>
      <c r="E88" s="17">
        <v>53</v>
      </c>
      <c r="F88" s="17">
        <v>26</v>
      </c>
      <c r="G88" s="17">
        <v>37</v>
      </c>
      <c r="H88" s="17">
        <v>6</v>
      </c>
      <c r="I88" s="17">
        <v>16</v>
      </c>
      <c r="J88" s="17">
        <v>4</v>
      </c>
      <c r="K88" s="17">
        <v>15</v>
      </c>
      <c r="L88" s="17">
        <v>7</v>
      </c>
      <c r="M88" s="17">
        <v>14</v>
      </c>
      <c r="N88" s="17">
        <v>2</v>
      </c>
      <c r="O88" s="17">
        <v>6</v>
      </c>
      <c r="P88" s="17">
        <v>5</v>
      </c>
      <c r="Q88" s="17">
        <v>3</v>
      </c>
      <c r="R88" s="17"/>
      <c r="S88" s="17">
        <v>1</v>
      </c>
      <c r="T88" s="17"/>
      <c r="U88" s="17"/>
      <c r="V88" s="17"/>
      <c r="W88" s="17"/>
      <c r="X88" s="17"/>
      <c r="Y88" s="17"/>
      <c r="Z88" s="17"/>
      <c r="AA88" s="17"/>
      <c r="AB88" s="18">
        <f t="shared" si="16"/>
        <v>25</v>
      </c>
      <c r="AC88" s="18">
        <f t="shared" si="17"/>
        <v>86</v>
      </c>
      <c r="AD88" s="18">
        <f t="shared" si="18"/>
        <v>32</v>
      </c>
      <c r="AE88" s="18">
        <f t="shared" si="19"/>
        <v>59</v>
      </c>
      <c r="AF88" s="15">
        <f t="shared" si="20"/>
        <v>57</v>
      </c>
      <c r="AG88" s="15">
        <f t="shared" si="21"/>
        <v>145</v>
      </c>
      <c r="AH88" s="15">
        <f t="shared" si="22"/>
        <v>202</v>
      </c>
    </row>
    <row r="89" spans="1:34" ht="27.75">
      <c r="A89" s="132"/>
      <c r="B89" s="129" t="s">
        <v>38</v>
      </c>
      <c r="C89" s="129"/>
      <c r="D89" s="17">
        <v>27</v>
      </c>
      <c r="E89" s="17">
        <v>25</v>
      </c>
      <c r="F89" s="17">
        <v>10</v>
      </c>
      <c r="G89" s="17">
        <v>11</v>
      </c>
      <c r="H89" s="17">
        <v>31</v>
      </c>
      <c r="I89" s="17">
        <v>38</v>
      </c>
      <c r="J89" s="17">
        <v>20</v>
      </c>
      <c r="K89" s="17">
        <v>9</v>
      </c>
      <c r="L89" s="17">
        <v>37</v>
      </c>
      <c r="M89" s="17">
        <v>46</v>
      </c>
      <c r="N89" s="17">
        <v>8</v>
      </c>
      <c r="O89" s="17">
        <v>14</v>
      </c>
      <c r="P89" s="17">
        <v>28</v>
      </c>
      <c r="Q89" s="17">
        <v>19</v>
      </c>
      <c r="R89" s="17">
        <v>2</v>
      </c>
      <c r="S89" s="17">
        <v>9</v>
      </c>
      <c r="T89" s="17"/>
      <c r="U89" s="17"/>
      <c r="V89" s="17"/>
      <c r="W89" s="17"/>
      <c r="X89" s="17"/>
      <c r="Y89" s="17"/>
      <c r="Z89" s="17"/>
      <c r="AA89" s="17"/>
      <c r="AB89" s="18">
        <f t="shared" si="16"/>
        <v>123</v>
      </c>
      <c r="AC89" s="18">
        <f t="shared" si="17"/>
        <v>128</v>
      </c>
      <c r="AD89" s="18">
        <f t="shared" si="18"/>
        <v>40</v>
      </c>
      <c r="AE89" s="18">
        <f t="shared" si="19"/>
        <v>43</v>
      </c>
      <c r="AF89" s="15">
        <f t="shared" si="20"/>
        <v>163</v>
      </c>
      <c r="AG89" s="15">
        <f t="shared" si="21"/>
        <v>171</v>
      </c>
      <c r="AH89" s="15">
        <f t="shared" si="22"/>
        <v>334</v>
      </c>
    </row>
    <row r="90" spans="1:34" ht="27.75">
      <c r="A90" s="132"/>
      <c r="B90" s="129" t="s">
        <v>39</v>
      </c>
      <c r="C90" s="129"/>
      <c r="D90" s="17">
        <v>6</v>
      </c>
      <c r="E90" s="17">
        <v>4</v>
      </c>
      <c r="F90" s="17"/>
      <c r="G90" s="17"/>
      <c r="H90" s="17">
        <v>3</v>
      </c>
      <c r="I90" s="17">
        <v>8</v>
      </c>
      <c r="J90" s="17">
        <v>5</v>
      </c>
      <c r="K90" s="17">
        <v>3</v>
      </c>
      <c r="L90" s="17">
        <v>3</v>
      </c>
      <c r="M90" s="17">
        <v>8</v>
      </c>
      <c r="N90" s="17">
        <v>2</v>
      </c>
      <c r="O90" s="17">
        <v>3</v>
      </c>
      <c r="P90" s="17">
        <v>2</v>
      </c>
      <c r="Q90" s="17">
        <v>1</v>
      </c>
      <c r="R90" s="17">
        <v>1</v>
      </c>
      <c r="S90" s="17"/>
      <c r="T90" s="17"/>
      <c r="U90" s="17"/>
      <c r="V90" s="17"/>
      <c r="W90" s="17"/>
      <c r="X90" s="17"/>
      <c r="Y90" s="17"/>
      <c r="Z90" s="17"/>
      <c r="AA90" s="17"/>
      <c r="AB90" s="18">
        <f t="shared" si="16"/>
        <v>14</v>
      </c>
      <c r="AC90" s="18">
        <f t="shared" si="17"/>
        <v>21</v>
      </c>
      <c r="AD90" s="18">
        <f t="shared" si="18"/>
        <v>8</v>
      </c>
      <c r="AE90" s="18">
        <f t="shared" si="19"/>
        <v>6</v>
      </c>
      <c r="AF90" s="15">
        <f t="shared" si="20"/>
        <v>22</v>
      </c>
      <c r="AG90" s="15">
        <f t="shared" si="21"/>
        <v>27</v>
      </c>
      <c r="AH90" s="15">
        <f t="shared" si="22"/>
        <v>49</v>
      </c>
    </row>
    <row r="91" spans="1:34" ht="23.25" customHeight="1">
      <c r="A91" s="132"/>
      <c r="B91" s="125" t="s">
        <v>12</v>
      </c>
      <c r="C91" s="125"/>
      <c r="D91" s="19">
        <f>D90+D89+D88+D87+D86</f>
        <v>143</v>
      </c>
      <c r="E91" s="19">
        <f aca="true" t="shared" si="25" ref="E91:AA91">E90+E89+E88+E87+E86</f>
        <v>256</v>
      </c>
      <c r="F91" s="19">
        <f t="shared" si="25"/>
        <v>99</v>
      </c>
      <c r="G91" s="19">
        <f t="shared" si="25"/>
        <v>85</v>
      </c>
      <c r="H91" s="19">
        <f t="shared" si="25"/>
        <v>155</v>
      </c>
      <c r="I91" s="19">
        <f t="shared" si="25"/>
        <v>200</v>
      </c>
      <c r="J91" s="19">
        <f t="shared" si="25"/>
        <v>125</v>
      </c>
      <c r="K91" s="19">
        <f t="shared" si="25"/>
        <v>150</v>
      </c>
      <c r="L91" s="19">
        <f t="shared" si="25"/>
        <v>157</v>
      </c>
      <c r="M91" s="19">
        <f t="shared" si="25"/>
        <v>231</v>
      </c>
      <c r="N91" s="19">
        <f t="shared" si="25"/>
        <v>63</v>
      </c>
      <c r="O91" s="19">
        <f t="shared" si="25"/>
        <v>89</v>
      </c>
      <c r="P91" s="19">
        <f t="shared" si="25"/>
        <v>91</v>
      </c>
      <c r="Q91" s="19">
        <f t="shared" si="25"/>
        <v>111</v>
      </c>
      <c r="R91" s="19">
        <f t="shared" si="25"/>
        <v>34</v>
      </c>
      <c r="S91" s="19">
        <f t="shared" si="25"/>
        <v>51</v>
      </c>
      <c r="T91" s="19">
        <f t="shared" si="25"/>
        <v>0</v>
      </c>
      <c r="U91" s="19">
        <f t="shared" si="25"/>
        <v>0</v>
      </c>
      <c r="V91" s="19">
        <f t="shared" si="25"/>
        <v>0</v>
      </c>
      <c r="W91" s="19">
        <f t="shared" si="25"/>
        <v>0</v>
      </c>
      <c r="X91" s="19">
        <f t="shared" si="25"/>
        <v>0</v>
      </c>
      <c r="Y91" s="19">
        <f t="shared" si="25"/>
        <v>0</v>
      </c>
      <c r="Z91" s="19">
        <f t="shared" si="25"/>
        <v>0</v>
      </c>
      <c r="AA91" s="19">
        <f t="shared" si="25"/>
        <v>0</v>
      </c>
      <c r="AB91" s="18">
        <f t="shared" si="16"/>
        <v>546</v>
      </c>
      <c r="AC91" s="18">
        <f t="shared" si="17"/>
        <v>798</v>
      </c>
      <c r="AD91" s="18">
        <f t="shared" si="18"/>
        <v>321</v>
      </c>
      <c r="AE91" s="18">
        <f t="shared" si="19"/>
        <v>375</v>
      </c>
      <c r="AF91" s="15">
        <f t="shared" si="20"/>
        <v>867</v>
      </c>
      <c r="AG91" s="15">
        <f t="shared" si="21"/>
        <v>1173</v>
      </c>
      <c r="AH91" s="15">
        <f t="shared" si="22"/>
        <v>2040</v>
      </c>
    </row>
    <row r="92" spans="1:34" ht="27.75">
      <c r="A92" s="131" t="s">
        <v>40</v>
      </c>
      <c r="B92" s="129" t="s">
        <v>35</v>
      </c>
      <c r="C92" s="129"/>
      <c r="D92" s="17">
        <v>17</v>
      </c>
      <c r="E92" s="17">
        <v>34</v>
      </c>
      <c r="F92" s="17">
        <v>2</v>
      </c>
      <c r="G92" s="17">
        <v>3</v>
      </c>
      <c r="H92" s="17">
        <v>21</v>
      </c>
      <c r="I92" s="17">
        <v>24</v>
      </c>
      <c r="J92" s="17">
        <v>9</v>
      </c>
      <c r="K92" s="17">
        <v>17</v>
      </c>
      <c r="L92" s="17">
        <v>10</v>
      </c>
      <c r="M92" s="17">
        <v>33</v>
      </c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>
        <f t="shared" si="16"/>
        <v>48</v>
      </c>
      <c r="AC92" s="18">
        <f t="shared" si="17"/>
        <v>91</v>
      </c>
      <c r="AD92" s="18">
        <f t="shared" si="18"/>
        <v>11</v>
      </c>
      <c r="AE92" s="18">
        <f t="shared" si="19"/>
        <v>20</v>
      </c>
      <c r="AF92" s="15">
        <f t="shared" si="20"/>
        <v>59</v>
      </c>
      <c r="AG92" s="15">
        <f t="shared" si="21"/>
        <v>111</v>
      </c>
      <c r="AH92" s="15">
        <f t="shared" si="22"/>
        <v>170</v>
      </c>
    </row>
    <row r="93" spans="1:34" ht="27.75">
      <c r="A93" s="131"/>
      <c r="B93" s="129" t="s">
        <v>36</v>
      </c>
      <c r="C93" s="129"/>
      <c r="D93" s="17">
        <v>15</v>
      </c>
      <c r="E93" s="17">
        <v>32</v>
      </c>
      <c r="F93" s="17">
        <v>5</v>
      </c>
      <c r="G93" s="17">
        <v>4</v>
      </c>
      <c r="H93" s="17">
        <v>5</v>
      </c>
      <c r="I93" s="17">
        <v>23</v>
      </c>
      <c r="J93" s="17">
        <v>1</v>
      </c>
      <c r="K93" s="17">
        <v>5</v>
      </c>
      <c r="L93" s="17">
        <v>8</v>
      </c>
      <c r="M93" s="17">
        <v>26</v>
      </c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>
        <f t="shared" si="16"/>
        <v>28</v>
      </c>
      <c r="AC93" s="18">
        <f t="shared" si="17"/>
        <v>81</v>
      </c>
      <c r="AD93" s="18">
        <f t="shared" si="18"/>
        <v>6</v>
      </c>
      <c r="AE93" s="18">
        <f t="shared" si="19"/>
        <v>9</v>
      </c>
      <c r="AF93" s="15">
        <f t="shared" si="20"/>
        <v>34</v>
      </c>
      <c r="AG93" s="15">
        <f t="shared" si="21"/>
        <v>90</v>
      </c>
      <c r="AH93" s="15">
        <f t="shared" si="22"/>
        <v>124</v>
      </c>
    </row>
    <row r="94" spans="1:34" ht="27.75">
      <c r="A94" s="131"/>
      <c r="B94" s="129" t="s">
        <v>37</v>
      </c>
      <c r="C94" s="129"/>
      <c r="D94" s="17">
        <v>5</v>
      </c>
      <c r="E94" s="17">
        <v>19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>
        <f t="shared" si="16"/>
        <v>5</v>
      </c>
      <c r="AC94" s="18">
        <f t="shared" si="17"/>
        <v>19</v>
      </c>
      <c r="AD94" s="18">
        <f t="shared" si="18"/>
        <v>0</v>
      </c>
      <c r="AE94" s="18">
        <f t="shared" si="19"/>
        <v>0</v>
      </c>
      <c r="AF94" s="15">
        <f t="shared" si="20"/>
        <v>5</v>
      </c>
      <c r="AG94" s="15">
        <f t="shared" si="21"/>
        <v>19</v>
      </c>
      <c r="AH94" s="15">
        <f t="shared" si="22"/>
        <v>24</v>
      </c>
    </row>
    <row r="95" spans="1:34" ht="27.75">
      <c r="A95" s="131"/>
      <c r="B95" s="125" t="s">
        <v>155</v>
      </c>
      <c r="C95" s="125"/>
      <c r="D95" s="19">
        <f>D94+D93+D92</f>
        <v>37</v>
      </c>
      <c r="E95" s="19">
        <f aca="true" t="shared" si="26" ref="E95:AA95">E94+E93+E92</f>
        <v>85</v>
      </c>
      <c r="F95" s="19">
        <f t="shared" si="26"/>
        <v>7</v>
      </c>
      <c r="G95" s="19">
        <f t="shared" si="26"/>
        <v>7</v>
      </c>
      <c r="H95" s="19">
        <f t="shared" si="26"/>
        <v>26</v>
      </c>
      <c r="I95" s="19">
        <f t="shared" si="26"/>
        <v>47</v>
      </c>
      <c r="J95" s="19">
        <f t="shared" si="26"/>
        <v>10</v>
      </c>
      <c r="K95" s="19">
        <f t="shared" si="26"/>
        <v>22</v>
      </c>
      <c r="L95" s="19">
        <f t="shared" si="26"/>
        <v>18</v>
      </c>
      <c r="M95" s="19">
        <f t="shared" si="26"/>
        <v>59</v>
      </c>
      <c r="N95" s="19">
        <f t="shared" si="26"/>
        <v>0</v>
      </c>
      <c r="O95" s="19">
        <f t="shared" si="26"/>
        <v>0</v>
      </c>
      <c r="P95" s="19">
        <f t="shared" si="26"/>
        <v>0</v>
      </c>
      <c r="Q95" s="19">
        <f t="shared" si="26"/>
        <v>0</v>
      </c>
      <c r="R95" s="19">
        <f t="shared" si="26"/>
        <v>0</v>
      </c>
      <c r="S95" s="19">
        <f t="shared" si="26"/>
        <v>0</v>
      </c>
      <c r="T95" s="19">
        <f t="shared" si="26"/>
        <v>0</v>
      </c>
      <c r="U95" s="19">
        <f t="shared" si="26"/>
        <v>0</v>
      </c>
      <c r="V95" s="19">
        <f t="shared" si="26"/>
        <v>0</v>
      </c>
      <c r="W95" s="19">
        <f t="shared" si="26"/>
        <v>0</v>
      </c>
      <c r="X95" s="19">
        <f t="shared" si="26"/>
        <v>0</v>
      </c>
      <c r="Y95" s="19">
        <f t="shared" si="26"/>
        <v>0</v>
      </c>
      <c r="Z95" s="19">
        <f t="shared" si="26"/>
        <v>0</v>
      </c>
      <c r="AA95" s="19">
        <f t="shared" si="26"/>
        <v>0</v>
      </c>
      <c r="AB95" s="18">
        <f t="shared" si="16"/>
        <v>81</v>
      </c>
      <c r="AC95" s="18">
        <f t="shared" si="17"/>
        <v>191</v>
      </c>
      <c r="AD95" s="18">
        <f t="shared" si="18"/>
        <v>17</v>
      </c>
      <c r="AE95" s="18">
        <f t="shared" si="19"/>
        <v>29</v>
      </c>
      <c r="AF95" s="15">
        <f t="shared" si="20"/>
        <v>98</v>
      </c>
      <c r="AG95" s="15">
        <f t="shared" si="21"/>
        <v>220</v>
      </c>
      <c r="AH95" s="15">
        <f t="shared" si="22"/>
        <v>318</v>
      </c>
    </row>
    <row r="96" spans="1:39" ht="27.75">
      <c r="A96" s="131" t="s">
        <v>90</v>
      </c>
      <c r="B96" s="129" t="s">
        <v>42</v>
      </c>
      <c r="C96" s="129"/>
      <c r="D96" s="17">
        <v>35</v>
      </c>
      <c r="E96" s="17">
        <v>27</v>
      </c>
      <c r="F96" s="17">
        <v>15</v>
      </c>
      <c r="G96" s="17">
        <v>11</v>
      </c>
      <c r="H96" s="17">
        <v>35</v>
      </c>
      <c r="I96" s="17">
        <v>27</v>
      </c>
      <c r="J96" s="17">
        <v>14</v>
      </c>
      <c r="K96" s="17">
        <v>9</v>
      </c>
      <c r="L96" s="17">
        <v>17</v>
      </c>
      <c r="M96" s="17">
        <v>24</v>
      </c>
      <c r="N96" s="17">
        <v>15</v>
      </c>
      <c r="O96" s="17">
        <v>9</v>
      </c>
      <c r="P96" s="17">
        <v>22</v>
      </c>
      <c r="Q96" s="17">
        <v>29</v>
      </c>
      <c r="R96" s="17">
        <v>11</v>
      </c>
      <c r="S96" s="17">
        <v>6</v>
      </c>
      <c r="T96" s="17"/>
      <c r="U96" s="17"/>
      <c r="V96" s="17"/>
      <c r="W96" s="17"/>
      <c r="X96" s="17"/>
      <c r="Y96" s="17"/>
      <c r="Z96" s="17"/>
      <c r="AA96" s="17"/>
      <c r="AB96" s="18">
        <f t="shared" si="16"/>
        <v>109</v>
      </c>
      <c r="AC96" s="18">
        <f t="shared" si="17"/>
        <v>107</v>
      </c>
      <c r="AD96" s="18">
        <f t="shared" si="18"/>
        <v>55</v>
      </c>
      <c r="AE96" s="18">
        <f t="shared" si="19"/>
        <v>35</v>
      </c>
      <c r="AF96" s="15">
        <f t="shared" si="20"/>
        <v>164</v>
      </c>
      <c r="AG96" s="15">
        <f t="shared" si="21"/>
        <v>142</v>
      </c>
      <c r="AH96" s="15">
        <f t="shared" si="22"/>
        <v>306</v>
      </c>
      <c r="AJ96" s="27"/>
      <c r="AK96" s="27"/>
      <c r="AL96" s="27"/>
      <c r="AM96" s="27"/>
    </row>
    <row r="97" spans="1:39" ht="27.75">
      <c r="A97" s="131"/>
      <c r="B97" s="129" t="s">
        <v>43</v>
      </c>
      <c r="C97" s="129"/>
      <c r="D97" s="17">
        <v>7</v>
      </c>
      <c r="E97" s="17">
        <v>3</v>
      </c>
      <c r="F97" s="17">
        <v>3</v>
      </c>
      <c r="G97" s="17">
        <v>2</v>
      </c>
      <c r="H97" s="17">
        <v>14</v>
      </c>
      <c r="I97" s="17">
        <v>15</v>
      </c>
      <c r="J97" s="17">
        <v>4</v>
      </c>
      <c r="K97" s="17">
        <v>3</v>
      </c>
      <c r="L97" s="17">
        <v>22</v>
      </c>
      <c r="M97" s="17">
        <v>17</v>
      </c>
      <c r="N97" s="17">
        <v>2</v>
      </c>
      <c r="O97" s="17">
        <v>3</v>
      </c>
      <c r="P97" s="17">
        <v>22</v>
      </c>
      <c r="Q97" s="17">
        <v>12</v>
      </c>
      <c r="R97" s="17">
        <v>2</v>
      </c>
      <c r="S97" s="17">
        <v>2</v>
      </c>
      <c r="T97" s="17"/>
      <c r="U97" s="17"/>
      <c r="V97" s="17"/>
      <c r="W97" s="17"/>
      <c r="X97" s="17"/>
      <c r="Y97" s="17"/>
      <c r="Z97" s="17"/>
      <c r="AA97" s="17"/>
      <c r="AB97" s="18">
        <f t="shared" si="16"/>
        <v>65</v>
      </c>
      <c r="AC97" s="18">
        <f t="shared" si="17"/>
        <v>47</v>
      </c>
      <c r="AD97" s="18">
        <f t="shared" si="18"/>
        <v>11</v>
      </c>
      <c r="AE97" s="18">
        <f t="shared" si="19"/>
        <v>10</v>
      </c>
      <c r="AF97" s="15">
        <f t="shared" si="20"/>
        <v>76</v>
      </c>
      <c r="AG97" s="15">
        <f t="shared" si="21"/>
        <v>57</v>
      </c>
      <c r="AH97" s="15">
        <f t="shared" si="22"/>
        <v>133</v>
      </c>
      <c r="AJ97" s="27"/>
      <c r="AK97" s="27"/>
      <c r="AL97" s="27"/>
      <c r="AM97" s="27"/>
    </row>
    <row r="98" spans="1:39" ht="27.75">
      <c r="A98" s="131"/>
      <c r="B98" s="129" t="s">
        <v>44</v>
      </c>
      <c r="C98" s="129"/>
      <c r="D98" s="17">
        <v>34</v>
      </c>
      <c r="E98" s="17">
        <v>34</v>
      </c>
      <c r="F98" s="17">
        <v>12</v>
      </c>
      <c r="G98" s="17">
        <v>9</v>
      </c>
      <c r="H98" s="17">
        <v>25</v>
      </c>
      <c r="I98" s="17">
        <v>25</v>
      </c>
      <c r="J98" s="17">
        <v>8</v>
      </c>
      <c r="K98" s="17">
        <v>5</v>
      </c>
      <c r="L98" s="17">
        <v>22</v>
      </c>
      <c r="M98" s="17">
        <v>37</v>
      </c>
      <c r="N98" s="17">
        <v>13</v>
      </c>
      <c r="O98" s="17">
        <v>5</v>
      </c>
      <c r="P98" s="17">
        <v>28</v>
      </c>
      <c r="Q98" s="17">
        <v>32</v>
      </c>
      <c r="R98" s="17">
        <v>8</v>
      </c>
      <c r="S98" s="17">
        <v>8</v>
      </c>
      <c r="T98" s="17"/>
      <c r="U98" s="17"/>
      <c r="V98" s="17"/>
      <c r="W98" s="17"/>
      <c r="X98" s="17"/>
      <c r="Y98" s="17"/>
      <c r="Z98" s="17"/>
      <c r="AA98" s="17"/>
      <c r="AB98" s="18">
        <f t="shared" si="16"/>
        <v>109</v>
      </c>
      <c r="AC98" s="18">
        <f t="shared" si="17"/>
        <v>128</v>
      </c>
      <c r="AD98" s="18">
        <f t="shared" si="18"/>
        <v>41</v>
      </c>
      <c r="AE98" s="18">
        <f t="shared" si="19"/>
        <v>27</v>
      </c>
      <c r="AF98" s="15">
        <f t="shared" si="20"/>
        <v>150</v>
      </c>
      <c r="AG98" s="15">
        <f t="shared" si="21"/>
        <v>155</v>
      </c>
      <c r="AH98" s="15">
        <f t="shared" si="22"/>
        <v>305</v>
      </c>
      <c r="AJ98" s="27"/>
      <c r="AK98" s="27"/>
      <c r="AL98" s="27"/>
      <c r="AM98" s="27"/>
    </row>
    <row r="99" spans="1:39" ht="27.75">
      <c r="A99" s="131"/>
      <c r="B99" s="129" t="s">
        <v>45</v>
      </c>
      <c r="C99" s="129"/>
      <c r="D99" s="17">
        <v>7</v>
      </c>
      <c r="E99" s="17">
        <v>14</v>
      </c>
      <c r="F99" s="17">
        <v>1</v>
      </c>
      <c r="G99" s="17">
        <v>1</v>
      </c>
      <c r="H99" s="17">
        <v>4</v>
      </c>
      <c r="I99" s="17">
        <v>7</v>
      </c>
      <c r="J99" s="17"/>
      <c r="K99" s="17">
        <v>3</v>
      </c>
      <c r="L99" s="17">
        <v>4</v>
      </c>
      <c r="M99" s="17">
        <v>10</v>
      </c>
      <c r="N99" s="17">
        <v>2</v>
      </c>
      <c r="O99" s="17">
        <v>1</v>
      </c>
      <c r="P99" s="17">
        <v>2</v>
      </c>
      <c r="Q99" s="17">
        <v>6</v>
      </c>
      <c r="R99" s="17">
        <v>1</v>
      </c>
      <c r="S99" s="17">
        <v>2</v>
      </c>
      <c r="T99" s="17"/>
      <c r="U99" s="17"/>
      <c r="V99" s="17"/>
      <c r="W99" s="17"/>
      <c r="X99" s="17"/>
      <c r="Y99" s="17"/>
      <c r="Z99" s="17"/>
      <c r="AA99" s="17"/>
      <c r="AB99" s="18">
        <f t="shared" si="16"/>
        <v>17</v>
      </c>
      <c r="AC99" s="18">
        <f t="shared" si="17"/>
        <v>37</v>
      </c>
      <c r="AD99" s="18">
        <f t="shared" si="18"/>
        <v>4</v>
      </c>
      <c r="AE99" s="18">
        <f t="shared" si="19"/>
        <v>7</v>
      </c>
      <c r="AF99" s="15">
        <f t="shared" si="20"/>
        <v>21</v>
      </c>
      <c r="AG99" s="15">
        <f t="shared" si="21"/>
        <v>44</v>
      </c>
      <c r="AH99" s="15">
        <f t="shared" si="22"/>
        <v>65</v>
      </c>
      <c r="AJ99" s="27"/>
      <c r="AK99" s="27"/>
      <c r="AL99" s="27"/>
      <c r="AM99" s="27"/>
    </row>
    <row r="100" spans="1:39" ht="27.75">
      <c r="A100" s="131"/>
      <c r="B100" s="129" t="s">
        <v>46</v>
      </c>
      <c r="C100" s="129"/>
      <c r="D100" s="17">
        <v>2</v>
      </c>
      <c r="E100" s="17">
        <v>17</v>
      </c>
      <c r="F100" s="17">
        <v>2</v>
      </c>
      <c r="G100" s="17">
        <v>16</v>
      </c>
      <c r="H100" s="17">
        <v>7</v>
      </c>
      <c r="I100" s="17">
        <v>35</v>
      </c>
      <c r="J100" s="17">
        <v>2</v>
      </c>
      <c r="K100" s="17">
        <v>11</v>
      </c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>
        <f t="shared" si="16"/>
        <v>9</v>
      </c>
      <c r="AC100" s="18">
        <f t="shared" si="17"/>
        <v>52</v>
      </c>
      <c r="AD100" s="18">
        <f t="shared" si="18"/>
        <v>4</v>
      </c>
      <c r="AE100" s="18">
        <f t="shared" si="19"/>
        <v>27</v>
      </c>
      <c r="AF100" s="15">
        <f t="shared" si="20"/>
        <v>13</v>
      </c>
      <c r="AG100" s="15">
        <f t="shared" si="21"/>
        <v>79</v>
      </c>
      <c r="AH100" s="15">
        <f t="shared" si="22"/>
        <v>92</v>
      </c>
      <c r="AJ100" s="27"/>
      <c r="AK100" s="27"/>
      <c r="AL100" s="27"/>
      <c r="AM100" s="27"/>
    </row>
    <row r="101" spans="1:34" ht="27.75">
      <c r="A101" s="131"/>
      <c r="B101" s="129" t="s">
        <v>47</v>
      </c>
      <c r="C101" s="129"/>
      <c r="D101" s="17">
        <v>2</v>
      </c>
      <c r="E101" s="17">
        <v>2</v>
      </c>
      <c r="F101" s="17">
        <v>3</v>
      </c>
      <c r="G101" s="17">
        <v>1</v>
      </c>
      <c r="H101" s="17">
        <v>5</v>
      </c>
      <c r="I101" s="17">
        <v>4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>
        <f t="shared" si="16"/>
        <v>7</v>
      </c>
      <c r="AC101" s="18">
        <f t="shared" si="17"/>
        <v>6</v>
      </c>
      <c r="AD101" s="18">
        <f t="shared" si="18"/>
        <v>3</v>
      </c>
      <c r="AE101" s="18">
        <f t="shared" si="19"/>
        <v>1</v>
      </c>
      <c r="AF101" s="15">
        <f t="shared" si="20"/>
        <v>10</v>
      </c>
      <c r="AG101" s="15">
        <f t="shared" si="21"/>
        <v>7</v>
      </c>
      <c r="AH101" s="15">
        <f t="shared" si="22"/>
        <v>17</v>
      </c>
    </row>
    <row r="102" spans="1:34" ht="27.75">
      <c r="A102" s="131"/>
      <c r="B102" s="125" t="s">
        <v>12</v>
      </c>
      <c r="C102" s="125"/>
      <c r="D102" s="19">
        <f>D101+D100+D99+D98+D97+D96</f>
        <v>87</v>
      </c>
      <c r="E102" s="19">
        <f aca="true" t="shared" si="27" ref="E102:AA102">E101+E100+E99+E98+E97+E96</f>
        <v>97</v>
      </c>
      <c r="F102" s="19">
        <f t="shared" si="27"/>
        <v>36</v>
      </c>
      <c r="G102" s="19">
        <f t="shared" si="27"/>
        <v>40</v>
      </c>
      <c r="H102" s="19">
        <f t="shared" si="27"/>
        <v>90</v>
      </c>
      <c r="I102" s="19">
        <f t="shared" si="27"/>
        <v>113</v>
      </c>
      <c r="J102" s="19">
        <f t="shared" si="27"/>
        <v>28</v>
      </c>
      <c r="K102" s="19">
        <f t="shared" si="27"/>
        <v>31</v>
      </c>
      <c r="L102" s="19">
        <f t="shared" si="27"/>
        <v>65</v>
      </c>
      <c r="M102" s="19">
        <f t="shared" si="27"/>
        <v>88</v>
      </c>
      <c r="N102" s="19">
        <f t="shared" si="27"/>
        <v>32</v>
      </c>
      <c r="O102" s="19">
        <f t="shared" si="27"/>
        <v>18</v>
      </c>
      <c r="P102" s="19">
        <f t="shared" si="27"/>
        <v>74</v>
      </c>
      <c r="Q102" s="19">
        <f t="shared" si="27"/>
        <v>79</v>
      </c>
      <c r="R102" s="19">
        <f t="shared" si="27"/>
        <v>22</v>
      </c>
      <c r="S102" s="19">
        <f t="shared" si="27"/>
        <v>18</v>
      </c>
      <c r="T102" s="19">
        <f t="shared" si="27"/>
        <v>0</v>
      </c>
      <c r="U102" s="19">
        <f t="shared" si="27"/>
        <v>0</v>
      </c>
      <c r="V102" s="19">
        <f t="shared" si="27"/>
        <v>0</v>
      </c>
      <c r="W102" s="19">
        <f t="shared" si="27"/>
        <v>0</v>
      </c>
      <c r="X102" s="19">
        <f t="shared" si="27"/>
        <v>0</v>
      </c>
      <c r="Y102" s="19">
        <f t="shared" si="27"/>
        <v>0</v>
      </c>
      <c r="Z102" s="19">
        <f t="shared" si="27"/>
        <v>0</v>
      </c>
      <c r="AA102" s="19">
        <f t="shared" si="27"/>
        <v>0</v>
      </c>
      <c r="AB102" s="18">
        <f t="shared" si="16"/>
        <v>316</v>
      </c>
      <c r="AC102" s="18">
        <f t="shared" si="17"/>
        <v>377</v>
      </c>
      <c r="AD102" s="18">
        <f t="shared" si="18"/>
        <v>118</v>
      </c>
      <c r="AE102" s="18">
        <f t="shared" si="19"/>
        <v>107</v>
      </c>
      <c r="AF102" s="15">
        <f t="shared" si="20"/>
        <v>434</v>
      </c>
      <c r="AG102" s="15">
        <f t="shared" si="21"/>
        <v>484</v>
      </c>
      <c r="AH102" s="15">
        <f t="shared" si="22"/>
        <v>918</v>
      </c>
    </row>
    <row r="103" spans="1:34" ht="27.75">
      <c r="A103" s="129" t="s">
        <v>48</v>
      </c>
      <c r="B103" s="129"/>
      <c r="C103" s="129"/>
      <c r="D103" s="17">
        <v>57</v>
      </c>
      <c r="E103" s="17">
        <v>10</v>
      </c>
      <c r="F103" s="17">
        <v>43</v>
      </c>
      <c r="G103" s="17">
        <v>13</v>
      </c>
      <c r="H103" s="17">
        <v>44</v>
      </c>
      <c r="I103" s="17">
        <v>13</v>
      </c>
      <c r="J103" s="17">
        <v>33</v>
      </c>
      <c r="K103" s="17">
        <v>4</v>
      </c>
      <c r="L103" s="17">
        <v>27</v>
      </c>
      <c r="M103" s="17">
        <v>9</v>
      </c>
      <c r="N103" s="17">
        <v>6</v>
      </c>
      <c r="O103" s="17">
        <v>1</v>
      </c>
      <c r="P103" s="17">
        <v>10</v>
      </c>
      <c r="Q103" s="17">
        <v>4</v>
      </c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>
        <f t="shared" si="16"/>
        <v>138</v>
      </c>
      <c r="AC103" s="18">
        <f t="shared" si="17"/>
        <v>36</v>
      </c>
      <c r="AD103" s="18">
        <f t="shared" si="18"/>
        <v>82</v>
      </c>
      <c r="AE103" s="18">
        <f t="shared" si="19"/>
        <v>18</v>
      </c>
      <c r="AF103" s="15">
        <f t="shared" si="20"/>
        <v>220</v>
      </c>
      <c r="AG103" s="15">
        <f t="shared" si="21"/>
        <v>54</v>
      </c>
      <c r="AH103" s="15">
        <f t="shared" si="22"/>
        <v>274</v>
      </c>
    </row>
    <row r="104" spans="1:34" ht="27.75">
      <c r="A104" s="130" t="s">
        <v>70</v>
      </c>
      <c r="B104" s="130"/>
      <c r="C104" s="130"/>
      <c r="D104" s="17">
        <v>23</v>
      </c>
      <c r="E104" s="17">
        <v>146</v>
      </c>
      <c r="F104" s="17">
        <v>4</v>
      </c>
      <c r="G104" s="17">
        <v>20</v>
      </c>
      <c r="H104" s="17">
        <v>22</v>
      </c>
      <c r="I104" s="17">
        <v>117</v>
      </c>
      <c r="J104" s="17">
        <v>5</v>
      </c>
      <c r="K104" s="17">
        <v>21</v>
      </c>
      <c r="L104" s="17">
        <v>24</v>
      </c>
      <c r="M104" s="17">
        <v>99</v>
      </c>
      <c r="N104" s="17">
        <v>3</v>
      </c>
      <c r="O104" s="17">
        <v>23</v>
      </c>
      <c r="P104" s="17">
        <v>18</v>
      </c>
      <c r="Q104" s="17">
        <v>78</v>
      </c>
      <c r="R104" s="17">
        <v>2</v>
      </c>
      <c r="S104" s="17">
        <v>26</v>
      </c>
      <c r="T104" s="17"/>
      <c r="U104" s="17"/>
      <c r="V104" s="17"/>
      <c r="W104" s="17"/>
      <c r="X104" s="17"/>
      <c r="Y104" s="17"/>
      <c r="Z104" s="17"/>
      <c r="AA104" s="17"/>
      <c r="AB104" s="18">
        <f t="shared" si="16"/>
        <v>87</v>
      </c>
      <c r="AC104" s="18">
        <f t="shared" si="17"/>
        <v>440</v>
      </c>
      <c r="AD104" s="18">
        <f t="shared" si="18"/>
        <v>14</v>
      </c>
      <c r="AE104" s="18">
        <f t="shared" si="19"/>
        <v>90</v>
      </c>
      <c r="AF104" s="15">
        <f t="shared" si="20"/>
        <v>101</v>
      </c>
      <c r="AG104" s="15">
        <f t="shared" si="21"/>
        <v>530</v>
      </c>
      <c r="AH104" s="15">
        <f t="shared" si="22"/>
        <v>631</v>
      </c>
    </row>
    <row r="105" spans="1:34" ht="27.75">
      <c r="A105" s="129" t="s">
        <v>156</v>
      </c>
      <c r="B105" s="129"/>
      <c r="C105" s="129"/>
      <c r="D105" s="17">
        <v>4</v>
      </c>
      <c r="E105" s="17">
        <v>44</v>
      </c>
      <c r="F105" s="17">
        <v>2</v>
      </c>
      <c r="G105" s="17">
        <v>3</v>
      </c>
      <c r="H105" s="17"/>
      <c r="I105" s="17">
        <v>49</v>
      </c>
      <c r="J105" s="17">
        <v>4</v>
      </c>
      <c r="K105" s="17">
        <v>4</v>
      </c>
      <c r="L105" s="17">
        <v>5</v>
      </c>
      <c r="M105" s="17">
        <v>54</v>
      </c>
      <c r="N105" s="17"/>
      <c r="O105" s="17">
        <v>3</v>
      </c>
      <c r="P105" s="17">
        <v>5</v>
      </c>
      <c r="Q105" s="17">
        <v>48</v>
      </c>
      <c r="R105" s="17"/>
      <c r="S105" s="17">
        <v>2</v>
      </c>
      <c r="T105" s="17"/>
      <c r="U105" s="17"/>
      <c r="V105" s="17"/>
      <c r="W105" s="17"/>
      <c r="X105" s="17"/>
      <c r="Y105" s="17"/>
      <c r="Z105" s="17"/>
      <c r="AA105" s="17"/>
      <c r="AB105" s="18">
        <f t="shared" si="16"/>
        <v>14</v>
      </c>
      <c r="AC105" s="18">
        <f t="shared" si="17"/>
        <v>195</v>
      </c>
      <c r="AD105" s="18">
        <f t="shared" si="18"/>
        <v>6</v>
      </c>
      <c r="AE105" s="18">
        <f t="shared" si="19"/>
        <v>12</v>
      </c>
      <c r="AF105" s="15">
        <f t="shared" si="20"/>
        <v>20</v>
      </c>
      <c r="AG105" s="15">
        <f t="shared" si="21"/>
        <v>207</v>
      </c>
      <c r="AH105" s="15">
        <f t="shared" si="22"/>
        <v>227</v>
      </c>
    </row>
    <row r="106" spans="1:34" ht="27.75">
      <c r="A106" s="129" t="s">
        <v>158</v>
      </c>
      <c r="B106" s="129"/>
      <c r="C106" s="129"/>
      <c r="D106" s="17">
        <v>3</v>
      </c>
      <c r="E106" s="17">
        <v>20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>
        <f t="shared" si="16"/>
        <v>3</v>
      </c>
      <c r="AC106" s="18">
        <f t="shared" si="17"/>
        <v>20</v>
      </c>
      <c r="AD106" s="18">
        <f t="shared" si="18"/>
        <v>0</v>
      </c>
      <c r="AE106" s="18">
        <f t="shared" si="19"/>
        <v>0</v>
      </c>
      <c r="AF106" s="15">
        <f t="shared" si="20"/>
        <v>3</v>
      </c>
      <c r="AG106" s="15">
        <f t="shared" si="21"/>
        <v>20</v>
      </c>
      <c r="AH106" s="15">
        <f t="shared" si="22"/>
        <v>23</v>
      </c>
    </row>
    <row r="107" spans="1:34" ht="27.75">
      <c r="A107" s="129" t="s">
        <v>50</v>
      </c>
      <c r="B107" s="129"/>
      <c r="C107" s="129"/>
      <c r="D107" s="17">
        <v>11</v>
      </c>
      <c r="E107" s="17">
        <v>5</v>
      </c>
      <c r="F107" s="17"/>
      <c r="G107" s="17">
        <v>2</v>
      </c>
      <c r="H107" s="17">
        <v>5</v>
      </c>
      <c r="I107" s="17"/>
      <c r="J107" s="17">
        <v>1</v>
      </c>
      <c r="K107" s="17"/>
      <c r="L107" s="17">
        <v>5</v>
      </c>
      <c r="M107" s="17">
        <v>1</v>
      </c>
      <c r="N107" s="17">
        <v>2</v>
      </c>
      <c r="O107" s="17"/>
      <c r="P107" s="17">
        <v>2</v>
      </c>
      <c r="Q107" s="17">
        <v>3</v>
      </c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8">
        <f t="shared" si="16"/>
        <v>23</v>
      </c>
      <c r="AC107" s="18">
        <f t="shared" si="17"/>
        <v>9</v>
      </c>
      <c r="AD107" s="18">
        <f t="shared" si="18"/>
        <v>3</v>
      </c>
      <c r="AE107" s="18">
        <f t="shared" si="19"/>
        <v>2</v>
      </c>
      <c r="AF107" s="15">
        <f t="shared" si="20"/>
        <v>26</v>
      </c>
      <c r="AG107" s="15">
        <f t="shared" si="21"/>
        <v>11</v>
      </c>
      <c r="AH107" s="15">
        <f t="shared" si="22"/>
        <v>37</v>
      </c>
    </row>
    <row r="108" spans="1:34" ht="27.75">
      <c r="A108" s="129" t="s">
        <v>51</v>
      </c>
      <c r="B108" s="129"/>
      <c r="C108" s="129"/>
      <c r="D108" s="17">
        <v>17</v>
      </c>
      <c r="E108" s="17">
        <v>23</v>
      </c>
      <c r="F108" s="17">
        <v>8</v>
      </c>
      <c r="G108" s="17">
        <v>4</v>
      </c>
      <c r="H108" s="17">
        <v>15</v>
      </c>
      <c r="I108" s="17">
        <v>30</v>
      </c>
      <c r="J108" s="17">
        <v>4</v>
      </c>
      <c r="K108" s="17">
        <v>6</v>
      </c>
      <c r="L108" s="17">
        <v>25</v>
      </c>
      <c r="M108" s="17">
        <v>48</v>
      </c>
      <c r="N108" s="17">
        <v>1</v>
      </c>
      <c r="O108" s="17">
        <v>1</v>
      </c>
      <c r="P108" s="17">
        <v>24</v>
      </c>
      <c r="Q108" s="17">
        <v>26</v>
      </c>
      <c r="R108" s="17">
        <v>1</v>
      </c>
      <c r="S108" s="17"/>
      <c r="T108" s="17"/>
      <c r="U108" s="17"/>
      <c r="V108" s="17"/>
      <c r="W108" s="17"/>
      <c r="X108" s="17"/>
      <c r="Y108" s="17"/>
      <c r="Z108" s="17"/>
      <c r="AA108" s="17"/>
      <c r="AB108" s="18">
        <f t="shared" si="16"/>
        <v>81</v>
      </c>
      <c r="AC108" s="18">
        <f t="shared" si="17"/>
        <v>127</v>
      </c>
      <c r="AD108" s="18">
        <f t="shared" si="18"/>
        <v>14</v>
      </c>
      <c r="AE108" s="18">
        <f t="shared" si="19"/>
        <v>11</v>
      </c>
      <c r="AF108" s="15">
        <f t="shared" si="20"/>
        <v>95</v>
      </c>
      <c r="AG108" s="15">
        <f t="shared" si="21"/>
        <v>138</v>
      </c>
      <c r="AH108" s="15">
        <f t="shared" si="22"/>
        <v>233</v>
      </c>
    </row>
    <row r="109" spans="1:34" ht="27.75">
      <c r="A109" s="129" t="s">
        <v>52</v>
      </c>
      <c r="B109" s="129"/>
      <c r="C109" s="129"/>
      <c r="D109" s="17">
        <v>2</v>
      </c>
      <c r="E109" s="17">
        <v>1</v>
      </c>
      <c r="F109" s="17">
        <v>3</v>
      </c>
      <c r="G109" s="17">
        <v>2</v>
      </c>
      <c r="H109" s="17">
        <v>4</v>
      </c>
      <c r="I109" s="17">
        <v>4</v>
      </c>
      <c r="J109" s="17">
        <v>1</v>
      </c>
      <c r="K109" s="17">
        <v>1</v>
      </c>
      <c r="L109" s="17">
        <v>3</v>
      </c>
      <c r="M109" s="17"/>
      <c r="N109" s="17"/>
      <c r="O109" s="17"/>
      <c r="P109" s="17"/>
      <c r="Q109" s="17">
        <v>2</v>
      </c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8">
        <f t="shared" si="16"/>
        <v>9</v>
      </c>
      <c r="AC109" s="18">
        <f t="shared" si="17"/>
        <v>7</v>
      </c>
      <c r="AD109" s="18">
        <f t="shared" si="18"/>
        <v>4</v>
      </c>
      <c r="AE109" s="18">
        <f t="shared" si="19"/>
        <v>3</v>
      </c>
      <c r="AF109" s="15">
        <f t="shared" si="20"/>
        <v>13</v>
      </c>
      <c r="AG109" s="15">
        <f t="shared" si="21"/>
        <v>10</v>
      </c>
      <c r="AH109" s="15">
        <f t="shared" si="22"/>
        <v>23</v>
      </c>
    </row>
    <row r="110" spans="1:34" ht="27.75">
      <c r="A110" s="129" t="s">
        <v>91</v>
      </c>
      <c r="B110" s="129"/>
      <c r="C110" s="129"/>
      <c r="D110" s="17">
        <v>10</v>
      </c>
      <c r="E110" s="17">
        <v>6</v>
      </c>
      <c r="F110" s="17">
        <v>4</v>
      </c>
      <c r="G110" s="17">
        <v>4</v>
      </c>
      <c r="H110" s="17">
        <v>12</v>
      </c>
      <c r="I110" s="17">
        <v>11</v>
      </c>
      <c r="J110" s="17">
        <v>7</v>
      </c>
      <c r="K110" s="17">
        <v>4</v>
      </c>
      <c r="L110" s="17">
        <v>6</v>
      </c>
      <c r="M110" s="17">
        <v>6</v>
      </c>
      <c r="N110" s="17">
        <v>2</v>
      </c>
      <c r="O110" s="17">
        <v>4</v>
      </c>
      <c r="P110" s="17">
        <v>7</v>
      </c>
      <c r="Q110" s="17">
        <v>2</v>
      </c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8">
        <f t="shared" si="16"/>
        <v>35</v>
      </c>
      <c r="AC110" s="18">
        <f t="shared" si="17"/>
        <v>25</v>
      </c>
      <c r="AD110" s="18">
        <f t="shared" si="18"/>
        <v>13</v>
      </c>
      <c r="AE110" s="18">
        <f t="shared" si="19"/>
        <v>12</v>
      </c>
      <c r="AF110" s="15">
        <f t="shared" si="20"/>
        <v>48</v>
      </c>
      <c r="AG110" s="15">
        <f t="shared" si="21"/>
        <v>37</v>
      </c>
      <c r="AH110" s="15">
        <f t="shared" si="22"/>
        <v>85</v>
      </c>
    </row>
    <row r="111" spans="1:42" ht="27.75">
      <c r="A111" s="129" t="s">
        <v>157</v>
      </c>
      <c r="B111" s="129"/>
      <c r="C111" s="129"/>
      <c r="D111" s="17">
        <v>6</v>
      </c>
      <c r="E111" s="17">
        <v>6</v>
      </c>
      <c r="F111" s="17">
        <v>1</v>
      </c>
      <c r="G111" s="17"/>
      <c r="H111" s="17">
        <v>1</v>
      </c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8">
        <f t="shared" si="16"/>
        <v>7</v>
      </c>
      <c r="AC111" s="18">
        <f t="shared" si="17"/>
        <v>6</v>
      </c>
      <c r="AD111" s="18">
        <f t="shared" si="18"/>
        <v>1</v>
      </c>
      <c r="AE111" s="18">
        <f t="shared" si="19"/>
        <v>0</v>
      </c>
      <c r="AF111" s="15">
        <f t="shared" si="20"/>
        <v>8</v>
      </c>
      <c r="AG111" s="15">
        <f t="shared" si="21"/>
        <v>6</v>
      </c>
      <c r="AH111" s="15">
        <f t="shared" si="22"/>
        <v>14</v>
      </c>
      <c r="AL111" s="27"/>
      <c r="AM111" s="27"/>
      <c r="AN111" s="27"/>
      <c r="AO111" s="27"/>
      <c r="AP111" s="27"/>
    </row>
    <row r="112" spans="1:42" ht="27.75">
      <c r="A112" s="125" t="s">
        <v>78</v>
      </c>
      <c r="B112" s="125"/>
      <c r="C112" s="18" t="s">
        <v>150</v>
      </c>
      <c r="D112" s="19">
        <f>D110+D109+D108+D107+D104+D103+D102+D91+D84+D78+D77+D76+D68+D67+D66+D64</f>
        <v>705</v>
      </c>
      <c r="E112" s="19">
        <f aca="true" t="shared" si="28" ref="E112:AA112">E110+E109+E108+E107+E104+E103+E102+E91+E84+E78+E77+E76+E68+E67+E66+E64</f>
        <v>677</v>
      </c>
      <c r="F112" s="19">
        <f t="shared" si="28"/>
        <v>347</v>
      </c>
      <c r="G112" s="19">
        <f t="shared" si="28"/>
        <v>199</v>
      </c>
      <c r="H112" s="19">
        <f t="shared" si="28"/>
        <v>559</v>
      </c>
      <c r="I112" s="19">
        <f t="shared" si="28"/>
        <v>596</v>
      </c>
      <c r="J112" s="19">
        <f t="shared" si="28"/>
        <v>321</v>
      </c>
      <c r="K112" s="19">
        <f t="shared" si="28"/>
        <v>240</v>
      </c>
      <c r="L112" s="19">
        <f t="shared" si="28"/>
        <v>503</v>
      </c>
      <c r="M112" s="19">
        <f t="shared" si="28"/>
        <v>575</v>
      </c>
      <c r="N112" s="19">
        <f t="shared" si="28"/>
        <v>167</v>
      </c>
      <c r="O112" s="19">
        <f t="shared" si="28"/>
        <v>155</v>
      </c>
      <c r="P112" s="19">
        <f t="shared" si="28"/>
        <v>373</v>
      </c>
      <c r="Q112" s="19">
        <f t="shared" si="28"/>
        <v>371</v>
      </c>
      <c r="R112" s="19">
        <f t="shared" si="28"/>
        <v>75</v>
      </c>
      <c r="S112" s="19">
        <f t="shared" si="28"/>
        <v>102</v>
      </c>
      <c r="T112" s="19">
        <f t="shared" si="28"/>
        <v>129</v>
      </c>
      <c r="U112" s="19">
        <f t="shared" si="28"/>
        <v>79</v>
      </c>
      <c r="V112" s="19">
        <f t="shared" si="28"/>
        <v>8</v>
      </c>
      <c r="W112" s="19">
        <f t="shared" si="28"/>
        <v>4</v>
      </c>
      <c r="X112" s="19">
        <f t="shared" si="28"/>
        <v>10</v>
      </c>
      <c r="Y112" s="19">
        <f t="shared" si="28"/>
        <v>9</v>
      </c>
      <c r="Z112" s="19">
        <f t="shared" si="28"/>
        <v>0</v>
      </c>
      <c r="AA112" s="19">
        <f t="shared" si="28"/>
        <v>0</v>
      </c>
      <c r="AB112" s="18">
        <f t="shared" si="16"/>
        <v>2279</v>
      </c>
      <c r="AC112" s="18">
        <f t="shared" si="17"/>
        <v>2307</v>
      </c>
      <c r="AD112" s="18">
        <f t="shared" si="18"/>
        <v>918</v>
      </c>
      <c r="AE112" s="18">
        <f t="shared" si="19"/>
        <v>700</v>
      </c>
      <c r="AF112" s="15">
        <f t="shared" si="20"/>
        <v>3197</v>
      </c>
      <c r="AG112" s="15">
        <f t="shared" si="21"/>
        <v>3007</v>
      </c>
      <c r="AH112" s="15">
        <f t="shared" si="22"/>
        <v>6204</v>
      </c>
      <c r="AL112" s="27"/>
      <c r="AM112" s="27"/>
      <c r="AN112" s="27"/>
      <c r="AO112" s="27"/>
      <c r="AP112" s="27"/>
    </row>
    <row r="113" spans="1:34" ht="27.75">
      <c r="A113" s="125"/>
      <c r="B113" s="125"/>
      <c r="C113" s="18" t="s">
        <v>96</v>
      </c>
      <c r="D113" s="19">
        <f>D111+D105+D95+D85+D79+D65</f>
        <v>155</v>
      </c>
      <c r="E113" s="19">
        <f aca="true" t="shared" si="29" ref="E113:AA113">E111+E105+E95+E85+E79+E65</f>
        <v>166</v>
      </c>
      <c r="F113" s="19">
        <f t="shared" si="29"/>
        <v>54</v>
      </c>
      <c r="G113" s="19">
        <f t="shared" si="29"/>
        <v>18</v>
      </c>
      <c r="H113" s="19">
        <f t="shared" si="29"/>
        <v>114</v>
      </c>
      <c r="I113" s="19">
        <f t="shared" si="29"/>
        <v>120</v>
      </c>
      <c r="J113" s="19">
        <f t="shared" si="29"/>
        <v>52</v>
      </c>
      <c r="K113" s="19">
        <f t="shared" si="29"/>
        <v>31</v>
      </c>
      <c r="L113" s="19">
        <f t="shared" si="29"/>
        <v>113</v>
      </c>
      <c r="M113" s="19">
        <f t="shared" si="29"/>
        <v>140</v>
      </c>
      <c r="N113" s="19">
        <f t="shared" si="29"/>
        <v>9</v>
      </c>
      <c r="O113" s="19">
        <f t="shared" si="29"/>
        <v>9</v>
      </c>
      <c r="P113" s="19">
        <f t="shared" si="29"/>
        <v>64</v>
      </c>
      <c r="Q113" s="19">
        <f t="shared" si="29"/>
        <v>70</v>
      </c>
      <c r="R113" s="19">
        <f t="shared" si="29"/>
        <v>8</v>
      </c>
      <c r="S113" s="19">
        <f t="shared" si="29"/>
        <v>2</v>
      </c>
      <c r="T113" s="19">
        <f t="shared" si="29"/>
        <v>32</v>
      </c>
      <c r="U113" s="19">
        <f t="shared" si="29"/>
        <v>15</v>
      </c>
      <c r="V113" s="19">
        <f t="shared" si="29"/>
        <v>10</v>
      </c>
      <c r="W113" s="19">
        <f t="shared" si="29"/>
        <v>0</v>
      </c>
      <c r="X113" s="19">
        <f t="shared" si="29"/>
        <v>0</v>
      </c>
      <c r="Y113" s="19">
        <f t="shared" si="29"/>
        <v>0</v>
      </c>
      <c r="Z113" s="19">
        <f t="shared" si="29"/>
        <v>0</v>
      </c>
      <c r="AA113" s="19">
        <f t="shared" si="29"/>
        <v>0</v>
      </c>
      <c r="AB113" s="18">
        <f t="shared" si="16"/>
        <v>478</v>
      </c>
      <c r="AC113" s="18">
        <f t="shared" si="17"/>
        <v>511</v>
      </c>
      <c r="AD113" s="18">
        <f t="shared" si="18"/>
        <v>133</v>
      </c>
      <c r="AE113" s="18">
        <f t="shared" si="19"/>
        <v>60</v>
      </c>
      <c r="AF113" s="15">
        <f t="shared" si="20"/>
        <v>611</v>
      </c>
      <c r="AG113" s="15">
        <f t="shared" si="21"/>
        <v>571</v>
      </c>
      <c r="AH113" s="15">
        <f t="shared" si="22"/>
        <v>1182</v>
      </c>
    </row>
    <row r="114" spans="1:34" ht="27.75">
      <c r="A114" s="125"/>
      <c r="B114" s="125"/>
      <c r="C114" s="18" t="s">
        <v>151</v>
      </c>
      <c r="D114" s="19">
        <f>D106</f>
        <v>3</v>
      </c>
      <c r="E114" s="19">
        <f aca="true" t="shared" si="30" ref="E114:AA114">E106</f>
        <v>20</v>
      </c>
      <c r="F114" s="19">
        <f t="shared" si="30"/>
        <v>0</v>
      </c>
      <c r="G114" s="19">
        <f t="shared" si="30"/>
        <v>0</v>
      </c>
      <c r="H114" s="19">
        <f t="shared" si="30"/>
        <v>0</v>
      </c>
      <c r="I114" s="19">
        <f t="shared" si="30"/>
        <v>0</v>
      </c>
      <c r="J114" s="19">
        <f t="shared" si="30"/>
        <v>0</v>
      </c>
      <c r="K114" s="19">
        <f t="shared" si="30"/>
        <v>0</v>
      </c>
      <c r="L114" s="19">
        <f t="shared" si="30"/>
        <v>0</v>
      </c>
      <c r="M114" s="19">
        <f t="shared" si="30"/>
        <v>0</v>
      </c>
      <c r="N114" s="19">
        <f t="shared" si="30"/>
        <v>0</v>
      </c>
      <c r="O114" s="19">
        <f t="shared" si="30"/>
        <v>0</v>
      </c>
      <c r="P114" s="19">
        <f t="shared" si="30"/>
        <v>0</v>
      </c>
      <c r="Q114" s="19">
        <f t="shared" si="30"/>
        <v>0</v>
      </c>
      <c r="R114" s="19">
        <f t="shared" si="30"/>
        <v>0</v>
      </c>
      <c r="S114" s="19">
        <f t="shared" si="30"/>
        <v>0</v>
      </c>
      <c r="T114" s="19">
        <f t="shared" si="30"/>
        <v>0</v>
      </c>
      <c r="U114" s="19">
        <f t="shared" si="30"/>
        <v>0</v>
      </c>
      <c r="V114" s="19">
        <f t="shared" si="30"/>
        <v>0</v>
      </c>
      <c r="W114" s="19">
        <f t="shared" si="30"/>
        <v>0</v>
      </c>
      <c r="X114" s="19">
        <f t="shared" si="30"/>
        <v>0</v>
      </c>
      <c r="Y114" s="19">
        <f t="shared" si="30"/>
        <v>0</v>
      </c>
      <c r="Z114" s="19">
        <f t="shared" si="30"/>
        <v>0</v>
      </c>
      <c r="AA114" s="19">
        <f t="shared" si="30"/>
        <v>0</v>
      </c>
      <c r="AB114" s="18">
        <f t="shared" si="16"/>
        <v>3</v>
      </c>
      <c r="AC114" s="18">
        <f t="shared" si="17"/>
        <v>20</v>
      </c>
      <c r="AD114" s="18">
        <f t="shared" si="18"/>
        <v>0</v>
      </c>
      <c r="AE114" s="18">
        <f t="shared" si="19"/>
        <v>0</v>
      </c>
      <c r="AF114" s="15">
        <f t="shared" si="20"/>
        <v>3</v>
      </c>
      <c r="AG114" s="15">
        <f t="shared" si="21"/>
        <v>20</v>
      </c>
      <c r="AH114" s="15">
        <f t="shared" si="22"/>
        <v>23</v>
      </c>
    </row>
    <row r="115" spans="1:34" ht="27.75">
      <c r="A115" s="127" t="s">
        <v>8</v>
      </c>
      <c r="B115" s="127"/>
      <c r="C115" s="127"/>
      <c r="D115" s="16">
        <f>SUM(D112:D114)</f>
        <v>863</v>
      </c>
      <c r="E115" s="16">
        <f aca="true" t="shared" si="31" ref="E115:AH115">SUM(E112:E114)</f>
        <v>863</v>
      </c>
      <c r="F115" s="16">
        <f t="shared" si="31"/>
        <v>401</v>
      </c>
      <c r="G115" s="16">
        <f t="shared" si="31"/>
        <v>217</v>
      </c>
      <c r="H115" s="16">
        <f t="shared" si="31"/>
        <v>673</v>
      </c>
      <c r="I115" s="16">
        <f t="shared" si="31"/>
        <v>716</v>
      </c>
      <c r="J115" s="16">
        <f t="shared" si="31"/>
        <v>373</v>
      </c>
      <c r="K115" s="16">
        <f t="shared" si="31"/>
        <v>271</v>
      </c>
      <c r="L115" s="16">
        <f t="shared" si="31"/>
        <v>616</v>
      </c>
      <c r="M115" s="16">
        <f t="shared" si="31"/>
        <v>715</v>
      </c>
      <c r="N115" s="16">
        <f t="shared" si="31"/>
        <v>176</v>
      </c>
      <c r="O115" s="16">
        <f t="shared" si="31"/>
        <v>164</v>
      </c>
      <c r="P115" s="16">
        <f t="shared" si="31"/>
        <v>437</v>
      </c>
      <c r="Q115" s="16">
        <f t="shared" si="31"/>
        <v>441</v>
      </c>
      <c r="R115" s="16">
        <f t="shared" si="31"/>
        <v>83</v>
      </c>
      <c r="S115" s="16">
        <f t="shared" si="31"/>
        <v>104</v>
      </c>
      <c r="T115" s="16">
        <f t="shared" si="31"/>
        <v>161</v>
      </c>
      <c r="U115" s="16">
        <f t="shared" si="31"/>
        <v>94</v>
      </c>
      <c r="V115" s="16">
        <f t="shared" si="31"/>
        <v>18</v>
      </c>
      <c r="W115" s="16">
        <f t="shared" si="31"/>
        <v>4</v>
      </c>
      <c r="X115" s="16">
        <f t="shared" si="31"/>
        <v>10</v>
      </c>
      <c r="Y115" s="16">
        <f t="shared" si="31"/>
        <v>9</v>
      </c>
      <c r="Z115" s="16">
        <f t="shared" si="31"/>
        <v>0</v>
      </c>
      <c r="AA115" s="16">
        <f t="shared" si="31"/>
        <v>0</v>
      </c>
      <c r="AB115" s="16">
        <f t="shared" si="31"/>
        <v>2760</v>
      </c>
      <c r="AC115" s="16">
        <f t="shared" si="31"/>
        <v>2838</v>
      </c>
      <c r="AD115" s="16">
        <f t="shared" si="31"/>
        <v>1051</v>
      </c>
      <c r="AE115" s="16">
        <f t="shared" si="31"/>
        <v>760</v>
      </c>
      <c r="AF115" s="16">
        <f t="shared" si="31"/>
        <v>3811</v>
      </c>
      <c r="AG115" s="16">
        <f t="shared" si="31"/>
        <v>3598</v>
      </c>
      <c r="AH115" s="16">
        <f t="shared" si="31"/>
        <v>7409</v>
      </c>
    </row>
    <row r="116" spans="1:34" ht="15" customHeight="1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4"/>
      <c r="AG116" s="14"/>
      <c r="AH116" s="14"/>
    </row>
    <row r="117" spans="32:34" ht="27.75">
      <c r="AF117" s="10">
        <v>863</v>
      </c>
      <c r="AG117" s="10">
        <v>863</v>
      </c>
      <c r="AH117" s="10">
        <v>1726</v>
      </c>
    </row>
    <row r="118" spans="32:34" ht="27.75">
      <c r="AF118" s="10">
        <v>3811</v>
      </c>
      <c r="AG118" s="10">
        <v>3598</v>
      </c>
      <c r="AH118" s="10">
        <v>7409</v>
      </c>
    </row>
    <row r="119" spans="1:34" ht="39.75" customHeight="1">
      <c r="A119" s="128" t="s">
        <v>93</v>
      </c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4"/>
      <c r="AG119" s="14"/>
      <c r="AH119" s="14"/>
    </row>
    <row r="120" spans="1:34" ht="27.75">
      <c r="A120" s="124" t="s">
        <v>0</v>
      </c>
      <c r="B120" s="124" t="s">
        <v>55</v>
      </c>
      <c r="C120" s="124"/>
      <c r="D120" s="127" t="s">
        <v>72</v>
      </c>
      <c r="E120" s="127"/>
      <c r="F120" s="127"/>
      <c r="G120" s="127"/>
      <c r="H120" s="127" t="s">
        <v>73</v>
      </c>
      <c r="I120" s="127"/>
      <c r="J120" s="127"/>
      <c r="K120" s="127"/>
      <c r="L120" s="127" t="s">
        <v>74</v>
      </c>
      <c r="M120" s="127"/>
      <c r="N120" s="127"/>
      <c r="O120" s="127"/>
      <c r="P120" s="127" t="s">
        <v>75</v>
      </c>
      <c r="Q120" s="127"/>
      <c r="R120" s="127"/>
      <c r="S120" s="127"/>
      <c r="T120" s="127" t="s">
        <v>76</v>
      </c>
      <c r="U120" s="127"/>
      <c r="V120" s="127"/>
      <c r="W120" s="127"/>
      <c r="X120" s="127" t="s">
        <v>77</v>
      </c>
      <c r="Y120" s="127"/>
      <c r="Z120" s="127"/>
      <c r="AA120" s="127"/>
      <c r="AB120" s="127" t="s">
        <v>78</v>
      </c>
      <c r="AC120" s="127"/>
      <c r="AD120" s="127"/>
      <c r="AE120" s="127"/>
      <c r="AF120" s="127"/>
      <c r="AG120" s="127"/>
      <c r="AH120" s="127"/>
    </row>
    <row r="121" spans="1:34" ht="27.75">
      <c r="A121" s="124"/>
      <c r="B121" s="124"/>
      <c r="C121" s="124"/>
      <c r="D121" s="124" t="s">
        <v>13</v>
      </c>
      <c r="E121" s="124"/>
      <c r="F121" s="124" t="s">
        <v>79</v>
      </c>
      <c r="G121" s="124"/>
      <c r="H121" s="124" t="s">
        <v>13</v>
      </c>
      <c r="I121" s="124"/>
      <c r="J121" s="124" t="s">
        <v>79</v>
      </c>
      <c r="K121" s="124"/>
      <c r="L121" s="124" t="s">
        <v>13</v>
      </c>
      <c r="M121" s="124"/>
      <c r="N121" s="124" t="s">
        <v>79</v>
      </c>
      <c r="O121" s="124"/>
      <c r="P121" s="124" t="s">
        <v>13</v>
      </c>
      <c r="Q121" s="124"/>
      <c r="R121" s="124" t="s">
        <v>79</v>
      </c>
      <c r="S121" s="124"/>
      <c r="T121" s="124" t="s">
        <v>13</v>
      </c>
      <c r="U121" s="124"/>
      <c r="V121" s="124" t="s">
        <v>79</v>
      </c>
      <c r="W121" s="124"/>
      <c r="X121" s="124" t="s">
        <v>13</v>
      </c>
      <c r="Y121" s="124"/>
      <c r="Z121" s="124" t="s">
        <v>79</v>
      </c>
      <c r="AA121" s="124"/>
      <c r="AB121" s="124" t="s">
        <v>13</v>
      </c>
      <c r="AC121" s="124"/>
      <c r="AD121" s="124" t="s">
        <v>79</v>
      </c>
      <c r="AE121" s="124"/>
      <c r="AF121" s="124" t="s">
        <v>12</v>
      </c>
      <c r="AG121" s="124"/>
      <c r="AH121" s="124"/>
    </row>
    <row r="122" spans="1:34" ht="27.75">
      <c r="A122" s="124"/>
      <c r="B122" s="124"/>
      <c r="C122" s="124"/>
      <c r="D122" s="15" t="s">
        <v>9</v>
      </c>
      <c r="E122" s="15" t="s">
        <v>10</v>
      </c>
      <c r="F122" s="15" t="s">
        <v>9</v>
      </c>
      <c r="G122" s="15" t="s">
        <v>10</v>
      </c>
      <c r="H122" s="15" t="s">
        <v>9</v>
      </c>
      <c r="I122" s="15" t="s">
        <v>10</v>
      </c>
      <c r="J122" s="15" t="s">
        <v>9</v>
      </c>
      <c r="K122" s="15" t="s">
        <v>10</v>
      </c>
      <c r="L122" s="15" t="s">
        <v>9</v>
      </c>
      <c r="M122" s="15" t="s">
        <v>10</v>
      </c>
      <c r="N122" s="15" t="s">
        <v>9</v>
      </c>
      <c r="O122" s="15" t="s">
        <v>10</v>
      </c>
      <c r="P122" s="15" t="s">
        <v>9</v>
      </c>
      <c r="Q122" s="15" t="s">
        <v>10</v>
      </c>
      <c r="R122" s="15" t="s">
        <v>9</v>
      </c>
      <c r="S122" s="15" t="s">
        <v>10</v>
      </c>
      <c r="T122" s="15" t="s">
        <v>9</v>
      </c>
      <c r="U122" s="15" t="s">
        <v>10</v>
      </c>
      <c r="V122" s="15" t="s">
        <v>9</v>
      </c>
      <c r="W122" s="15" t="s">
        <v>10</v>
      </c>
      <c r="X122" s="15" t="s">
        <v>9</v>
      </c>
      <c r="Y122" s="15" t="s">
        <v>10</v>
      </c>
      <c r="Z122" s="15" t="s">
        <v>9</v>
      </c>
      <c r="AA122" s="15" t="s">
        <v>10</v>
      </c>
      <c r="AB122" s="15" t="s">
        <v>9</v>
      </c>
      <c r="AC122" s="15" t="s">
        <v>10</v>
      </c>
      <c r="AD122" s="15" t="s">
        <v>9</v>
      </c>
      <c r="AE122" s="15" t="s">
        <v>10</v>
      </c>
      <c r="AF122" s="15" t="s">
        <v>9</v>
      </c>
      <c r="AG122" s="15" t="s">
        <v>10</v>
      </c>
      <c r="AH122" s="16" t="s">
        <v>149</v>
      </c>
    </row>
    <row r="123" spans="1:34" ht="27.75">
      <c r="A123" s="126" t="s">
        <v>81</v>
      </c>
      <c r="B123" s="126"/>
      <c r="C123" s="126"/>
      <c r="D123" s="17">
        <f>D64+D5</f>
        <v>149</v>
      </c>
      <c r="E123" s="17">
        <f aca="true" t="shared" si="32" ref="E123:AA123">E64+E5</f>
        <v>127</v>
      </c>
      <c r="F123" s="17">
        <f t="shared" si="32"/>
        <v>12</v>
      </c>
      <c r="G123" s="17">
        <f t="shared" si="32"/>
        <v>2</v>
      </c>
      <c r="H123" s="17">
        <f t="shared" si="32"/>
        <v>126</v>
      </c>
      <c r="I123" s="17">
        <f t="shared" si="32"/>
        <v>84</v>
      </c>
      <c r="J123" s="17">
        <f t="shared" si="32"/>
        <v>21</v>
      </c>
      <c r="K123" s="17">
        <f t="shared" si="32"/>
        <v>12</v>
      </c>
      <c r="L123" s="17">
        <f t="shared" si="32"/>
        <v>176</v>
      </c>
      <c r="M123" s="17">
        <f t="shared" si="32"/>
        <v>118</v>
      </c>
      <c r="N123" s="17">
        <f t="shared" si="32"/>
        <v>28</v>
      </c>
      <c r="O123" s="17">
        <f t="shared" si="32"/>
        <v>8</v>
      </c>
      <c r="P123" s="17">
        <f t="shared" si="32"/>
        <v>117</v>
      </c>
      <c r="Q123" s="17">
        <f t="shared" si="32"/>
        <v>80</v>
      </c>
      <c r="R123" s="17">
        <f t="shared" si="32"/>
        <v>11</v>
      </c>
      <c r="S123" s="17">
        <f t="shared" si="32"/>
        <v>3</v>
      </c>
      <c r="T123" s="17">
        <f t="shared" si="32"/>
        <v>93</v>
      </c>
      <c r="U123" s="17">
        <f t="shared" si="32"/>
        <v>70</v>
      </c>
      <c r="V123" s="17">
        <f t="shared" si="32"/>
        <v>1</v>
      </c>
      <c r="W123" s="17">
        <f t="shared" si="32"/>
        <v>1</v>
      </c>
      <c r="X123" s="17">
        <f t="shared" si="32"/>
        <v>49</v>
      </c>
      <c r="Y123" s="17">
        <f t="shared" si="32"/>
        <v>47</v>
      </c>
      <c r="Z123" s="17">
        <f t="shared" si="32"/>
        <v>5</v>
      </c>
      <c r="AA123" s="17">
        <f t="shared" si="32"/>
        <v>1</v>
      </c>
      <c r="AB123" s="18">
        <f>X123+T123+P123+L123+H123+D123</f>
        <v>710</v>
      </c>
      <c r="AC123" s="18">
        <f aca="true" t="shared" si="33" ref="AC123:AC134">Y123+U123+Q123+M123+I123+E123</f>
        <v>526</v>
      </c>
      <c r="AD123" s="18">
        <f aca="true" t="shared" si="34" ref="AD123:AD134">Z123+V123+R123+N123+J123+F123</f>
        <v>78</v>
      </c>
      <c r="AE123" s="18">
        <f aca="true" t="shared" si="35" ref="AE123:AE134">AA123+W123+S123+O123+K123+G123</f>
        <v>27</v>
      </c>
      <c r="AF123" s="15">
        <f>AB123+AD123</f>
        <v>788</v>
      </c>
      <c r="AG123" s="15">
        <f>AC123+AE123</f>
        <v>553</v>
      </c>
      <c r="AH123" s="15">
        <f>SUM(AF123:AG123)</f>
        <v>1341</v>
      </c>
    </row>
    <row r="124" spans="1:34" ht="27.75">
      <c r="A124" s="126" t="s">
        <v>152</v>
      </c>
      <c r="B124" s="126"/>
      <c r="C124" s="126"/>
      <c r="D124" s="17">
        <f aca="true" t="shared" si="36" ref="D124:AA124">D65+D6</f>
        <v>114</v>
      </c>
      <c r="E124" s="17">
        <f t="shared" si="36"/>
        <v>74</v>
      </c>
      <c r="F124" s="17">
        <f t="shared" si="36"/>
        <v>13</v>
      </c>
      <c r="G124" s="17">
        <f t="shared" si="36"/>
        <v>8</v>
      </c>
      <c r="H124" s="17">
        <f t="shared" si="36"/>
        <v>58</v>
      </c>
      <c r="I124" s="17">
        <f t="shared" si="36"/>
        <v>27</v>
      </c>
      <c r="J124" s="17">
        <f t="shared" si="36"/>
        <v>4</v>
      </c>
      <c r="K124" s="17">
        <f t="shared" si="36"/>
        <v>5</v>
      </c>
      <c r="L124" s="17">
        <f t="shared" si="36"/>
        <v>65</v>
      </c>
      <c r="M124" s="17">
        <f t="shared" si="36"/>
        <v>49</v>
      </c>
      <c r="N124" s="17">
        <f t="shared" si="36"/>
        <v>1</v>
      </c>
      <c r="O124" s="17">
        <f t="shared" si="36"/>
        <v>1</v>
      </c>
      <c r="P124" s="17">
        <f t="shared" si="36"/>
        <v>83</v>
      </c>
      <c r="Q124" s="17">
        <f t="shared" si="36"/>
        <v>33</v>
      </c>
      <c r="R124" s="17">
        <f t="shared" si="36"/>
        <v>0</v>
      </c>
      <c r="S124" s="17">
        <f t="shared" si="36"/>
        <v>0</v>
      </c>
      <c r="T124" s="17">
        <f t="shared" si="36"/>
        <v>41</v>
      </c>
      <c r="U124" s="17">
        <f t="shared" si="36"/>
        <v>50</v>
      </c>
      <c r="V124" s="17">
        <f t="shared" si="36"/>
        <v>2</v>
      </c>
      <c r="W124" s="17">
        <f t="shared" si="36"/>
        <v>1</v>
      </c>
      <c r="X124" s="17">
        <f t="shared" si="36"/>
        <v>0</v>
      </c>
      <c r="Y124" s="17">
        <f t="shared" si="36"/>
        <v>0</v>
      </c>
      <c r="Z124" s="17">
        <f t="shared" si="36"/>
        <v>0</v>
      </c>
      <c r="AA124" s="17">
        <f t="shared" si="36"/>
        <v>0</v>
      </c>
      <c r="AB124" s="18">
        <f aca="true" t="shared" si="37" ref="AB124:AB134">X124+T124+P124+L124+H124+D124</f>
        <v>361</v>
      </c>
      <c r="AC124" s="18">
        <f t="shared" si="33"/>
        <v>233</v>
      </c>
      <c r="AD124" s="18">
        <f t="shared" si="34"/>
        <v>20</v>
      </c>
      <c r="AE124" s="18">
        <f t="shared" si="35"/>
        <v>15</v>
      </c>
      <c r="AF124" s="15">
        <f aca="true" t="shared" si="38" ref="AF124:AF134">AB124+AD124</f>
        <v>381</v>
      </c>
      <c r="AG124" s="15">
        <f aca="true" t="shared" si="39" ref="AG124:AG134">AC124+AE124</f>
        <v>248</v>
      </c>
      <c r="AH124" s="15">
        <f aca="true" t="shared" si="40" ref="AH124:AH134">SUM(AF124:AG124)</f>
        <v>629</v>
      </c>
    </row>
    <row r="125" spans="1:34" ht="27.75">
      <c r="A125" s="126" t="s">
        <v>80</v>
      </c>
      <c r="B125" s="126"/>
      <c r="C125" s="126"/>
      <c r="D125" s="17">
        <f aca="true" t="shared" si="41" ref="D125:AA125">D66+D7</f>
        <v>47</v>
      </c>
      <c r="E125" s="17">
        <f t="shared" si="41"/>
        <v>207</v>
      </c>
      <c r="F125" s="17">
        <f t="shared" si="41"/>
        <v>2</v>
      </c>
      <c r="G125" s="17">
        <f t="shared" si="41"/>
        <v>8</v>
      </c>
      <c r="H125" s="17">
        <f t="shared" si="41"/>
        <v>34</v>
      </c>
      <c r="I125" s="17">
        <f t="shared" si="41"/>
        <v>105</v>
      </c>
      <c r="J125" s="17">
        <f t="shared" si="41"/>
        <v>5</v>
      </c>
      <c r="K125" s="17">
        <f t="shared" si="41"/>
        <v>3</v>
      </c>
      <c r="L125" s="17">
        <f t="shared" si="41"/>
        <v>49</v>
      </c>
      <c r="M125" s="17">
        <f t="shared" si="41"/>
        <v>165</v>
      </c>
      <c r="N125" s="17">
        <f t="shared" si="41"/>
        <v>3</v>
      </c>
      <c r="O125" s="17">
        <f t="shared" si="41"/>
        <v>3</v>
      </c>
      <c r="P125" s="17">
        <f t="shared" si="41"/>
        <v>49</v>
      </c>
      <c r="Q125" s="17">
        <f t="shared" si="41"/>
        <v>89</v>
      </c>
      <c r="R125" s="17">
        <f t="shared" si="41"/>
        <v>1</v>
      </c>
      <c r="S125" s="17">
        <f t="shared" si="41"/>
        <v>1</v>
      </c>
      <c r="T125" s="17">
        <f t="shared" si="41"/>
        <v>34</v>
      </c>
      <c r="U125" s="17">
        <f t="shared" si="41"/>
        <v>92</v>
      </c>
      <c r="V125" s="17">
        <f t="shared" si="41"/>
        <v>2</v>
      </c>
      <c r="W125" s="17">
        <f t="shared" si="41"/>
        <v>4</v>
      </c>
      <c r="X125" s="17">
        <f t="shared" si="41"/>
        <v>0</v>
      </c>
      <c r="Y125" s="17">
        <f t="shared" si="41"/>
        <v>0</v>
      </c>
      <c r="Z125" s="17">
        <f t="shared" si="41"/>
        <v>0</v>
      </c>
      <c r="AA125" s="17">
        <f t="shared" si="41"/>
        <v>0</v>
      </c>
      <c r="AB125" s="18">
        <f t="shared" si="37"/>
        <v>213</v>
      </c>
      <c r="AC125" s="18">
        <f t="shared" si="33"/>
        <v>658</v>
      </c>
      <c r="AD125" s="18">
        <f t="shared" si="34"/>
        <v>13</v>
      </c>
      <c r="AE125" s="18">
        <f t="shared" si="35"/>
        <v>19</v>
      </c>
      <c r="AF125" s="15">
        <f t="shared" si="38"/>
        <v>226</v>
      </c>
      <c r="AG125" s="15">
        <f t="shared" si="39"/>
        <v>677</v>
      </c>
      <c r="AH125" s="15">
        <f t="shared" si="40"/>
        <v>903</v>
      </c>
    </row>
    <row r="126" spans="1:34" ht="27.75">
      <c r="A126" s="126" t="s">
        <v>105</v>
      </c>
      <c r="B126" s="126"/>
      <c r="C126" s="126"/>
      <c r="D126" s="17">
        <f aca="true" t="shared" si="42" ref="D126:AA126">D67+D8</f>
        <v>376</v>
      </c>
      <c r="E126" s="17">
        <f t="shared" si="42"/>
        <v>283</v>
      </c>
      <c r="F126" s="17">
        <f t="shared" si="42"/>
        <v>79</v>
      </c>
      <c r="G126" s="17">
        <f t="shared" si="42"/>
        <v>36</v>
      </c>
      <c r="H126" s="17">
        <f t="shared" si="42"/>
        <v>164</v>
      </c>
      <c r="I126" s="17">
        <f t="shared" si="42"/>
        <v>169</v>
      </c>
      <c r="J126" s="17">
        <f t="shared" si="42"/>
        <v>92</v>
      </c>
      <c r="K126" s="17">
        <f t="shared" si="42"/>
        <v>32</v>
      </c>
      <c r="L126" s="17">
        <f t="shared" si="42"/>
        <v>96</v>
      </c>
      <c r="M126" s="17">
        <f t="shared" si="42"/>
        <v>102</v>
      </c>
      <c r="N126" s="17">
        <f t="shared" si="42"/>
        <v>56</v>
      </c>
      <c r="O126" s="17">
        <f t="shared" si="42"/>
        <v>30</v>
      </c>
      <c r="P126" s="17">
        <f t="shared" si="42"/>
        <v>68</v>
      </c>
      <c r="Q126" s="17">
        <f t="shared" si="42"/>
        <v>70</v>
      </c>
      <c r="R126" s="17">
        <f t="shared" si="42"/>
        <v>15</v>
      </c>
      <c r="S126" s="17">
        <f t="shared" si="42"/>
        <v>15</v>
      </c>
      <c r="T126" s="17">
        <f t="shared" si="42"/>
        <v>100</v>
      </c>
      <c r="U126" s="17">
        <f t="shared" si="42"/>
        <v>85</v>
      </c>
      <c r="V126" s="17">
        <f t="shared" si="42"/>
        <v>7</v>
      </c>
      <c r="W126" s="17">
        <f t="shared" si="42"/>
        <v>10</v>
      </c>
      <c r="X126" s="17">
        <f t="shared" si="42"/>
        <v>0</v>
      </c>
      <c r="Y126" s="17">
        <f t="shared" si="42"/>
        <v>0</v>
      </c>
      <c r="Z126" s="17">
        <f t="shared" si="42"/>
        <v>0</v>
      </c>
      <c r="AA126" s="17">
        <f t="shared" si="42"/>
        <v>0</v>
      </c>
      <c r="AB126" s="18">
        <f t="shared" si="37"/>
        <v>804</v>
      </c>
      <c r="AC126" s="18">
        <f t="shared" si="33"/>
        <v>709</v>
      </c>
      <c r="AD126" s="18">
        <f t="shared" si="34"/>
        <v>249</v>
      </c>
      <c r="AE126" s="18">
        <f t="shared" si="35"/>
        <v>123</v>
      </c>
      <c r="AF126" s="15">
        <f t="shared" si="38"/>
        <v>1053</v>
      </c>
      <c r="AG126" s="15">
        <f t="shared" si="39"/>
        <v>832</v>
      </c>
      <c r="AH126" s="15">
        <f t="shared" si="40"/>
        <v>1885</v>
      </c>
    </row>
    <row r="127" spans="1:34" ht="27.75">
      <c r="A127" s="129" t="s">
        <v>82</v>
      </c>
      <c r="B127" s="129"/>
      <c r="C127" s="129"/>
      <c r="D127" s="17">
        <f aca="true" t="shared" si="43" ref="D127:AA127">D68+D9</f>
        <v>96</v>
      </c>
      <c r="E127" s="17">
        <f t="shared" si="43"/>
        <v>118</v>
      </c>
      <c r="F127" s="17">
        <f t="shared" si="43"/>
        <v>13</v>
      </c>
      <c r="G127" s="17">
        <f t="shared" si="43"/>
        <v>7</v>
      </c>
      <c r="H127" s="17">
        <f t="shared" si="43"/>
        <v>61</v>
      </c>
      <c r="I127" s="17">
        <f t="shared" si="43"/>
        <v>116</v>
      </c>
      <c r="J127" s="17">
        <f t="shared" si="43"/>
        <v>14</v>
      </c>
      <c r="K127" s="17">
        <f t="shared" si="43"/>
        <v>8</v>
      </c>
      <c r="L127" s="17">
        <f t="shared" si="43"/>
        <v>70</v>
      </c>
      <c r="M127" s="17">
        <f t="shared" si="43"/>
        <v>58</v>
      </c>
      <c r="N127" s="17">
        <f t="shared" si="43"/>
        <v>9</v>
      </c>
      <c r="O127" s="17">
        <f t="shared" si="43"/>
        <v>8</v>
      </c>
      <c r="P127" s="17">
        <f t="shared" si="43"/>
        <v>37</v>
      </c>
      <c r="Q127" s="17">
        <f t="shared" si="43"/>
        <v>36</v>
      </c>
      <c r="R127" s="17">
        <f t="shared" si="43"/>
        <v>14</v>
      </c>
      <c r="S127" s="17">
        <f t="shared" si="43"/>
        <v>3</v>
      </c>
      <c r="T127" s="17">
        <f t="shared" si="43"/>
        <v>39</v>
      </c>
      <c r="U127" s="17">
        <f t="shared" si="43"/>
        <v>26</v>
      </c>
      <c r="V127" s="17">
        <f t="shared" si="43"/>
        <v>13</v>
      </c>
      <c r="W127" s="17">
        <f t="shared" si="43"/>
        <v>21</v>
      </c>
      <c r="X127" s="17">
        <f t="shared" si="43"/>
        <v>0</v>
      </c>
      <c r="Y127" s="17">
        <f t="shared" si="43"/>
        <v>0</v>
      </c>
      <c r="Z127" s="17">
        <f t="shared" si="43"/>
        <v>0</v>
      </c>
      <c r="AA127" s="17">
        <f t="shared" si="43"/>
        <v>0</v>
      </c>
      <c r="AB127" s="18">
        <f t="shared" si="37"/>
        <v>303</v>
      </c>
      <c r="AC127" s="18">
        <f t="shared" si="33"/>
        <v>354</v>
      </c>
      <c r="AD127" s="18">
        <f t="shared" si="34"/>
        <v>63</v>
      </c>
      <c r="AE127" s="18">
        <f t="shared" si="35"/>
        <v>47</v>
      </c>
      <c r="AF127" s="15">
        <f t="shared" si="38"/>
        <v>366</v>
      </c>
      <c r="AG127" s="15">
        <f t="shared" si="39"/>
        <v>401</v>
      </c>
      <c r="AH127" s="15">
        <f t="shared" si="40"/>
        <v>767</v>
      </c>
    </row>
    <row r="128" spans="1:34" ht="28.5" customHeight="1">
      <c r="A128" s="131" t="s">
        <v>83</v>
      </c>
      <c r="B128" s="129" t="s">
        <v>19</v>
      </c>
      <c r="C128" s="129"/>
      <c r="D128" s="17">
        <f aca="true" t="shared" si="44" ref="D128:AA128">D69+D10</f>
        <v>131</v>
      </c>
      <c r="E128" s="17">
        <f t="shared" si="44"/>
        <v>9</v>
      </c>
      <c r="F128" s="17">
        <f t="shared" si="44"/>
        <v>37</v>
      </c>
      <c r="G128" s="17">
        <f t="shared" si="44"/>
        <v>9</v>
      </c>
      <c r="H128" s="17">
        <f t="shared" si="44"/>
        <v>48</v>
      </c>
      <c r="I128" s="17">
        <f t="shared" si="44"/>
        <v>13</v>
      </c>
      <c r="J128" s="17">
        <f t="shared" si="44"/>
        <v>66</v>
      </c>
      <c r="K128" s="17">
        <f t="shared" si="44"/>
        <v>8</v>
      </c>
      <c r="L128" s="17">
        <f t="shared" si="44"/>
        <v>67</v>
      </c>
      <c r="M128" s="17">
        <f t="shared" si="44"/>
        <v>9</v>
      </c>
      <c r="N128" s="17">
        <f t="shared" si="44"/>
        <v>25</v>
      </c>
      <c r="O128" s="17">
        <f t="shared" si="44"/>
        <v>0</v>
      </c>
      <c r="P128" s="17">
        <f t="shared" si="44"/>
        <v>66</v>
      </c>
      <c r="Q128" s="17">
        <f t="shared" si="44"/>
        <v>7</v>
      </c>
      <c r="R128" s="17">
        <f t="shared" si="44"/>
        <v>19</v>
      </c>
      <c r="S128" s="17">
        <f t="shared" si="44"/>
        <v>6</v>
      </c>
      <c r="T128" s="17">
        <f t="shared" si="44"/>
        <v>68</v>
      </c>
      <c r="U128" s="17">
        <f t="shared" si="44"/>
        <v>6</v>
      </c>
      <c r="V128" s="17">
        <f t="shared" si="44"/>
        <v>30</v>
      </c>
      <c r="W128" s="17">
        <f t="shared" si="44"/>
        <v>5</v>
      </c>
      <c r="X128" s="17">
        <f t="shared" si="44"/>
        <v>0</v>
      </c>
      <c r="Y128" s="17">
        <f t="shared" si="44"/>
        <v>0</v>
      </c>
      <c r="Z128" s="17">
        <f t="shared" si="44"/>
        <v>0</v>
      </c>
      <c r="AA128" s="17">
        <f t="shared" si="44"/>
        <v>0</v>
      </c>
      <c r="AB128" s="18">
        <f t="shared" si="37"/>
        <v>380</v>
      </c>
      <c r="AC128" s="18">
        <f t="shared" si="33"/>
        <v>44</v>
      </c>
      <c r="AD128" s="18">
        <f t="shared" si="34"/>
        <v>177</v>
      </c>
      <c r="AE128" s="18">
        <f t="shared" si="35"/>
        <v>28</v>
      </c>
      <c r="AF128" s="15">
        <f t="shared" si="38"/>
        <v>557</v>
      </c>
      <c r="AG128" s="15">
        <f t="shared" si="39"/>
        <v>72</v>
      </c>
      <c r="AH128" s="15">
        <f t="shared" si="40"/>
        <v>629</v>
      </c>
    </row>
    <row r="129" spans="1:34" ht="27.75">
      <c r="A129" s="131"/>
      <c r="B129" s="129" t="s">
        <v>20</v>
      </c>
      <c r="C129" s="129"/>
      <c r="D129" s="17">
        <f aca="true" t="shared" si="45" ref="D129:AA129">D70+D11</f>
        <v>98</v>
      </c>
      <c r="E129" s="17">
        <f t="shared" si="45"/>
        <v>19</v>
      </c>
      <c r="F129" s="17">
        <f t="shared" si="45"/>
        <v>35</v>
      </c>
      <c r="G129" s="17">
        <f t="shared" si="45"/>
        <v>3</v>
      </c>
      <c r="H129" s="17">
        <f t="shared" si="45"/>
        <v>41</v>
      </c>
      <c r="I129" s="17">
        <f t="shared" si="45"/>
        <v>10</v>
      </c>
      <c r="J129" s="17">
        <f t="shared" si="45"/>
        <v>25</v>
      </c>
      <c r="K129" s="17">
        <f t="shared" si="45"/>
        <v>5</v>
      </c>
      <c r="L129" s="17">
        <f t="shared" si="45"/>
        <v>36</v>
      </c>
      <c r="M129" s="17">
        <f t="shared" si="45"/>
        <v>6</v>
      </c>
      <c r="N129" s="17">
        <f t="shared" si="45"/>
        <v>19</v>
      </c>
      <c r="O129" s="17">
        <f t="shared" si="45"/>
        <v>0</v>
      </c>
      <c r="P129" s="17">
        <f t="shared" si="45"/>
        <v>43</v>
      </c>
      <c r="Q129" s="17">
        <f t="shared" si="45"/>
        <v>10</v>
      </c>
      <c r="R129" s="17">
        <f t="shared" si="45"/>
        <v>22</v>
      </c>
      <c r="S129" s="17">
        <f t="shared" si="45"/>
        <v>2</v>
      </c>
      <c r="T129" s="17">
        <f t="shared" si="45"/>
        <v>59</v>
      </c>
      <c r="U129" s="17">
        <f t="shared" si="45"/>
        <v>4</v>
      </c>
      <c r="V129" s="17">
        <f t="shared" si="45"/>
        <v>6</v>
      </c>
      <c r="W129" s="17">
        <f t="shared" si="45"/>
        <v>3</v>
      </c>
      <c r="X129" s="17">
        <f t="shared" si="45"/>
        <v>0</v>
      </c>
      <c r="Y129" s="17">
        <f t="shared" si="45"/>
        <v>0</v>
      </c>
      <c r="Z129" s="17">
        <f t="shared" si="45"/>
        <v>0</v>
      </c>
      <c r="AA129" s="17">
        <f t="shared" si="45"/>
        <v>0</v>
      </c>
      <c r="AB129" s="18">
        <f t="shared" si="37"/>
        <v>277</v>
      </c>
      <c r="AC129" s="18">
        <f t="shared" si="33"/>
        <v>49</v>
      </c>
      <c r="AD129" s="18">
        <f t="shared" si="34"/>
        <v>107</v>
      </c>
      <c r="AE129" s="18">
        <f t="shared" si="35"/>
        <v>13</v>
      </c>
      <c r="AF129" s="15">
        <f t="shared" si="38"/>
        <v>384</v>
      </c>
      <c r="AG129" s="15">
        <f t="shared" si="39"/>
        <v>62</v>
      </c>
      <c r="AH129" s="15">
        <f t="shared" si="40"/>
        <v>446</v>
      </c>
    </row>
    <row r="130" spans="1:34" ht="27.75">
      <c r="A130" s="131"/>
      <c r="B130" s="129" t="s">
        <v>21</v>
      </c>
      <c r="C130" s="129"/>
      <c r="D130" s="17">
        <f aca="true" t="shared" si="46" ref="D130:AA130">D71+D12</f>
        <v>125</v>
      </c>
      <c r="E130" s="17">
        <f t="shared" si="46"/>
        <v>16</v>
      </c>
      <c r="F130" s="17">
        <f t="shared" si="46"/>
        <v>53</v>
      </c>
      <c r="G130" s="17">
        <f t="shared" si="46"/>
        <v>5</v>
      </c>
      <c r="H130" s="17">
        <f t="shared" si="46"/>
        <v>71</v>
      </c>
      <c r="I130" s="17">
        <f t="shared" si="46"/>
        <v>11</v>
      </c>
      <c r="J130" s="17">
        <f t="shared" si="46"/>
        <v>49</v>
      </c>
      <c r="K130" s="17">
        <f t="shared" si="46"/>
        <v>1</v>
      </c>
      <c r="L130" s="17">
        <f t="shared" si="46"/>
        <v>86</v>
      </c>
      <c r="M130" s="17">
        <f t="shared" si="46"/>
        <v>7</v>
      </c>
      <c r="N130" s="17">
        <f t="shared" si="46"/>
        <v>30</v>
      </c>
      <c r="O130" s="17">
        <f t="shared" si="46"/>
        <v>4</v>
      </c>
      <c r="P130" s="17">
        <f t="shared" si="46"/>
        <v>72</v>
      </c>
      <c r="Q130" s="17">
        <f t="shared" si="46"/>
        <v>6</v>
      </c>
      <c r="R130" s="17">
        <f t="shared" si="46"/>
        <v>19</v>
      </c>
      <c r="S130" s="17">
        <f t="shared" si="46"/>
        <v>3</v>
      </c>
      <c r="T130" s="17">
        <f t="shared" si="46"/>
        <v>89</v>
      </c>
      <c r="U130" s="17">
        <f t="shared" si="46"/>
        <v>7</v>
      </c>
      <c r="V130" s="17">
        <f t="shared" si="46"/>
        <v>4</v>
      </c>
      <c r="W130" s="17">
        <f t="shared" si="46"/>
        <v>1</v>
      </c>
      <c r="X130" s="17">
        <f t="shared" si="46"/>
        <v>0</v>
      </c>
      <c r="Y130" s="17">
        <f t="shared" si="46"/>
        <v>0</v>
      </c>
      <c r="Z130" s="17">
        <f t="shared" si="46"/>
        <v>0</v>
      </c>
      <c r="AA130" s="17">
        <f t="shared" si="46"/>
        <v>0</v>
      </c>
      <c r="AB130" s="18">
        <f t="shared" si="37"/>
        <v>443</v>
      </c>
      <c r="AC130" s="18">
        <f t="shared" si="33"/>
        <v>47</v>
      </c>
      <c r="AD130" s="18">
        <f t="shared" si="34"/>
        <v>155</v>
      </c>
      <c r="AE130" s="18">
        <f t="shared" si="35"/>
        <v>14</v>
      </c>
      <c r="AF130" s="15">
        <f t="shared" si="38"/>
        <v>598</v>
      </c>
      <c r="AG130" s="15">
        <f t="shared" si="39"/>
        <v>61</v>
      </c>
      <c r="AH130" s="15">
        <f t="shared" si="40"/>
        <v>659</v>
      </c>
    </row>
    <row r="131" spans="1:34" ht="27.75">
      <c r="A131" s="131"/>
      <c r="B131" s="129" t="s">
        <v>84</v>
      </c>
      <c r="C131" s="129"/>
      <c r="D131" s="17">
        <f aca="true" t="shared" si="47" ref="D131:AA131">D72+D13</f>
        <v>101</v>
      </c>
      <c r="E131" s="17">
        <f t="shared" si="47"/>
        <v>53</v>
      </c>
      <c r="F131" s="17">
        <f t="shared" si="47"/>
        <v>28</v>
      </c>
      <c r="G131" s="17">
        <f t="shared" si="47"/>
        <v>6</v>
      </c>
      <c r="H131" s="17">
        <f t="shared" si="47"/>
        <v>33</v>
      </c>
      <c r="I131" s="17">
        <f t="shared" si="47"/>
        <v>24</v>
      </c>
      <c r="J131" s="17">
        <f t="shared" si="47"/>
        <v>27</v>
      </c>
      <c r="K131" s="17">
        <f t="shared" si="47"/>
        <v>11</v>
      </c>
      <c r="L131" s="17">
        <f t="shared" si="47"/>
        <v>46</v>
      </c>
      <c r="M131" s="17">
        <f t="shared" si="47"/>
        <v>13</v>
      </c>
      <c r="N131" s="17">
        <f t="shared" si="47"/>
        <v>21</v>
      </c>
      <c r="O131" s="17">
        <f t="shared" si="47"/>
        <v>8</v>
      </c>
      <c r="P131" s="17">
        <f t="shared" si="47"/>
        <v>52</v>
      </c>
      <c r="Q131" s="17">
        <f t="shared" si="47"/>
        <v>23</v>
      </c>
      <c r="R131" s="17">
        <f t="shared" si="47"/>
        <v>9</v>
      </c>
      <c r="S131" s="17">
        <f t="shared" si="47"/>
        <v>3</v>
      </c>
      <c r="T131" s="17">
        <f t="shared" si="47"/>
        <v>43</v>
      </c>
      <c r="U131" s="17">
        <f t="shared" si="47"/>
        <v>14</v>
      </c>
      <c r="V131" s="17">
        <f t="shared" si="47"/>
        <v>14</v>
      </c>
      <c r="W131" s="17">
        <f t="shared" si="47"/>
        <v>2</v>
      </c>
      <c r="X131" s="17">
        <f t="shared" si="47"/>
        <v>0</v>
      </c>
      <c r="Y131" s="17">
        <f t="shared" si="47"/>
        <v>0</v>
      </c>
      <c r="Z131" s="17">
        <f t="shared" si="47"/>
        <v>0</v>
      </c>
      <c r="AA131" s="17">
        <f t="shared" si="47"/>
        <v>0</v>
      </c>
      <c r="AB131" s="18">
        <f t="shared" si="37"/>
        <v>275</v>
      </c>
      <c r="AC131" s="18">
        <f t="shared" si="33"/>
        <v>127</v>
      </c>
      <c r="AD131" s="18">
        <f t="shared" si="34"/>
        <v>99</v>
      </c>
      <c r="AE131" s="18">
        <f t="shared" si="35"/>
        <v>30</v>
      </c>
      <c r="AF131" s="15">
        <f t="shared" si="38"/>
        <v>374</v>
      </c>
      <c r="AG131" s="15">
        <f t="shared" si="39"/>
        <v>157</v>
      </c>
      <c r="AH131" s="15">
        <f t="shared" si="40"/>
        <v>531</v>
      </c>
    </row>
    <row r="132" spans="1:34" ht="27.75">
      <c r="A132" s="131"/>
      <c r="B132" s="129" t="s">
        <v>23</v>
      </c>
      <c r="C132" s="129"/>
      <c r="D132" s="17">
        <f aca="true" t="shared" si="48" ref="D132:AA132">D73+D14</f>
        <v>112</v>
      </c>
      <c r="E132" s="17">
        <f t="shared" si="48"/>
        <v>15</v>
      </c>
      <c r="F132" s="17">
        <f t="shared" si="48"/>
        <v>27</v>
      </c>
      <c r="G132" s="17">
        <f t="shared" si="48"/>
        <v>4</v>
      </c>
      <c r="H132" s="17">
        <f t="shared" si="48"/>
        <v>58</v>
      </c>
      <c r="I132" s="17">
        <f t="shared" si="48"/>
        <v>13</v>
      </c>
      <c r="J132" s="17">
        <f t="shared" si="48"/>
        <v>19</v>
      </c>
      <c r="K132" s="17">
        <f t="shared" si="48"/>
        <v>2</v>
      </c>
      <c r="L132" s="17">
        <f t="shared" si="48"/>
        <v>20</v>
      </c>
      <c r="M132" s="17">
        <f t="shared" si="48"/>
        <v>0</v>
      </c>
      <c r="N132" s="17">
        <f t="shared" si="48"/>
        <v>0</v>
      </c>
      <c r="O132" s="17">
        <f t="shared" si="48"/>
        <v>0</v>
      </c>
      <c r="P132" s="17">
        <f t="shared" si="48"/>
        <v>0</v>
      </c>
      <c r="Q132" s="17">
        <f t="shared" si="48"/>
        <v>0</v>
      </c>
      <c r="R132" s="17">
        <f t="shared" si="48"/>
        <v>0</v>
      </c>
      <c r="S132" s="17">
        <f t="shared" si="48"/>
        <v>0</v>
      </c>
      <c r="T132" s="17">
        <f t="shared" si="48"/>
        <v>0</v>
      </c>
      <c r="U132" s="17">
        <f t="shared" si="48"/>
        <v>0</v>
      </c>
      <c r="V132" s="17">
        <f t="shared" si="48"/>
        <v>0</v>
      </c>
      <c r="W132" s="17">
        <f t="shared" si="48"/>
        <v>0</v>
      </c>
      <c r="X132" s="17">
        <f t="shared" si="48"/>
        <v>0</v>
      </c>
      <c r="Y132" s="17">
        <f t="shared" si="48"/>
        <v>0</v>
      </c>
      <c r="Z132" s="17">
        <f t="shared" si="48"/>
        <v>0</v>
      </c>
      <c r="AA132" s="17">
        <f t="shared" si="48"/>
        <v>0</v>
      </c>
      <c r="AB132" s="18">
        <f t="shared" si="37"/>
        <v>190</v>
      </c>
      <c r="AC132" s="18">
        <f t="shared" si="33"/>
        <v>28</v>
      </c>
      <c r="AD132" s="18">
        <f t="shared" si="34"/>
        <v>46</v>
      </c>
      <c r="AE132" s="18">
        <f t="shared" si="35"/>
        <v>6</v>
      </c>
      <c r="AF132" s="15">
        <f t="shared" si="38"/>
        <v>236</v>
      </c>
      <c r="AG132" s="15">
        <f t="shared" si="39"/>
        <v>34</v>
      </c>
      <c r="AH132" s="15">
        <f t="shared" si="40"/>
        <v>270</v>
      </c>
    </row>
    <row r="133" spans="1:34" ht="27.75">
      <c r="A133" s="131"/>
      <c r="B133" s="129" t="s">
        <v>85</v>
      </c>
      <c r="C133" s="129"/>
      <c r="D133" s="17">
        <f aca="true" t="shared" si="49" ref="D133:AA133">D74+D15</f>
        <v>67</v>
      </c>
      <c r="E133" s="17">
        <f t="shared" si="49"/>
        <v>54</v>
      </c>
      <c r="F133" s="17">
        <f t="shared" si="49"/>
        <v>25</v>
      </c>
      <c r="G133" s="17">
        <f t="shared" si="49"/>
        <v>22</v>
      </c>
      <c r="H133" s="17">
        <f t="shared" si="49"/>
        <v>46</v>
      </c>
      <c r="I133" s="17">
        <f t="shared" si="49"/>
        <v>36</v>
      </c>
      <c r="J133" s="17">
        <f t="shared" si="49"/>
        <v>23</v>
      </c>
      <c r="K133" s="17">
        <f t="shared" si="49"/>
        <v>8</v>
      </c>
      <c r="L133" s="17">
        <f t="shared" si="49"/>
        <v>49</v>
      </c>
      <c r="M133" s="17">
        <f t="shared" si="49"/>
        <v>16</v>
      </c>
      <c r="N133" s="17">
        <f t="shared" si="49"/>
        <v>27</v>
      </c>
      <c r="O133" s="17">
        <f t="shared" si="49"/>
        <v>8</v>
      </c>
      <c r="P133" s="17">
        <f t="shared" si="49"/>
        <v>42</v>
      </c>
      <c r="Q133" s="17">
        <f t="shared" si="49"/>
        <v>7</v>
      </c>
      <c r="R133" s="17">
        <f t="shared" si="49"/>
        <v>8</v>
      </c>
      <c r="S133" s="17">
        <f t="shared" si="49"/>
        <v>3</v>
      </c>
      <c r="T133" s="17">
        <f t="shared" si="49"/>
        <v>36</v>
      </c>
      <c r="U133" s="17">
        <f t="shared" si="49"/>
        <v>19</v>
      </c>
      <c r="V133" s="17">
        <f t="shared" si="49"/>
        <v>7</v>
      </c>
      <c r="W133" s="17">
        <f t="shared" si="49"/>
        <v>2</v>
      </c>
      <c r="X133" s="17">
        <f t="shared" si="49"/>
        <v>0</v>
      </c>
      <c r="Y133" s="17">
        <f t="shared" si="49"/>
        <v>0</v>
      </c>
      <c r="Z133" s="17">
        <f t="shared" si="49"/>
        <v>0</v>
      </c>
      <c r="AA133" s="17">
        <f t="shared" si="49"/>
        <v>0</v>
      </c>
      <c r="AB133" s="18">
        <f t="shared" si="37"/>
        <v>240</v>
      </c>
      <c r="AC133" s="18">
        <f t="shared" si="33"/>
        <v>132</v>
      </c>
      <c r="AD133" s="18">
        <f t="shared" si="34"/>
        <v>90</v>
      </c>
      <c r="AE133" s="18">
        <f t="shared" si="35"/>
        <v>43</v>
      </c>
      <c r="AF133" s="15">
        <f t="shared" si="38"/>
        <v>330</v>
      </c>
      <c r="AG133" s="15">
        <f t="shared" si="39"/>
        <v>175</v>
      </c>
      <c r="AH133" s="15">
        <f t="shared" si="40"/>
        <v>505</v>
      </c>
    </row>
    <row r="134" spans="1:34" ht="27.75">
      <c r="A134" s="131"/>
      <c r="B134" s="129" t="s">
        <v>25</v>
      </c>
      <c r="C134" s="129"/>
      <c r="D134" s="17">
        <f aca="true" t="shared" si="50" ref="D134:AA134">D75+D16</f>
        <v>89</v>
      </c>
      <c r="E134" s="17">
        <f t="shared" si="50"/>
        <v>12</v>
      </c>
      <c r="F134" s="17">
        <f t="shared" si="50"/>
        <v>0</v>
      </c>
      <c r="G134" s="17">
        <f t="shared" si="50"/>
        <v>0</v>
      </c>
      <c r="H134" s="17">
        <f t="shared" si="50"/>
        <v>0</v>
      </c>
      <c r="I134" s="17">
        <f t="shared" si="50"/>
        <v>0</v>
      </c>
      <c r="J134" s="17">
        <f t="shared" si="50"/>
        <v>0</v>
      </c>
      <c r="K134" s="17">
        <f t="shared" si="50"/>
        <v>0</v>
      </c>
      <c r="L134" s="17">
        <f t="shared" si="50"/>
        <v>0</v>
      </c>
      <c r="M134" s="17">
        <f t="shared" si="50"/>
        <v>0</v>
      </c>
      <c r="N134" s="17">
        <f t="shared" si="50"/>
        <v>0</v>
      </c>
      <c r="O134" s="17">
        <f t="shared" si="50"/>
        <v>0</v>
      </c>
      <c r="P134" s="17">
        <f t="shared" si="50"/>
        <v>0</v>
      </c>
      <c r="Q134" s="17">
        <f t="shared" si="50"/>
        <v>0</v>
      </c>
      <c r="R134" s="17">
        <f t="shared" si="50"/>
        <v>0</v>
      </c>
      <c r="S134" s="17">
        <f t="shared" si="50"/>
        <v>0</v>
      </c>
      <c r="T134" s="17">
        <f t="shared" si="50"/>
        <v>0</v>
      </c>
      <c r="U134" s="17">
        <f t="shared" si="50"/>
        <v>0</v>
      </c>
      <c r="V134" s="17">
        <f t="shared" si="50"/>
        <v>0</v>
      </c>
      <c r="W134" s="17">
        <f t="shared" si="50"/>
        <v>0</v>
      </c>
      <c r="X134" s="17">
        <f t="shared" si="50"/>
        <v>0</v>
      </c>
      <c r="Y134" s="17">
        <f t="shared" si="50"/>
        <v>0</v>
      </c>
      <c r="Z134" s="17">
        <f t="shared" si="50"/>
        <v>0</v>
      </c>
      <c r="AA134" s="17">
        <f t="shared" si="50"/>
        <v>0</v>
      </c>
      <c r="AB134" s="18">
        <f t="shared" si="37"/>
        <v>89</v>
      </c>
      <c r="AC134" s="18">
        <f t="shared" si="33"/>
        <v>12</v>
      </c>
      <c r="AD134" s="18">
        <f t="shared" si="34"/>
        <v>0</v>
      </c>
      <c r="AE134" s="18">
        <f t="shared" si="35"/>
        <v>0</v>
      </c>
      <c r="AF134" s="15">
        <f t="shared" si="38"/>
        <v>89</v>
      </c>
      <c r="AG134" s="15">
        <f t="shared" si="39"/>
        <v>12</v>
      </c>
      <c r="AH134" s="15">
        <f t="shared" si="40"/>
        <v>101</v>
      </c>
    </row>
    <row r="135" spans="1:34" ht="27.75">
      <c r="A135" s="131"/>
      <c r="B135" s="125" t="s">
        <v>12</v>
      </c>
      <c r="C135" s="125"/>
      <c r="D135" s="19">
        <f aca="true" t="shared" si="51" ref="D135:AA135">D76+D17</f>
        <v>723</v>
      </c>
      <c r="E135" s="19">
        <f t="shared" si="51"/>
        <v>178</v>
      </c>
      <c r="F135" s="19">
        <f t="shared" si="51"/>
        <v>205</v>
      </c>
      <c r="G135" s="19">
        <f t="shared" si="51"/>
        <v>49</v>
      </c>
      <c r="H135" s="19">
        <f t="shared" si="51"/>
        <v>297</v>
      </c>
      <c r="I135" s="19">
        <f t="shared" si="51"/>
        <v>107</v>
      </c>
      <c r="J135" s="19">
        <f t="shared" si="51"/>
        <v>209</v>
      </c>
      <c r="K135" s="19">
        <f t="shared" si="51"/>
        <v>35</v>
      </c>
      <c r="L135" s="19">
        <f t="shared" si="51"/>
        <v>304</v>
      </c>
      <c r="M135" s="19">
        <f t="shared" si="51"/>
        <v>51</v>
      </c>
      <c r="N135" s="19">
        <f t="shared" si="51"/>
        <v>122</v>
      </c>
      <c r="O135" s="19">
        <f t="shared" si="51"/>
        <v>20</v>
      </c>
      <c r="P135" s="19">
        <f t="shared" si="51"/>
        <v>275</v>
      </c>
      <c r="Q135" s="19">
        <f t="shared" si="51"/>
        <v>53</v>
      </c>
      <c r="R135" s="19">
        <f t="shared" si="51"/>
        <v>77</v>
      </c>
      <c r="S135" s="19">
        <f t="shared" si="51"/>
        <v>17</v>
      </c>
      <c r="T135" s="19">
        <f t="shared" si="51"/>
        <v>295</v>
      </c>
      <c r="U135" s="19">
        <f t="shared" si="51"/>
        <v>50</v>
      </c>
      <c r="V135" s="19">
        <f t="shared" si="51"/>
        <v>61</v>
      </c>
      <c r="W135" s="19">
        <f t="shared" si="51"/>
        <v>13</v>
      </c>
      <c r="X135" s="19">
        <f t="shared" si="51"/>
        <v>0</v>
      </c>
      <c r="Y135" s="19">
        <f t="shared" si="51"/>
        <v>0</v>
      </c>
      <c r="Z135" s="19">
        <f t="shared" si="51"/>
        <v>0</v>
      </c>
      <c r="AA135" s="19">
        <f t="shared" si="51"/>
        <v>0</v>
      </c>
      <c r="AB135" s="19">
        <f>SUM(AB128:AB134)</f>
        <v>1894</v>
      </c>
      <c r="AC135" s="19">
        <f>SUM(AC128:AC134)</f>
        <v>439</v>
      </c>
      <c r="AD135" s="19">
        <f>SUM(AD128:AD134)</f>
        <v>674</v>
      </c>
      <c r="AE135" s="19">
        <f>SUM(AE128:AE134)</f>
        <v>134</v>
      </c>
      <c r="AF135" s="16">
        <f>SUM(AF128:AF134)</f>
        <v>2568</v>
      </c>
      <c r="AG135" s="16">
        <f>SUM(AG128:AG134)</f>
        <v>573</v>
      </c>
      <c r="AH135" s="16">
        <f>SUM(AH128:AH134)</f>
        <v>3141</v>
      </c>
    </row>
    <row r="136" spans="1:34" ht="27.75">
      <c r="A136" s="129" t="s">
        <v>88</v>
      </c>
      <c r="B136" s="129"/>
      <c r="C136" s="129"/>
      <c r="D136" s="17">
        <f aca="true" t="shared" si="52" ref="D136:AA136">D77+D18</f>
        <v>87</v>
      </c>
      <c r="E136" s="17">
        <f t="shared" si="52"/>
        <v>75</v>
      </c>
      <c r="F136" s="17">
        <f t="shared" si="52"/>
        <v>9</v>
      </c>
      <c r="G136" s="17">
        <f t="shared" si="52"/>
        <v>10</v>
      </c>
      <c r="H136" s="17">
        <f t="shared" si="52"/>
        <v>43</v>
      </c>
      <c r="I136" s="17">
        <f t="shared" si="52"/>
        <v>46</v>
      </c>
      <c r="J136" s="17">
        <f t="shared" si="52"/>
        <v>21</v>
      </c>
      <c r="K136" s="17">
        <f t="shared" si="52"/>
        <v>9</v>
      </c>
      <c r="L136" s="17">
        <f t="shared" si="52"/>
        <v>40</v>
      </c>
      <c r="M136" s="17">
        <f t="shared" si="52"/>
        <v>49</v>
      </c>
      <c r="N136" s="17">
        <f t="shared" si="52"/>
        <v>18</v>
      </c>
      <c r="O136" s="17">
        <f t="shared" si="52"/>
        <v>8</v>
      </c>
      <c r="P136" s="17">
        <f t="shared" si="52"/>
        <v>42</v>
      </c>
      <c r="Q136" s="17">
        <f t="shared" si="52"/>
        <v>26</v>
      </c>
      <c r="R136" s="17">
        <f t="shared" si="52"/>
        <v>6</v>
      </c>
      <c r="S136" s="17">
        <f t="shared" si="52"/>
        <v>4</v>
      </c>
      <c r="T136" s="17">
        <f t="shared" si="52"/>
        <v>38</v>
      </c>
      <c r="U136" s="17">
        <f t="shared" si="52"/>
        <v>21</v>
      </c>
      <c r="V136" s="17">
        <f t="shared" si="52"/>
        <v>7</v>
      </c>
      <c r="W136" s="17">
        <f t="shared" si="52"/>
        <v>1</v>
      </c>
      <c r="X136" s="17">
        <f t="shared" si="52"/>
        <v>0</v>
      </c>
      <c r="Y136" s="17">
        <f t="shared" si="52"/>
        <v>0</v>
      </c>
      <c r="Z136" s="17">
        <f t="shared" si="52"/>
        <v>0</v>
      </c>
      <c r="AA136" s="17">
        <f t="shared" si="52"/>
        <v>0</v>
      </c>
      <c r="AB136" s="18">
        <f aca="true" t="shared" si="53" ref="AB136:AB142">X136+T136+P136+L136+H136+D136</f>
        <v>250</v>
      </c>
      <c r="AC136" s="18">
        <f aca="true" t="shared" si="54" ref="AC136:AC142">Y136+U136+Q136+M136+I136+E136</f>
        <v>217</v>
      </c>
      <c r="AD136" s="18">
        <f aca="true" t="shared" si="55" ref="AD136:AD142">Z136+V136+R136+N136+J136+F136</f>
        <v>61</v>
      </c>
      <c r="AE136" s="18">
        <f aca="true" t="shared" si="56" ref="AE136:AE142">AA136+W136+S136+O136+K136+G136</f>
        <v>32</v>
      </c>
      <c r="AF136" s="15">
        <f aca="true" t="shared" si="57" ref="AF136:AF142">AB136+AD136</f>
        <v>311</v>
      </c>
      <c r="AG136" s="15">
        <f aca="true" t="shared" si="58" ref="AG136:AG142">AC136+AE136</f>
        <v>249</v>
      </c>
      <c r="AH136" s="15">
        <f aca="true" t="shared" si="59" ref="AH136:AH142">SUM(AF136:AG136)</f>
        <v>560</v>
      </c>
    </row>
    <row r="137" spans="1:34" ht="27.75">
      <c r="A137" s="129" t="s">
        <v>89</v>
      </c>
      <c r="B137" s="129"/>
      <c r="C137" s="129"/>
      <c r="D137" s="17">
        <f aca="true" t="shared" si="60" ref="D137:AA137">D78+D19</f>
        <v>129</v>
      </c>
      <c r="E137" s="17">
        <f t="shared" si="60"/>
        <v>105</v>
      </c>
      <c r="F137" s="17">
        <f t="shared" si="60"/>
        <v>35</v>
      </c>
      <c r="G137" s="17">
        <f t="shared" si="60"/>
        <v>24</v>
      </c>
      <c r="H137" s="17">
        <f t="shared" si="60"/>
        <v>72</v>
      </c>
      <c r="I137" s="17">
        <f t="shared" si="60"/>
        <v>49</v>
      </c>
      <c r="J137" s="17">
        <f t="shared" si="60"/>
        <v>31</v>
      </c>
      <c r="K137" s="17">
        <f t="shared" si="60"/>
        <v>29</v>
      </c>
      <c r="L137" s="17">
        <f t="shared" si="60"/>
        <v>35</v>
      </c>
      <c r="M137" s="17">
        <f t="shared" si="60"/>
        <v>55</v>
      </c>
      <c r="N137" s="17">
        <f t="shared" si="60"/>
        <v>18</v>
      </c>
      <c r="O137" s="17">
        <f t="shared" si="60"/>
        <v>19</v>
      </c>
      <c r="P137" s="17">
        <f t="shared" si="60"/>
        <v>44</v>
      </c>
      <c r="Q137" s="17">
        <f t="shared" si="60"/>
        <v>58</v>
      </c>
      <c r="R137" s="17">
        <f t="shared" si="60"/>
        <v>26</v>
      </c>
      <c r="S137" s="17">
        <f t="shared" si="60"/>
        <v>30</v>
      </c>
      <c r="T137" s="17">
        <f t="shared" si="60"/>
        <v>49</v>
      </c>
      <c r="U137" s="17">
        <f t="shared" si="60"/>
        <v>68</v>
      </c>
      <c r="V137" s="17">
        <f t="shared" si="60"/>
        <v>5</v>
      </c>
      <c r="W137" s="17">
        <f t="shared" si="60"/>
        <v>17</v>
      </c>
      <c r="X137" s="17">
        <f t="shared" si="60"/>
        <v>0</v>
      </c>
      <c r="Y137" s="17">
        <f t="shared" si="60"/>
        <v>0</v>
      </c>
      <c r="Z137" s="17">
        <f t="shared" si="60"/>
        <v>0</v>
      </c>
      <c r="AA137" s="17">
        <f t="shared" si="60"/>
        <v>0</v>
      </c>
      <c r="AB137" s="18">
        <f t="shared" si="53"/>
        <v>329</v>
      </c>
      <c r="AC137" s="18">
        <f t="shared" si="54"/>
        <v>335</v>
      </c>
      <c r="AD137" s="18">
        <f t="shared" si="55"/>
        <v>115</v>
      </c>
      <c r="AE137" s="18">
        <f t="shared" si="56"/>
        <v>119</v>
      </c>
      <c r="AF137" s="15">
        <f t="shared" si="57"/>
        <v>444</v>
      </c>
      <c r="AG137" s="15">
        <f t="shared" si="58"/>
        <v>454</v>
      </c>
      <c r="AH137" s="15">
        <f t="shared" si="59"/>
        <v>898</v>
      </c>
    </row>
    <row r="138" spans="1:34" ht="27.75">
      <c r="A138" s="126" t="s">
        <v>153</v>
      </c>
      <c r="B138" s="126"/>
      <c r="C138" s="126"/>
      <c r="D138" s="17">
        <f aca="true" t="shared" si="61" ref="D138:AA138">D79+D20</f>
        <v>247</v>
      </c>
      <c r="E138" s="17">
        <f t="shared" si="61"/>
        <v>16</v>
      </c>
      <c r="F138" s="17">
        <f t="shared" si="61"/>
        <v>79</v>
      </c>
      <c r="G138" s="17">
        <f t="shared" si="61"/>
        <v>1</v>
      </c>
      <c r="H138" s="17">
        <f t="shared" si="61"/>
        <v>191</v>
      </c>
      <c r="I138" s="17">
        <f t="shared" si="61"/>
        <v>12</v>
      </c>
      <c r="J138" s="17">
        <f t="shared" si="61"/>
        <v>122</v>
      </c>
      <c r="K138" s="17">
        <f t="shared" si="61"/>
        <v>3</v>
      </c>
      <c r="L138" s="17">
        <f t="shared" si="61"/>
        <v>196</v>
      </c>
      <c r="M138" s="17">
        <f t="shared" si="61"/>
        <v>13</v>
      </c>
      <c r="N138" s="17">
        <f t="shared" si="61"/>
        <v>67</v>
      </c>
      <c r="O138" s="17">
        <f t="shared" si="61"/>
        <v>4</v>
      </c>
      <c r="P138" s="17">
        <f t="shared" si="61"/>
        <v>144</v>
      </c>
      <c r="Q138" s="17">
        <f t="shared" si="61"/>
        <v>14</v>
      </c>
      <c r="R138" s="17">
        <f t="shared" si="61"/>
        <v>45</v>
      </c>
      <c r="S138" s="17">
        <f t="shared" si="61"/>
        <v>5</v>
      </c>
      <c r="T138" s="17">
        <f t="shared" si="61"/>
        <v>201</v>
      </c>
      <c r="U138" s="17">
        <f t="shared" si="61"/>
        <v>10</v>
      </c>
      <c r="V138" s="17">
        <f t="shared" si="61"/>
        <v>158</v>
      </c>
      <c r="W138" s="17">
        <f t="shared" si="61"/>
        <v>5</v>
      </c>
      <c r="X138" s="17">
        <f t="shared" si="61"/>
        <v>0</v>
      </c>
      <c r="Y138" s="17">
        <f t="shared" si="61"/>
        <v>0</v>
      </c>
      <c r="Z138" s="17">
        <f t="shared" si="61"/>
        <v>0</v>
      </c>
      <c r="AA138" s="17">
        <f t="shared" si="61"/>
        <v>0</v>
      </c>
      <c r="AB138" s="18">
        <f t="shared" si="53"/>
        <v>979</v>
      </c>
      <c r="AC138" s="18">
        <f t="shared" si="54"/>
        <v>65</v>
      </c>
      <c r="AD138" s="18">
        <f t="shared" si="55"/>
        <v>471</v>
      </c>
      <c r="AE138" s="18">
        <f t="shared" si="56"/>
        <v>18</v>
      </c>
      <c r="AF138" s="15">
        <f t="shared" si="57"/>
        <v>1450</v>
      </c>
      <c r="AG138" s="15">
        <f t="shared" si="58"/>
        <v>83</v>
      </c>
      <c r="AH138" s="15">
        <f t="shared" si="59"/>
        <v>1533</v>
      </c>
    </row>
    <row r="139" spans="1:34" ht="24.75" customHeight="1">
      <c r="A139" s="133" t="s">
        <v>86</v>
      </c>
      <c r="B139" s="129" t="s">
        <v>87</v>
      </c>
      <c r="C139" s="129"/>
      <c r="D139" s="17">
        <f aca="true" t="shared" si="62" ref="D139:AA139">D80+D21</f>
        <v>240</v>
      </c>
      <c r="E139" s="17">
        <f t="shared" si="62"/>
        <v>11</v>
      </c>
      <c r="F139" s="17">
        <f t="shared" si="62"/>
        <v>22</v>
      </c>
      <c r="G139" s="17">
        <f t="shared" si="62"/>
        <v>0</v>
      </c>
      <c r="H139" s="17">
        <f t="shared" si="62"/>
        <v>85</v>
      </c>
      <c r="I139" s="17">
        <f t="shared" si="62"/>
        <v>1</v>
      </c>
      <c r="J139" s="17">
        <f t="shared" si="62"/>
        <v>31</v>
      </c>
      <c r="K139" s="17">
        <f t="shared" si="62"/>
        <v>1</v>
      </c>
      <c r="L139" s="17">
        <f t="shared" si="62"/>
        <v>61</v>
      </c>
      <c r="M139" s="17">
        <f t="shared" si="62"/>
        <v>1</v>
      </c>
      <c r="N139" s="17">
        <f t="shared" si="62"/>
        <v>32</v>
      </c>
      <c r="O139" s="17">
        <f t="shared" si="62"/>
        <v>0</v>
      </c>
      <c r="P139" s="17">
        <f t="shared" si="62"/>
        <v>48</v>
      </c>
      <c r="Q139" s="17">
        <f t="shared" si="62"/>
        <v>1</v>
      </c>
      <c r="R139" s="17">
        <f t="shared" si="62"/>
        <v>23</v>
      </c>
      <c r="S139" s="17">
        <f t="shared" si="62"/>
        <v>1</v>
      </c>
      <c r="T139" s="17">
        <f t="shared" si="62"/>
        <v>64</v>
      </c>
      <c r="U139" s="17">
        <f t="shared" si="62"/>
        <v>3</v>
      </c>
      <c r="V139" s="17">
        <f t="shared" si="62"/>
        <v>6</v>
      </c>
      <c r="W139" s="17">
        <f t="shared" si="62"/>
        <v>0</v>
      </c>
      <c r="X139" s="17">
        <f t="shared" si="62"/>
        <v>0</v>
      </c>
      <c r="Y139" s="17">
        <f t="shared" si="62"/>
        <v>0</v>
      </c>
      <c r="Z139" s="17">
        <f t="shared" si="62"/>
        <v>0</v>
      </c>
      <c r="AA139" s="17">
        <f t="shared" si="62"/>
        <v>0</v>
      </c>
      <c r="AB139" s="18">
        <f t="shared" si="53"/>
        <v>498</v>
      </c>
      <c r="AC139" s="18">
        <f t="shared" si="54"/>
        <v>17</v>
      </c>
      <c r="AD139" s="18">
        <f t="shared" si="55"/>
        <v>114</v>
      </c>
      <c r="AE139" s="18">
        <f t="shared" si="56"/>
        <v>2</v>
      </c>
      <c r="AF139" s="15">
        <f t="shared" si="57"/>
        <v>612</v>
      </c>
      <c r="AG139" s="15">
        <f t="shared" si="58"/>
        <v>19</v>
      </c>
      <c r="AH139" s="15">
        <f t="shared" si="59"/>
        <v>631</v>
      </c>
    </row>
    <row r="140" spans="1:34" ht="27.75">
      <c r="A140" s="133"/>
      <c r="B140" s="129" t="s">
        <v>31</v>
      </c>
      <c r="C140" s="129"/>
      <c r="D140" s="17">
        <f aca="true" t="shared" si="63" ref="D140:AA140">D81+D22</f>
        <v>89</v>
      </c>
      <c r="E140" s="17">
        <f t="shared" si="63"/>
        <v>35</v>
      </c>
      <c r="F140" s="17">
        <f t="shared" si="63"/>
        <v>44</v>
      </c>
      <c r="G140" s="17">
        <f t="shared" si="63"/>
        <v>9</v>
      </c>
      <c r="H140" s="17">
        <f t="shared" si="63"/>
        <v>69</v>
      </c>
      <c r="I140" s="17">
        <f t="shared" si="63"/>
        <v>27</v>
      </c>
      <c r="J140" s="17">
        <f t="shared" si="63"/>
        <v>23</v>
      </c>
      <c r="K140" s="17">
        <f t="shared" si="63"/>
        <v>10</v>
      </c>
      <c r="L140" s="17">
        <f t="shared" si="63"/>
        <v>42</v>
      </c>
      <c r="M140" s="17">
        <f t="shared" si="63"/>
        <v>18</v>
      </c>
      <c r="N140" s="17">
        <f t="shared" si="63"/>
        <v>15</v>
      </c>
      <c r="O140" s="17">
        <f t="shared" si="63"/>
        <v>3</v>
      </c>
      <c r="P140" s="17">
        <f t="shared" si="63"/>
        <v>37</v>
      </c>
      <c r="Q140" s="17">
        <f t="shared" si="63"/>
        <v>9</v>
      </c>
      <c r="R140" s="17">
        <f t="shared" si="63"/>
        <v>17</v>
      </c>
      <c r="S140" s="17">
        <f t="shared" si="63"/>
        <v>12</v>
      </c>
      <c r="T140" s="17">
        <f t="shared" si="63"/>
        <v>39</v>
      </c>
      <c r="U140" s="17">
        <f t="shared" si="63"/>
        <v>15</v>
      </c>
      <c r="V140" s="17">
        <f t="shared" si="63"/>
        <v>20</v>
      </c>
      <c r="W140" s="17">
        <f t="shared" si="63"/>
        <v>2</v>
      </c>
      <c r="X140" s="17">
        <f t="shared" si="63"/>
        <v>0</v>
      </c>
      <c r="Y140" s="17">
        <f t="shared" si="63"/>
        <v>0</v>
      </c>
      <c r="Z140" s="17">
        <f t="shared" si="63"/>
        <v>0</v>
      </c>
      <c r="AA140" s="17">
        <f t="shared" si="63"/>
        <v>0</v>
      </c>
      <c r="AB140" s="18">
        <f t="shared" si="53"/>
        <v>276</v>
      </c>
      <c r="AC140" s="18">
        <f t="shared" si="54"/>
        <v>104</v>
      </c>
      <c r="AD140" s="18">
        <f t="shared" si="55"/>
        <v>119</v>
      </c>
      <c r="AE140" s="18">
        <f t="shared" si="56"/>
        <v>36</v>
      </c>
      <c r="AF140" s="15">
        <f t="shared" si="57"/>
        <v>395</v>
      </c>
      <c r="AG140" s="15">
        <f t="shared" si="58"/>
        <v>140</v>
      </c>
      <c r="AH140" s="15">
        <f t="shared" si="59"/>
        <v>535</v>
      </c>
    </row>
    <row r="141" spans="1:34" ht="27.75">
      <c r="A141" s="133"/>
      <c r="B141" s="129" t="s">
        <v>32</v>
      </c>
      <c r="C141" s="129"/>
      <c r="D141" s="17">
        <f aca="true" t="shared" si="64" ref="D141:AA141">D82+D23</f>
        <v>36</v>
      </c>
      <c r="E141" s="17">
        <f t="shared" si="64"/>
        <v>73</v>
      </c>
      <c r="F141" s="17">
        <f t="shared" si="64"/>
        <v>18</v>
      </c>
      <c r="G141" s="17">
        <f t="shared" si="64"/>
        <v>35</v>
      </c>
      <c r="H141" s="17">
        <f t="shared" si="64"/>
        <v>23</v>
      </c>
      <c r="I141" s="17">
        <f t="shared" si="64"/>
        <v>47</v>
      </c>
      <c r="J141" s="17">
        <f t="shared" si="64"/>
        <v>14</v>
      </c>
      <c r="K141" s="17">
        <f t="shared" si="64"/>
        <v>18</v>
      </c>
      <c r="L141" s="17">
        <f t="shared" si="64"/>
        <v>12</v>
      </c>
      <c r="M141" s="17">
        <f t="shared" si="64"/>
        <v>39</v>
      </c>
      <c r="N141" s="17">
        <f t="shared" si="64"/>
        <v>4</v>
      </c>
      <c r="O141" s="17">
        <f t="shared" si="64"/>
        <v>3</v>
      </c>
      <c r="P141" s="17">
        <f t="shared" si="64"/>
        <v>5</v>
      </c>
      <c r="Q141" s="17">
        <f t="shared" si="64"/>
        <v>30</v>
      </c>
      <c r="R141" s="17">
        <f t="shared" si="64"/>
        <v>4</v>
      </c>
      <c r="S141" s="17">
        <f t="shared" si="64"/>
        <v>3</v>
      </c>
      <c r="T141" s="17">
        <f t="shared" si="64"/>
        <v>20</v>
      </c>
      <c r="U141" s="17">
        <f t="shared" si="64"/>
        <v>33</v>
      </c>
      <c r="V141" s="17">
        <f t="shared" si="64"/>
        <v>5</v>
      </c>
      <c r="W141" s="17">
        <f t="shared" si="64"/>
        <v>6</v>
      </c>
      <c r="X141" s="17">
        <f t="shared" si="64"/>
        <v>0</v>
      </c>
      <c r="Y141" s="17">
        <f t="shared" si="64"/>
        <v>0</v>
      </c>
      <c r="Z141" s="17">
        <f t="shared" si="64"/>
        <v>0</v>
      </c>
      <c r="AA141" s="17">
        <f t="shared" si="64"/>
        <v>0</v>
      </c>
      <c r="AB141" s="18">
        <f t="shared" si="53"/>
        <v>96</v>
      </c>
      <c r="AC141" s="18">
        <f t="shared" si="54"/>
        <v>222</v>
      </c>
      <c r="AD141" s="18">
        <f t="shared" si="55"/>
        <v>45</v>
      </c>
      <c r="AE141" s="18">
        <f t="shared" si="56"/>
        <v>65</v>
      </c>
      <c r="AF141" s="15">
        <f t="shared" si="57"/>
        <v>141</v>
      </c>
      <c r="AG141" s="15">
        <f t="shared" si="58"/>
        <v>287</v>
      </c>
      <c r="AH141" s="15">
        <f t="shared" si="59"/>
        <v>428</v>
      </c>
    </row>
    <row r="142" spans="1:34" ht="27.75">
      <c r="A142" s="133"/>
      <c r="B142" s="129" t="s">
        <v>33</v>
      </c>
      <c r="C142" s="129"/>
      <c r="D142" s="17">
        <f aca="true" t="shared" si="65" ref="D142:AA142">D83+D24</f>
        <v>37</v>
      </c>
      <c r="E142" s="17">
        <f t="shared" si="65"/>
        <v>42</v>
      </c>
      <c r="F142" s="17">
        <f t="shared" si="65"/>
        <v>22</v>
      </c>
      <c r="G142" s="17">
        <f t="shared" si="65"/>
        <v>9</v>
      </c>
      <c r="H142" s="17">
        <f t="shared" si="65"/>
        <v>30</v>
      </c>
      <c r="I142" s="17">
        <f t="shared" si="65"/>
        <v>15</v>
      </c>
      <c r="J142" s="17">
        <f t="shared" si="65"/>
        <v>4</v>
      </c>
      <c r="K142" s="17">
        <f t="shared" si="65"/>
        <v>5</v>
      </c>
      <c r="L142" s="17">
        <f t="shared" si="65"/>
        <v>5</v>
      </c>
      <c r="M142" s="17">
        <f t="shared" si="65"/>
        <v>11</v>
      </c>
      <c r="N142" s="17">
        <f t="shared" si="65"/>
        <v>1</v>
      </c>
      <c r="O142" s="17">
        <f t="shared" si="65"/>
        <v>0</v>
      </c>
      <c r="P142" s="17">
        <f t="shared" si="65"/>
        <v>12</v>
      </c>
      <c r="Q142" s="17">
        <f t="shared" si="65"/>
        <v>7</v>
      </c>
      <c r="R142" s="17">
        <f t="shared" si="65"/>
        <v>0</v>
      </c>
      <c r="S142" s="17">
        <f t="shared" si="65"/>
        <v>0</v>
      </c>
      <c r="T142" s="17">
        <f t="shared" si="65"/>
        <v>15</v>
      </c>
      <c r="U142" s="17">
        <f t="shared" si="65"/>
        <v>16</v>
      </c>
      <c r="V142" s="17">
        <f t="shared" si="65"/>
        <v>1</v>
      </c>
      <c r="W142" s="17">
        <f t="shared" si="65"/>
        <v>0</v>
      </c>
      <c r="X142" s="17">
        <f t="shared" si="65"/>
        <v>0</v>
      </c>
      <c r="Y142" s="17">
        <f t="shared" si="65"/>
        <v>0</v>
      </c>
      <c r="Z142" s="17">
        <f t="shared" si="65"/>
        <v>0</v>
      </c>
      <c r="AA142" s="17">
        <f t="shared" si="65"/>
        <v>0</v>
      </c>
      <c r="AB142" s="18">
        <f t="shared" si="53"/>
        <v>99</v>
      </c>
      <c r="AC142" s="18">
        <f t="shared" si="54"/>
        <v>91</v>
      </c>
      <c r="AD142" s="18">
        <f t="shared" si="55"/>
        <v>28</v>
      </c>
      <c r="AE142" s="18">
        <f t="shared" si="56"/>
        <v>14</v>
      </c>
      <c r="AF142" s="15">
        <f t="shared" si="57"/>
        <v>127</v>
      </c>
      <c r="AG142" s="15">
        <f t="shared" si="58"/>
        <v>105</v>
      </c>
      <c r="AH142" s="15">
        <f t="shared" si="59"/>
        <v>232</v>
      </c>
    </row>
    <row r="143" spans="1:34" ht="27.75">
      <c r="A143" s="133"/>
      <c r="B143" s="125" t="s">
        <v>12</v>
      </c>
      <c r="C143" s="125"/>
      <c r="D143" s="19">
        <f aca="true" t="shared" si="66" ref="D143:AA143">D84+D25</f>
        <v>402</v>
      </c>
      <c r="E143" s="19">
        <f t="shared" si="66"/>
        <v>161</v>
      </c>
      <c r="F143" s="19">
        <f t="shared" si="66"/>
        <v>106</v>
      </c>
      <c r="G143" s="19">
        <f t="shared" si="66"/>
        <v>53</v>
      </c>
      <c r="H143" s="19">
        <f t="shared" si="66"/>
        <v>207</v>
      </c>
      <c r="I143" s="19">
        <f t="shared" si="66"/>
        <v>90</v>
      </c>
      <c r="J143" s="19">
        <f t="shared" si="66"/>
        <v>72</v>
      </c>
      <c r="K143" s="19">
        <f t="shared" si="66"/>
        <v>34</v>
      </c>
      <c r="L143" s="19">
        <f t="shared" si="66"/>
        <v>120</v>
      </c>
      <c r="M143" s="19">
        <f t="shared" si="66"/>
        <v>69</v>
      </c>
      <c r="N143" s="19">
        <f t="shared" si="66"/>
        <v>52</v>
      </c>
      <c r="O143" s="19">
        <f t="shared" si="66"/>
        <v>6</v>
      </c>
      <c r="P143" s="19">
        <f t="shared" si="66"/>
        <v>102</v>
      </c>
      <c r="Q143" s="19">
        <f t="shared" si="66"/>
        <v>47</v>
      </c>
      <c r="R143" s="19">
        <f t="shared" si="66"/>
        <v>44</v>
      </c>
      <c r="S143" s="19">
        <f t="shared" si="66"/>
        <v>16</v>
      </c>
      <c r="T143" s="19">
        <f t="shared" si="66"/>
        <v>138</v>
      </c>
      <c r="U143" s="19">
        <f t="shared" si="66"/>
        <v>67</v>
      </c>
      <c r="V143" s="19">
        <f t="shared" si="66"/>
        <v>32</v>
      </c>
      <c r="W143" s="19">
        <f t="shared" si="66"/>
        <v>8</v>
      </c>
      <c r="X143" s="19">
        <f t="shared" si="66"/>
        <v>0</v>
      </c>
      <c r="Y143" s="19">
        <f t="shared" si="66"/>
        <v>0</v>
      </c>
      <c r="Z143" s="19">
        <f t="shared" si="66"/>
        <v>0</v>
      </c>
      <c r="AA143" s="19">
        <f t="shared" si="66"/>
        <v>0</v>
      </c>
      <c r="AB143" s="19">
        <f>SUM(AB139:AB142)</f>
        <v>969</v>
      </c>
      <c r="AC143" s="19">
        <f>SUM(AC139:AC142)</f>
        <v>434</v>
      </c>
      <c r="AD143" s="19">
        <f>SUM(AD139:AD142)</f>
        <v>306</v>
      </c>
      <c r="AE143" s="19">
        <f>SUM(AE139:AE142)</f>
        <v>117</v>
      </c>
      <c r="AF143" s="16">
        <f>SUM(AF139:AF142)</f>
        <v>1275</v>
      </c>
      <c r="AG143" s="16">
        <f>SUM(AG139:AG142)</f>
        <v>551</v>
      </c>
      <c r="AH143" s="16">
        <f>SUM(AH139:AH142)</f>
        <v>1826</v>
      </c>
    </row>
    <row r="144" spans="1:34" ht="27.75">
      <c r="A144" s="129" t="s">
        <v>154</v>
      </c>
      <c r="B144" s="129"/>
      <c r="C144" s="129"/>
      <c r="D144" s="17">
        <f aca="true" t="shared" si="67" ref="D144:AA144">D85+D26</f>
        <v>111</v>
      </c>
      <c r="E144" s="17">
        <f t="shared" si="67"/>
        <v>66</v>
      </c>
      <c r="F144" s="17">
        <f t="shared" si="67"/>
        <v>28</v>
      </c>
      <c r="G144" s="17">
        <f t="shared" si="67"/>
        <v>12</v>
      </c>
      <c r="H144" s="17">
        <f t="shared" si="67"/>
        <v>62</v>
      </c>
      <c r="I144" s="17">
        <f t="shared" si="67"/>
        <v>48</v>
      </c>
      <c r="J144" s="17">
        <f t="shared" si="67"/>
        <v>22</v>
      </c>
      <c r="K144" s="17">
        <f t="shared" si="67"/>
        <v>19</v>
      </c>
      <c r="L144" s="17">
        <f t="shared" si="67"/>
        <v>52</v>
      </c>
      <c r="M144" s="17">
        <f t="shared" si="67"/>
        <v>46</v>
      </c>
      <c r="N144" s="17">
        <f t="shared" si="67"/>
        <v>8</v>
      </c>
      <c r="O144" s="17">
        <f t="shared" si="67"/>
        <v>10</v>
      </c>
      <c r="P144" s="17">
        <f t="shared" si="67"/>
        <v>38</v>
      </c>
      <c r="Q144" s="17">
        <f t="shared" si="67"/>
        <v>30</v>
      </c>
      <c r="R144" s="17">
        <f t="shared" si="67"/>
        <v>11</v>
      </c>
      <c r="S144" s="17">
        <f t="shared" si="67"/>
        <v>6</v>
      </c>
      <c r="T144" s="17">
        <f t="shared" si="67"/>
        <v>0</v>
      </c>
      <c r="U144" s="17">
        <f t="shared" si="67"/>
        <v>0</v>
      </c>
      <c r="V144" s="17">
        <f t="shared" si="67"/>
        <v>0</v>
      </c>
      <c r="W144" s="17">
        <f t="shared" si="67"/>
        <v>0</v>
      </c>
      <c r="X144" s="17">
        <f t="shared" si="67"/>
        <v>0</v>
      </c>
      <c r="Y144" s="17">
        <f t="shared" si="67"/>
        <v>0</v>
      </c>
      <c r="Z144" s="17">
        <f t="shared" si="67"/>
        <v>0</v>
      </c>
      <c r="AA144" s="17">
        <f t="shared" si="67"/>
        <v>0</v>
      </c>
      <c r="AB144" s="18">
        <f aca="true" t="shared" si="68" ref="AB144:AB149">X144+T144+P144+L144+H144+D144</f>
        <v>263</v>
      </c>
      <c r="AC144" s="18">
        <f aca="true" t="shared" si="69" ref="AC144:AC149">Y144+U144+Q144+M144+I144+E144</f>
        <v>190</v>
      </c>
      <c r="AD144" s="18">
        <f aca="true" t="shared" si="70" ref="AD144:AD149">Z144+V144+R144+N144+J144+F144</f>
        <v>69</v>
      </c>
      <c r="AE144" s="18">
        <f aca="true" t="shared" si="71" ref="AE144:AE149">AA144+W144+S144+O144+K144+G144</f>
        <v>47</v>
      </c>
      <c r="AF144" s="15">
        <f aca="true" t="shared" si="72" ref="AF144:AF149">AB144+AD144</f>
        <v>332</v>
      </c>
      <c r="AG144" s="15">
        <f aca="true" t="shared" si="73" ref="AG144:AG149">AC144+AE144</f>
        <v>237</v>
      </c>
      <c r="AH144" s="15">
        <f aca="true" t="shared" si="74" ref="AH144:AH149">SUM(AF144:AG144)</f>
        <v>569</v>
      </c>
    </row>
    <row r="145" spans="1:34" ht="27.75">
      <c r="A145" s="132" t="s">
        <v>34</v>
      </c>
      <c r="B145" s="129" t="s">
        <v>35</v>
      </c>
      <c r="C145" s="129"/>
      <c r="D145" s="17">
        <f aca="true" t="shared" si="75" ref="D145:AA145">D86+D27</f>
        <v>395</v>
      </c>
      <c r="E145" s="17">
        <f t="shared" si="75"/>
        <v>441</v>
      </c>
      <c r="F145" s="17">
        <f t="shared" si="75"/>
        <v>278</v>
      </c>
      <c r="G145" s="17">
        <f t="shared" si="75"/>
        <v>309</v>
      </c>
      <c r="H145" s="17">
        <f t="shared" si="75"/>
        <v>410</v>
      </c>
      <c r="I145" s="17">
        <f t="shared" si="75"/>
        <v>577</v>
      </c>
      <c r="J145" s="17">
        <f t="shared" si="75"/>
        <v>273</v>
      </c>
      <c r="K145" s="17">
        <f t="shared" si="75"/>
        <v>441</v>
      </c>
      <c r="L145" s="17">
        <f t="shared" si="75"/>
        <v>213</v>
      </c>
      <c r="M145" s="17">
        <f t="shared" si="75"/>
        <v>324</v>
      </c>
      <c r="N145" s="17">
        <f t="shared" si="75"/>
        <v>386</v>
      </c>
      <c r="O145" s="17">
        <f t="shared" si="75"/>
        <v>556</v>
      </c>
      <c r="P145" s="17">
        <f t="shared" si="75"/>
        <v>207</v>
      </c>
      <c r="Q145" s="17">
        <f t="shared" si="75"/>
        <v>468</v>
      </c>
      <c r="R145" s="17">
        <f t="shared" si="75"/>
        <v>270</v>
      </c>
      <c r="S145" s="17">
        <f t="shared" si="75"/>
        <v>507</v>
      </c>
      <c r="T145" s="17">
        <f t="shared" si="75"/>
        <v>0</v>
      </c>
      <c r="U145" s="17">
        <f t="shared" si="75"/>
        <v>0</v>
      </c>
      <c r="V145" s="17">
        <f t="shared" si="75"/>
        <v>0</v>
      </c>
      <c r="W145" s="17">
        <f t="shared" si="75"/>
        <v>0</v>
      </c>
      <c r="X145" s="17">
        <f t="shared" si="75"/>
        <v>0</v>
      </c>
      <c r="Y145" s="17">
        <f t="shared" si="75"/>
        <v>0</v>
      </c>
      <c r="Z145" s="17">
        <f t="shared" si="75"/>
        <v>0</v>
      </c>
      <c r="AA145" s="17">
        <f t="shared" si="75"/>
        <v>0</v>
      </c>
      <c r="AB145" s="18">
        <f t="shared" si="68"/>
        <v>1225</v>
      </c>
      <c r="AC145" s="18">
        <f t="shared" si="69"/>
        <v>1810</v>
      </c>
      <c r="AD145" s="18">
        <f t="shared" si="70"/>
        <v>1207</v>
      </c>
      <c r="AE145" s="18">
        <f t="shared" si="71"/>
        <v>1813</v>
      </c>
      <c r="AF145" s="15">
        <f t="shared" si="72"/>
        <v>2432</v>
      </c>
      <c r="AG145" s="15">
        <f t="shared" si="73"/>
        <v>3623</v>
      </c>
      <c r="AH145" s="15">
        <f t="shared" si="74"/>
        <v>6055</v>
      </c>
    </row>
    <row r="146" spans="1:34" ht="27.75">
      <c r="A146" s="132"/>
      <c r="B146" s="129" t="s">
        <v>36</v>
      </c>
      <c r="C146" s="129"/>
      <c r="D146" s="17">
        <f aca="true" t="shared" si="76" ref="D146:AA146">D87+D28</f>
        <v>269</v>
      </c>
      <c r="E146" s="17">
        <f t="shared" si="76"/>
        <v>441</v>
      </c>
      <c r="F146" s="17">
        <f t="shared" si="76"/>
        <v>189</v>
      </c>
      <c r="G146" s="17">
        <f t="shared" si="76"/>
        <v>181</v>
      </c>
      <c r="H146" s="17">
        <f t="shared" si="76"/>
        <v>291</v>
      </c>
      <c r="I146" s="17">
        <f t="shared" si="76"/>
        <v>403</v>
      </c>
      <c r="J146" s="17">
        <f t="shared" si="76"/>
        <v>287</v>
      </c>
      <c r="K146" s="17">
        <f t="shared" si="76"/>
        <v>401</v>
      </c>
      <c r="L146" s="17">
        <f t="shared" si="76"/>
        <v>242</v>
      </c>
      <c r="M146" s="17">
        <f t="shared" si="76"/>
        <v>472</v>
      </c>
      <c r="N146" s="17">
        <f t="shared" si="76"/>
        <v>132</v>
      </c>
      <c r="O146" s="17">
        <f t="shared" si="76"/>
        <v>312</v>
      </c>
      <c r="P146" s="17">
        <f t="shared" si="76"/>
        <v>191</v>
      </c>
      <c r="Q146" s="17">
        <f t="shared" si="76"/>
        <v>462</v>
      </c>
      <c r="R146" s="17">
        <f t="shared" si="76"/>
        <v>131</v>
      </c>
      <c r="S146" s="17">
        <f t="shared" si="76"/>
        <v>432</v>
      </c>
      <c r="T146" s="17">
        <f t="shared" si="76"/>
        <v>0</v>
      </c>
      <c r="U146" s="17">
        <f t="shared" si="76"/>
        <v>0</v>
      </c>
      <c r="V146" s="17">
        <f t="shared" si="76"/>
        <v>0</v>
      </c>
      <c r="W146" s="17">
        <f t="shared" si="76"/>
        <v>0</v>
      </c>
      <c r="X146" s="17">
        <f t="shared" si="76"/>
        <v>0</v>
      </c>
      <c r="Y146" s="17">
        <f t="shared" si="76"/>
        <v>0</v>
      </c>
      <c r="Z146" s="17">
        <f t="shared" si="76"/>
        <v>0</v>
      </c>
      <c r="AA146" s="17">
        <f t="shared" si="76"/>
        <v>0</v>
      </c>
      <c r="AB146" s="18">
        <f t="shared" si="68"/>
        <v>993</v>
      </c>
      <c r="AC146" s="18">
        <f t="shared" si="69"/>
        <v>1778</v>
      </c>
      <c r="AD146" s="18">
        <f t="shared" si="70"/>
        <v>739</v>
      </c>
      <c r="AE146" s="18">
        <f t="shared" si="71"/>
        <v>1326</v>
      </c>
      <c r="AF146" s="15">
        <f t="shared" si="72"/>
        <v>1732</v>
      </c>
      <c r="AG146" s="15">
        <f t="shared" si="73"/>
        <v>3104</v>
      </c>
      <c r="AH146" s="15">
        <f t="shared" si="74"/>
        <v>4836</v>
      </c>
    </row>
    <row r="147" spans="1:34" ht="27.75">
      <c r="A147" s="132"/>
      <c r="B147" s="129" t="s">
        <v>37</v>
      </c>
      <c r="C147" s="129"/>
      <c r="D147" s="17">
        <f aca="true" t="shared" si="77" ref="D147:AA147">D88+D29</f>
        <v>42</v>
      </c>
      <c r="E147" s="17">
        <f t="shared" si="77"/>
        <v>229</v>
      </c>
      <c r="F147" s="17">
        <f t="shared" si="77"/>
        <v>83</v>
      </c>
      <c r="G147" s="17">
        <f t="shared" si="77"/>
        <v>130</v>
      </c>
      <c r="H147" s="17">
        <f t="shared" si="77"/>
        <v>69</v>
      </c>
      <c r="I147" s="17">
        <f t="shared" si="77"/>
        <v>143</v>
      </c>
      <c r="J147" s="17">
        <f t="shared" si="77"/>
        <v>53</v>
      </c>
      <c r="K147" s="17">
        <f t="shared" si="77"/>
        <v>158</v>
      </c>
      <c r="L147" s="17">
        <f t="shared" si="77"/>
        <v>58</v>
      </c>
      <c r="M147" s="17">
        <f t="shared" si="77"/>
        <v>118</v>
      </c>
      <c r="N147" s="17">
        <f t="shared" si="77"/>
        <v>60</v>
      </c>
      <c r="O147" s="17">
        <f t="shared" si="77"/>
        <v>197</v>
      </c>
      <c r="P147" s="17">
        <f t="shared" si="77"/>
        <v>32</v>
      </c>
      <c r="Q147" s="17">
        <f t="shared" si="77"/>
        <v>149</v>
      </c>
      <c r="R147" s="17">
        <f t="shared" si="77"/>
        <v>34</v>
      </c>
      <c r="S147" s="17">
        <f t="shared" si="77"/>
        <v>122</v>
      </c>
      <c r="T147" s="17">
        <f t="shared" si="77"/>
        <v>0</v>
      </c>
      <c r="U147" s="17">
        <f t="shared" si="77"/>
        <v>0</v>
      </c>
      <c r="V147" s="17">
        <f t="shared" si="77"/>
        <v>0</v>
      </c>
      <c r="W147" s="17">
        <f t="shared" si="77"/>
        <v>0</v>
      </c>
      <c r="X147" s="17">
        <f t="shared" si="77"/>
        <v>0</v>
      </c>
      <c r="Y147" s="17">
        <f t="shared" si="77"/>
        <v>0</v>
      </c>
      <c r="Z147" s="17">
        <f t="shared" si="77"/>
        <v>0</v>
      </c>
      <c r="AA147" s="17">
        <f t="shared" si="77"/>
        <v>0</v>
      </c>
      <c r="AB147" s="18">
        <f t="shared" si="68"/>
        <v>201</v>
      </c>
      <c r="AC147" s="18">
        <f t="shared" si="69"/>
        <v>639</v>
      </c>
      <c r="AD147" s="18">
        <f t="shared" si="70"/>
        <v>230</v>
      </c>
      <c r="AE147" s="18">
        <f t="shared" si="71"/>
        <v>607</v>
      </c>
      <c r="AF147" s="15">
        <f t="shared" si="72"/>
        <v>431</v>
      </c>
      <c r="AG147" s="15">
        <f t="shared" si="73"/>
        <v>1246</v>
      </c>
      <c r="AH147" s="15">
        <f t="shared" si="74"/>
        <v>1677</v>
      </c>
    </row>
    <row r="148" spans="1:34" ht="27.75">
      <c r="A148" s="132"/>
      <c r="B148" s="129" t="s">
        <v>38</v>
      </c>
      <c r="C148" s="129"/>
      <c r="D148" s="17">
        <f aca="true" t="shared" si="78" ref="D148:AA148">D89+D30</f>
        <v>92</v>
      </c>
      <c r="E148" s="17">
        <f t="shared" si="78"/>
        <v>152</v>
      </c>
      <c r="F148" s="17">
        <f t="shared" si="78"/>
        <v>34</v>
      </c>
      <c r="G148" s="17">
        <f t="shared" si="78"/>
        <v>62</v>
      </c>
      <c r="H148" s="17">
        <f t="shared" si="78"/>
        <v>85</v>
      </c>
      <c r="I148" s="17">
        <f t="shared" si="78"/>
        <v>132</v>
      </c>
      <c r="J148" s="17">
        <f t="shared" si="78"/>
        <v>38</v>
      </c>
      <c r="K148" s="17">
        <f t="shared" si="78"/>
        <v>44</v>
      </c>
      <c r="L148" s="17">
        <f t="shared" si="78"/>
        <v>94</v>
      </c>
      <c r="M148" s="17">
        <f t="shared" si="78"/>
        <v>197</v>
      </c>
      <c r="N148" s="17">
        <f t="shared" si="78"/>
        <v>42</v>
      </c>
      <c r="O148" s="17">
        <f t="shared" si="78"/>
        <v>106</v>
      </c>
      <c r="P148" s="17">
        <f t="shared" si="78"/>
        <v>84</v>
      </c>
      <c r="Q148" s="17">
        <f t="shared" si="78"/>
        <v>140</v>
      </c>
      <c r="R148" s="17">
        <f t="shared" si="78"/>
        <v>49</v>
      </c>
      <c r="S148" s="17">
        <f t="shared" si="78"/>
        <v>116</v>
      </c>
      <c r="T148" s="17">
        <f t="shared" si="78"/>
        <v>0</v>
      </c>
      <c r="U148" s="17">
        <f t="shared" si="78"/>
        <v>0</v>
      </c>
      <c r="V148" s="17">
        <f t="shared" si="78"/>
        <v>0</v>
      </c>
      <c r="W148" s="17">
        <f t="shared" si="78"/>
        <v>0</v>
      </c>
      <c r="X148" s="17">
        <f t="shared" si="78"/>
        <v>0</v>
      </c>
      <c r="Y148" s="17">
        <f t="shared" si="78"/>
        <v>0</v>
      </c>
      <c r="Z148" s="17">
        <f t="shared" si="78"/>
        <v>0</v>
      </c>
      <c r="AA148" s="17">
        <f t="shared" si="78"/>
        <v>0</v>
      </c>
      <c r="AB148" s="18">
        <f t="shared" si="68"/>
        <v>355</v>
      </c>
      <c r="AC148" s="18">
        <f t="shared" si="69"/>
        <v>621</v>
      </c>
      <c r="AD148" s="18">
        <f t="shared" si="70"/>
        <v>163</v>
      </c>
      <c r="AE148" s="18">
        <f t="shared" si="71"/>
        <v>328</v>
      </c>
      <c r="AF148" s="15">
        <f t="shared" si="72"/>
        <v>518</v>
      </c>
      <c r="AG148" s="15">
        <f t="shared" si="73"/>
        <v>949</v>
      </c>
      <c r="AH148" s="15">
        <f t="shared" si="74"/>
        <v>1467</v>
      </c>
    </row>
    <row r="149" spans="1:34" ht="27.75">
      <c r="A149" s="132"/>
      <c r="B149" s="129" t="s">
        <v>39</v>
      </c>
      <c r="C149" s="129"/>
      <c r="D149" s="17">
        <f aca="true" t="shared" si="79" ref="D149:AA149">D90+D31</f>
        <v>23</v>
      </c>
      <c r="E149" s="17">
        <f t="shared" si="79"/>
        <v>35</v>
      </c>
      <c r="F149" s="17">
        <f t="shared" si="79"/>
        <v>10</v>
      </c>
      <c r="G149" s="17">
        <f t="shared" si="79"/>
        <v>9</v>
      </c>
      <c r="H149" s="17">
        <f t="shared" si="79"/>
        <v>19</v>
      </c>
      <c r="I149" s="17">
        <f t="shared" si="79"/>
        <v>43</v>
      </c>
      <c r="J149" s="17">
        <f t="shared" si="79"/>
        <v>10</v>
      </c>
      <c r="K149" s="17">
        <f t="shared" si="79"/>
        <v>12</v>
      </c>
      <c r="L149" s="17">
        <f t="shared" si="79"/>
        <v>19</v>
      </c>
      <c r="M149" s="17">
        <f t="shared" si="79"/>
        <v>21</v>
      </c>
      <c r="N149" s="17">
        <f t="shared" si="79"/>
        <v>2</v>
      </c>
      <c r="O149" s="17">
        <f t="shared" si="79"/>
        <v>4</v>
      </c>
      <c r="P149" s="17">
        <f t="shared" si="79"/>
        <v>12</v>
      </c>
      <c r="Q149" s="17">
        <f t="shared" si="79"/>
        <v>26</v>
      </c>
      <c r="R149" s="17">
        <f t="shared" si="79"/>
        <v>5</v>
      </c>
      <c r="S149" s="17">
        <f t="shared" si="79"/>
        <v>1</v>
      </c>
      <c r="T149" s="17">
        <f t="shared" si="79"/>
        <v>0</v>
      </c>
      <c r="U149" s="17">
        <f t="shared" si="79"/>
        <v>0</v>
      </c>
      <c r="V149" s="17">
        <f t="shared" si="79"/>
        <v>0</v>
      </c>
      <c r="W149" s="17">
        <f t="shared" si="79"/>
        <v>0</v>
      </c>
      <c r="X149" s="17">
        <f t="shared" si="79"/>
        <v>0</v>
      </c>
      <c r="Y149" s="17">
        <f t="shared" si="79"/>
        <v>0</v>
      </c>
      <c r="Z149" s="17">
        <f t="shared" si="79"/>
        <v>0</v>
      </c>
      <c r="AA149" s="17">
        <f t="shared" si="79"/>
        <v>0</v>
      </c>
      <c r="AB149" s="18">
        <f t="shared" si="68"/>
        <v>73</v>
      </c>
      <c r="AC149" s="18">
        <f t="shared" si="69"/>
        <v>125</v>
      </c>
      <c r="AD149" s="18">
        <f t="shared" si="70"/>
        <v>27</v>
      </c>
      <c r="AE149" s="18">
        <f t="shared" si="71"/>
        <v>26</v>
      </c>
      <c r="AF149" s="15">
        <f t="shared" si="72"/>
        <v>100</v>
      </c>
      <c r="AG149" s="15">
        <f t="shared" si="73"/>
        <v>151</v>
      </c>
      <c r="AH149" s="15">
        <f t="shared" si="74"/>
        <v>251</v>
      </c>
    </row>
    <row r="150" spans="1:34" ht="27.75">
      <c r="A150" s="132"/>
      <c r="B150" s="125" t="s">
        <v>12</v>
      </c>
      <c r="C150" s="125"/>
      <c r="D150" s="19">
        <f aca="true" t="shared" si="80" ref="D150:AA150">D91+D32</f>
        <v>821</v>
      </c>
      <c r="E150" s="19">
        <f t="shared" si="80"/>
        <v>1298</v>
      </c>
      <c r="F150" s="19">
        <f t="shared" si="80"/>
        <v>594</v>
      </c>
      <c r="G150" s="19">
        <f t="shared" si="80"/>
        <v>691</v>
      </c>
      <c r="H150" s="19">
        <f t="shared" si="80"/>
        <v>874</v>
      </c>
      <c r="I150" s="19">
        <f t="shared" si="80"/>
        <v>1298</v>
      </c>
      <c r="J150" s="19">
        <f t="shared" si="80"/>
        <v>661</v>
      </c>
      <c r="K150" s="19">
        <f t="shared" si="80"/>
        <v>1056</v>
      </c>
      <c r="L150" s="19">
        <f t="shared" si="80"/>
        <v>626</v>
      </c>
      <c r="M150" s="19">
        <f t="shared" si="80"/>
        <v>1132</v>
      </c>
      <c r="N150" s="19">
        <f t="shared" si="80"/>
        <v>622</v>
      </c>
      <c r="O150" s="19">
        <f t="shared" si="80"/>
        <v>1175</v>
      </c>
      <c r="P150" s="19">
        <f t="shared" si="80"/>
        <v>526</v>
      </c>
      <c r="Q150" s="19">
        <f t="shared" si="80"/>
        <v>1245</v>
      </c>
      <c r="R150" s="19">
        <f t="shared" si="80"/>
        <v>489</v>
      </c>
      <c r="S150" s="19">
        <f t="shared" si="80"/>
        <v>1178</v>
      </c>
      <c r="T150" s="19">
        <f t="shared" si="80"/>
        <v>0</v>
      </c>
      <c r="U150" s="19">
        <f t="shared" si="80"/>
        <v>0</v>
      </c>
      <c r="V150" s="19">
        <f t="shared" si="80"/>
        <v>0</v>
      </c>
      <c r="W150" s="19">
        <f t="shared" si="80"/>
        <v>0</v>
      </c>
      <c r="X150" s="19">
        <f t="shared" si="80"/>
        <v>0</v>
      </c>
      <c r="Y150" s="19">
        <f t="shared" si="80"/>
        <v>0</v>
      </c>
      <c r="Z150" s="19">
        <f t="shared" si="80"/>
        <v>0</v>
      </c>
      <c r="AA150" s="19">
        <f t="shared" si="80"/>
        <v>0</v>
      </c>
      <c r="AB150" s="19">
        <f>SUM(AB145:AB149)</f>
        <v>2847</v>
      </c>
      <c r="AC150" s="19">
        <f>SUM(AC145:AC149)</f>
        <v>4973</v>
      </c>
      <c r="AD150" s="19">
        <f>SUM(AD145:AD149)</f>
        <v>2366</v>
      </c>
      <c r="AE150" s="19">
        <f>SUM(AE145:AE149)</f>
        <v>4100</v>
      </c>
      <c r="AF150" s="16">
        <f>SUM(AF145:AF149)</f>
        <v>5213</v>
      </c>
      <c r="AG150" s="16">
        <f>SUM(AG145:AG149)</f>
        <v>9073</v>
      </c>
      <c r="AH150" s="16">
        <f>SUM(AH145:AH149)</f>
        <v>14286</v>
      </c>
    </row>
    <row r="151" spans="1:34" ht="27.75">
      <c r="A151" s="131" t="s">
        <v>40</v>
      </c>
      <c r="B151" s="129" t="s">
        <v>35</v>
      </c>
      <c r="C151" s="129"/>
      <c r="D151" s="17">
        <f aca="true" t="shared" si="81" ref="D151:AA151">D92+D33</f>
        <v>60</v>
      </c>
      <c r="E151" s="17">
        <f t="shared" si="81"/>
        <v>162</v>
      </c>
      <c r="F151" s="17">
        <f t="shared" si="81"/>
        <v>11</v>
      </c>
      <c r="G151" s="17">
        <f t="shared" si="81"/>
        <v>52</v>
      </c>
      <c r="H151" s="17">
        <f t="shared" si="81"/>
        <v>21</v>
      </c>
      <c r="I151" s="17">
        <f t="shared" si="81"/>
        <v>179</v>
      </c>
      <c r="J151" s="17">
        <f t="shared" si="81"/>
        <v>44</v>
      </c>
      <c r="K151" s="17">
        <f t="shared" si="81"/>
        <v>86</v>
      </c>
      <c r="L151" s="17">
        <f t="shared" si="81"/>
        <v>29</v>
      </c>
      <c r="M151" s="17">
        <f t="shared" si="81"/>
        <v>81</v>
      </c>
      <c r="N151" s="17">
        <f t="shared" si="81"/>
        <v>62</v>
      </c>
      <c r="O151" s="17">
        <f t="shared" si="81"/>
        <v>0</v>
      </c>
      <c r="P151" s="17">
        <f t="shared" si="81"/>
        <v>0</v>
      </c>
      <c r="Q151" s="17">
        <f t="shared" si="81"/>
        <v>0</v>
      </c>
      <c r="R151" s="17">
        <f t="shared" si="81"/>
        <v>0</v>
      </c>
      <c r="S151" s="17">
        <f t="shared" si="81"/>
        <v>0</v>
      </c>
      <c r="T151" s="17">
        <f t="shared" si="81"/>
        <v>0</v>
      </c>
      <c r="U151" s="17">
        <f t="shared" si="81"/>
        <v>0</v>
      </c>
      <c r="V151" s="17">
        <f t="shared" si="81"/>
        <v>0</v>
      </c>
      <c r="W151" s="17">
        <f t="shared" si="81"/>
        <v>0</v>
      </c>
      <c r="X151" s="17">
        <f t="shared" si="81"/>
        <v>0</v>
      </c>
      <c r="Y151" s="17">
        <f t="shared" si="81"/>
        <v>0</v>
      </c>
      <c r="Z151" s="17">
        <f t="shared" si="81"/>
        <v>0</v>
      </c>
      <c r="AA151" s="17">
        <f t="shared" si="81"/>
        <v>0</v>
      </c>
      <c r="AB151" s="18">
        <f>X151+T151+P151+L151+H151+D151</f>
        <v>110</v>
      </c>
      <c r="AC151" s="18">
        <f>Y151+U151+Q151+M151+I151+E151</f>
        <v>422</v>
      </c>
      <c r="AD151" s="18">
        <f>Z151+V151+R151+N151+J151+F151</f>
        <v>117</v>
      </c>
      <c r="AE151" s="18">
        <f>AA151+W151+S151+O151+K151+G151</f>
        <v>138</v>
      </c>
      <c r="AF151" s="15">
        <f>AB151+AD151</f>
        <v>227</v>
      </c>
      <c r="AG151" s="15">
        <f>AC151+AE151</f>
        <v>560</v>
      </c>
      <c r="AH151" s="15">
        <f>SUM(AF151:AG151)</f>
        <v>787</v>
      </c>
    </row>
    <row r="152" spans="1:34" ht="27.75">
      <c r="A152" s="131"/>
      <c r="B152" s="129" t="s">
        <v>36</v>
      </c>
      <c r="C152" s="129"/>
      <c r="D152" s="17">
        <f aca="true" t="shared" si="82" ref="D152:AA152">D93+D34</f>
        <v>67</v>
      </c>
      <c r="E152" s="17">
        <f t="shared" si="82"/>
        <v>143</v>
      </c>
      <c r="F152" s="17">
        <f t="shared" si="82"/>
        <v>21</v>
      </c>
      <c r="G152" s="17">
        <f t="shared" si="82"/>
        <v>52</v>
      </c>
      <c r="H152" s="17">
        <f t="shared" si="82"/>
        <v>33</v>
      </c>
      <c r="I152" s="17">
        <f t="shared" si="82"/>
        <v>142</v>
      </c>
      <c r="J152" s="17">
        <f t="shared" si="82"/>
        <v>12</v>
      </c>
      <c r="K152" s="17">
        <f t="shared" si="82"/>
        <v>28</v>
      </c>
      <c r="L152" s="17">
        <f t="shared" si="82"/>
        <v>28</v>
      </c>
      <c r="M152" s="17">
        <f t="shared" si="82"/>
        <v>86</v>
      </c>
      <c r="N152" s="17">
        <f t="shared" si="82"/>
        <v>0</v>
      </c>
      <c r="O152" s="17">
        <f t="shared" si="82"/>
        <v>0</v>
      </c>
      <c r="P152" s="17">
        <f t="shared" si="82"/>
        <v>0</v>
      </c>
      <c r="Q152" s="17">
        <f t="shared" si="82"/>
        <v>0</v>
      </c>
      <c r="R152" s="17">
        <f t="shared" si="82"/>
        <v>0</v>
      </c>
      <c r="S152" s="17">
        <f t="shared" si="82"/>
        <v>0</v>
      </c>
      <c r="T152" s="17">
        <f t="shared" si="82"/>
        <v>0</v>
      </c>
      <c r="U152" s="17">
        <f t="shared" si="82"/>
        <v>0</v>
      </c>
      <c r="V152" s="17">
        <f t="shared" si="82"/>
        <v>0</v>
      </c>
      <c r="W152" s="17">
        <f t="shared" si="82"/>
        <v>0</v>
      </c>
      <c r="X152" s="17">
        <f t="shared" si="82"/>
        <v>0</v>
      </c>
      <c r="Y152" s="17">
        <f t="shared" si="82"/>
        <v>0</v>
      </c>
      <c r="Z152" s="17">
        <f t="shared" si="82"/>
        <v>0</v>
      </c>
      <c r="AA152" s="17">
        <f t="shared" si="82"/>
        <v>0</v>
      </c>
      <c r="AB152" s="18">
        <f>X152+T152+P152+L152+H152+D152</f>
        <v>128</v>
      </c>
      <c r="AC152" s="18">
        <f>Y152+U152+Q152+M152+I152+E152</f>
        <v>371</v>
      </c>
      <c r="AD152" s="18">
        <f>Z152+V152+R152+N152+J152+F152</f>
        <v>33</v>
      </c>
      <c r="AE152" s="18">
        <f>AA152+W152+S152+O152+K152+G152</f>
        <v>80</v>
      </c>
      <c r="AF152" s="15">
        <f>AB152+AD152</f>
        <v>161</v>
      </c>
      <c r="AG152" s="15">
        <f>AC152+AE152</f>
        <v>451</v>
      </c>
      <c r="AH152" s="15">
        <f>SUM(AF152:AG152)</f>
        <v>612</v>
      </c>
    </row>
    <row r="153" spans="1:34" ht="27.75">
      <c r="A153" s="131"/>
      <c r="B153" s="129" t="s">
        <v>37</v>
      </c>
      <c r="C153" s="129"/>
      <c r="D153" s="17">
        <f aca="true" t="shared" si="83" ref="D153:AA153">D94+D35</f>
        <v>17</v>
      </c>
      <c r="E153" s="17">
        <f t="shared" si="83"/>
        <v>93</v>
      </c>
      <c r="F153" s="17">
        <f t="shared" si="83"/>
        <v>0</v>
      </c>
      <c r="G153" s="17">
        <f t="shared" si="83"/>
        <v>0</v>
      </c>
      <c r="H153" s="17">
        <f t="shared" si="83"/>
        <v>0</v>
      </c>
      <c r="I153" s="17">
        <f t="shared" si="83"/>
        <v>0</v>
      </c>
      <c r="J153" s="17">
        <f t="shared" si="83"/>
        <v>0</v>
      </c>
      <c r="K153" s="17">
        <f t="shared" si="83"/>
        <v>0</v>
      </c>
      <c r="L153" s="17">
        <f t="shared" si="83"/>
        <v>0</v>
      </c>
      <c r="M153" s="17">
        <f t="shared" si="83"/>
        <v>0</v>
      </c>
      <c r="N153" s="17">
        <f t="shared" si="83"/>
        <v>0</v>
      </c>
      <c r="O153" s="17">
        <f t="shared" si="83"/>
        <v>0</v>
      </c>
      <c r="P153" s="17">
        <f t="shared" si="83"/>
        <v>0</v>
      </c>
      <c r="Q153" s="17">
        <f t="shared" si="83"/>
        <v>0</v>
      </c>
      <c r="R153" s="17">
        <f t="shared" si="83"/>
        <v>0</v>
      </c>
      <c r="S153" s="17">
        <f t="shared" si="83"/>
        <v>0</v>
      </c>
      <c r="T153" s="17">
        <f t="shared" si="83"/>
        <v>0</v>
      </c>
      <c r="U153" s="17">
        <f t="shared" si="83"/>
        <v>0</v>
      </c>
      <c r="V153" s="17">
        <f t="shared" si="83"/>
        <v>0</v>
      </c>
      <c r="W153" s="17">
        <f t="shared" si="83"/>
        <v>0</v>
      </c>
      <c r="X153" s="17">
        <f t="shared" si="83"/>
        <v>0</v>
      </c>
      <c r="Y153" s="17">
        <f t="shared" si="83"/>
        <v>0</v>
      </c>
      <c r="Z153" s="17">
        <f t="shared" si="83"/>
        <v>0</v>
      </c>
      <c r="AA153" s="17">
        <f t="shared" si="83"/>
        <v>0</v>
      </c>
      <c r="AB153" s="18">
        <f>X153+T153+P153+L153+H153+D153</f>
        <v>17</v>
      </c>
      <c r="AC153" s="18">
        <f>Y153+U153+Q153+M153+I153+E153</f>
        <v>93</v>
      </c>
      <c r="AD153" s="18">
        <f>Z153+V153+R153+N153+J153+F153</f>
        <v>0</v>
      </c>
      <c r="AE153" s="18">
        <f>AA153+W153+S153+O153+K153+G153</f>
        <v>0</v>
      </c>
      <c r="AF153" s="15">
        <f>AB153+AD153</f>
        <v>17</v>
      </c>
      <c r="AG153" s="15">
        <f>AC153+AE153</f>
        <v>93</v>
      </c>
      <c r="AH153" s="15">
        <f>SUM(AF153:AG153)</f>
        <v>110</v>
      </c>
    </row>
    <row r="154" spans="1:34" ht="27.75">
      <c r="A154" s="131"/>
      <c r="B154" s="125" t="s">
        <v>155</v>
      </c>
      <c r="C154" s="125"/>
      <c r="D154" s="19">
        <f aca="true" t="shared" si="84" ref="D154:AA154">D95+D36</f>
        <v>144</v>
      </c>
      <c r="E154" s="19">
        <f t="shared" si="84"/>
        <v>398</v>
      </c>
      <c r="F154" s="19">
        <f t="shared" si="84"/>
        <v>32</v>
      </c>
      <c r="G154" s="19">
        <f t="shared" si="84"/>
        <v>104</v>
      </c>
      <c r="H154" s="19">
        <f t="shared" si="84"/>
        <v>54</v>
      </c>
      <c r="I154" s="19">
        <f t="shared" si="84"/>
        <v>321</v>
      </c>
      <c r="J154" s="19">
        <f t="shared" si="84"/>
        <v>56</v>
      </c>
      <c r="K154" s="19">
        <f t="shared" si="84"/>
        <v>114</v>
      </c>
      <c r="L154" s="19">
        <f t="shared" si="84"/>
        <v>57</v>
      </c>
      <c r="M154" s="19">
        <f t="shared" si="84"/>
        <v>167</v>
      </c>
      <c r="N154" s="19">
        <f t="shared" si="84"/>
        <v>62</v>
      </c>
      <c r="O154" s="19">
        <f t="shared" si="84"/>
        <v>0</v>
      </c>
      <c r="P154" s="19">
        <f t="shared" si="84"/>
        <v>0</v>
      </c>
      <c r="Q154" s="19">
        <f t="shared" si="84"/>
        <v>0</v>
      </c>
      <c r="R154" s="19">
        <f t="shared" si="84"/>
        <v>0</v>
      </c>
      <c r="S154" s="19">
        <f t="shared" si="84"/>
        <v>0</v>
      </c>
      <c r="T154" s="19">
        <f t="shared" si="84"/>
        <v>0</v>
      </c>
      <c r="U154" s="19">
        <f t="shared" si="84"/>
        <v>0</v>
      </c>
      <c r="V154" s="19">
        <f t="shared" si="84"/>
        <v>0</v>
      </c>
      <c r="W154" s="19">
        <f t="shared" si="84"/>
        <v>0</v>
      </c>
      <c r="X154" s="19">
        <f t="shared" si="84"/>
        <v>0</v>
      </c>
      <c r="Y154" s="19">
        <f t="shared" si="84"/>
        <v>0</v>
      </c>
      <c r="Z154" s="19">
        <f t="shared" si="84"/>
        <v>0</v>
      </c>
      <c r="AA154" s="19">
        <f t="shared" si="84"/>
        <v>0</v>
      </c>
      <c r="AB154" s="19">
        <f>SUM(AB151:AB153)</f>
        <v>255</v>
      </c>
      <c r="AC154" s="19">
        <f>SUM(AC151:AC153)</f>
        <v>886</v>
      </c>
      <c r="AD154" s="19">
        <f>SUM(AD151:AD153)</f>
        <v>150</v>
      </c>
      <c r="AE154" s="19">
        <f>SUM(AE151:AE153)</f>
        <v>218</v>
      </c>
      <c r="AF154" s="16">
        <f>SUM(AF151:AF153)</f>
        <v>405</v>
      </c>
      <c r="AG154" s="16">
        <f>SUM(AG151:AG153)</f>
        <v>1104</v>
      </c>
      <c r="AH154" s="16">
        <f>SUM(AH151:AH153)</f>
        <v>1509</v>
      </c>
    </row>
    <row r="155" spans="1:34" ht="27.75">
      <c r="A155" s="131" t="s">
        <v>90</v>
      </c>
      <c r="B155" s="129" t="s">
        <v>42</v>
      </c>
      <c r="C155" s="129"/>
      <c r="D155" s="17">
        <f aca="true" t="shared" si="85" ref="D155:AA155">D96+D37</f>
        <v>227</v>
      </c>
      <c r="E155" s="17">
        <f t="shared" si="85"/>
        <v>212</v>
      </c>
      <c r="F155" s="17">
        <f t="shared" si="85"/>
        <v>129</v>
      </c>
      <c r="G155" s="17">
        <f t="shared" si="85"/>
        <v>114</v>
      </c>
      <c r="H155" s="17">
        <f t="shared" si="85"/>
        <v>159</v>
      </c>
      <c r="I155" s="17">
        <f t="shared" si="85"/>
        <v>134</v>
      </c>
      <c r="J155" s="17">
        <f t="shared" si="85"/>
        <v>99</v>
      </c>
      <c r="K155" s="17">
        <f t="shared" si="85"/>
        <v>73</v>
      </c>
      <c r="L155" s="17">
        <f t="shared" si="85"/>
        <v>75</v>
      </c>
      <c r="M155" s="17">
        <f t="shared" si="85"/>
        <v>79</v>
      </c>
      <c r="N155" s="17">
        <f t="shared" si="85"/>
        <v>79</v>
      </c>
      <c r="O155" s="17">
        <f t="shared" si="85"/>
        <v>59</v>
      </c>
      <c r="P155" s="17">
        <f t="shared" si="85"/>
        <v>103</v>
      </c>
      <c r="Q155" s="17">
        <f t="shared" si="85"/>
        <v>67</v>
      </c>
      <c r="R155" s="17">
        <f t="shared" si="85"/>
        <v>64</v>
      </c>
      <c r="S155" s="17">
        <f t="shared" si="85"/>
        <v>59</v>
      </c>
      <c r="T155" s="17">
        <f t="shared" si="85"/>
        <v>0</v>
      </c>
      <c r="U155" s="17">
        <f t="shared" si="85"/>
        <v>0</v>
      </c>
      <c r="V155" s="17">
        <f t="shared" si="85"/>
        <v>0</v>
      </c>
      <c r="W155" s="17">
        <f t="shared" si="85"/>
        <v>0</v>
      </c>
      <c r="X155" s="17">
        <f t="shared" si="85"/>
        <v>0</v>
      </c>
      <c r="Y155" s="17">
        <f t="shared" si="85"/>
        <v>0</v>
      </c>
      <c r="Z155" s="17">
        <f t="shared" si="85"/>
        <v>0</v>
      </c>
      <c r="AA155" s="17">
        <f t="shared" si="85"/>
        <v>0</v>
      </c>
      <c r="AB155" s="18">
        <f aca="true" t="shared" si="86" ref="AB155:AB160">X155+T155+P155+L155+H155+D155</f>
        <v>564</v>
      </c>
      <c r="AC155" s="18">
        <f aca="true" t="shared" si="87" ref="AC155:AC160">Y155+U155+Q155+M155+I155+E155</f>
        <v>492</v>
      </c>
      <c r="AD155" s="18">
        <f aca="true" t="shared" si="88" ref="AD155:AD160">Z155+V155+R155+N155+J155+F155</f>
        <v>371</v>
      </c>
      <c r="AE155" s="18">
        <f aca="true" t="shared" si="89" ref="AE155:AE160">AA155+W155+S155+O155+K155+G155</f>
        <v>305</v>
      </c>
      <c r="AF155" s="15">
        <f aca="true" t="shared" si="90" ref="AF155:AF160">AB155+AD155</f>
        <v>935</v>
      </c>
      <c r="AG155" s="15">
        <f aca="true" t="shared" si="91" ref="AG155:AG160">AC155+AE155</f>
        <v>797</v>
      </c>
      <c r="AH155" s="15">
        <f aca="true" t="shared" si="92" ref="AH155:AH160">SUM(AF155:AG155)</f>
        <v>1732</v>
      </c>
    </row>
    <row r="156" spans="1:34" ht="27.75">
      <c r="A156" s="131"/>
      <c r="B156" s="129" t="s">
        <v>43</v>
      </c>
      <c r="C156" s="129"/>
      <c r="D156" s="17">
        <f aca="true" t="shared" si="93" ref="D156:AA156">D97+D38</f>
        <v>119</v>
      </c>
      <c r="E156" s="17">
        <f t="shared" si="93"/>
        <v>96</v>
      </c>
      <c r="F156" s="17">
        <f t="shared" si="93"/>
        <v>152</v>
      </c>
      <c r="G156" s="17">
        <f t="shared" si="93"/>
        <v>89</v>
      </c>
      <c r="H156" s="17">
        <f t="shared" si="93"/>
        <v>89</v>
      </c>
      <c r="I156" s="17">
        <f t="shared" si="93"/>
        <v>55</v>
      </c>
      <c r="J156" s="17">
        <f t="shared" si="93"/>
        <v>52</v>
      </c>
      <c r="K156" s="17">
        <f t="shared" si="93"/>
        <v>21</v>
      </c>
      <c r="L156" s="17">
        <f t="shared" si="93"/>
        <v>55</v>
      </c>
      <c r="M156" s="17">
        <f t="shared" si="93"/>
        <v>33</v>
      </c>
      <c r="N156" s="17">
        <f t="shared" si="93"/>
        <v>41</v>
      </c>
      <c r="O156" s="17">
        <f t="shared" si="93"/>
        <v>25</v>
      </c>
      <c r="P156" s="17">
        <f t="shared" si="93"/>
        <v>39</v>
      </c>
      <c r="Q156" s="17">
        <f t="shared" si="93"/>
        <v>55</v>
      </c>
      <c r="R156" s="17">
        <f t="shared" si="93"/>
        <v>25</v>
      </c>
      <c r="S156" s="17">
        <f t="shared" si="93"/>
        <v>28</v>
      </c>
      <c r="T156" s="17">
        <f t="shared" si="93"/>
        <v>0</v>
      </c>
      <c r="U156" s="17">
        <f t="shared" si="93"/>
        <v>0</v>
      </c>
      <c r="V156" s="17">
        <f t="shared" si="93"/>
        <v>0</v>
      </c>
      <c r="W156" s="17">
        <f t="shared" si="93"/>
        <v>0</v>
      </c>
      <c r="X156" s="17">
        <f t="shared" si="93"/>
        <v>0</v>
      </c>
      <c r="Y156" s="17">
        <f t="shared" si="93"/>
        <v>0</v>
      </c>
      <c r="Z156" s="17">
        <f t="shared" si="93"/>
        <v>0</v>
      </c>
      <c r="AA156" s="17">
        <f t="shared" si="93"/>
        <v>0</v>
      </c>
      <c r="AB156" s="18">
        <f t="shared" si="86"/>
        <v>302</v>
      </c>
      <c r="AC156" s="18">
        <f t="shared" si="87"/>
        <v>239</v>
      </c>
      <c r="AD156" s="18">
        <f t="shared" si="88"/>
        <v>270</v>
      </c>
      <c r="AE156" s="18">
        <f t="shared" si="89"/>
        <v>163</v>
      </c>
      <c r="AF156" s="15">
        <f t="shared" si="90"/>
        <v>572</v>
      </c>
      <c r="AG156" s="15">
        <f t="shared" si="91"/>
        <v>402</v>
      </c>
      <c r="AH156" s="15">
        <f t="shared" si="92"/>
        <v>974</v>
      </c>
    </row>
    <row r="157" spans="1:34" ht="27.75">
      <c r="A157" s="131"/>
      <c r="B157" s="129" t="s">
        <v>44</v>
      </c>
      <c r="C157" s="129"/>
      <c r="D157" s="17">
        <f aca="true" t="shared" si="94" ref="D157:AA157">D98+D39</f>
        <v>167</v>
      </c>
      <c r="E157" s="17">
        <f t="shared" si="94"/>
        <v>199</v>
      </c>
      <c r="F157" s="17">
        <f t="shared" si="94"/>
        <v>112</v>
      </c>
      <c r="G157" s="17">
        <f t="shared" si="94"/>
        <v>125</v>
      </c>
      <c r="H157" s="17">
        <f t="shared" si="94"/>
        <v>89</v>
      </c>
      <c r="I157" s="17">
        <f t="shared" si="94"/>
        <v>125</v>
      </c>
      <c r="J157" s="17">
        <f t="shared" si="94"/>
        <v>122</v>
      </c>
      <c r="K157" s="17">
        <f t="shared" si="94"/>
        <v>48</v>
      </c>
      <c r="L157" s="17">
        <f t="shared" si="94"/>
        <v>72</v>
      </c>
      <c r="M157" s="17">
        <f t="shared" si="94"/>
        <v>88</v>
      </c>
      <c r="N157" s="17">
        <f t="shared" si="94"/>
        <v>54</v>
      </c>
      <c r="O157" s="17">
        <f t="shared" si="94"/>
        <v>62</v>
      </c>
      <c r="P157" s="17">
        <f t="shared" si="94"/>
        <v>78</v>
      </c>
      <c r="Q157" s="17">
        <f t="shared" si="94"/>
        <v>102</v>
      </c>
      <c r="R157" s="17">
        <f t="shared" si="94"/>
        <v>42</v>
      </c>
      <c r="S157" s="17">
        <f t="shared" si="94"/>
        <v>105</v>
      </c>
      <c r="T157" s="17">
        <f t="shared" si="94"/>
        <v>0</v>
      </c>
      <c r="U157" s="17">
        <f t="shared" si="94"/>
        <v>0</v>
      </c>
      <c r="V157" s="17">
        <f t="shared" si="94"/>
        <v>0</v>
      </c>
      <c r="W157" s="17">
        <f t="shared" si="94"/>
        <v>0</v>
      </c>
      <c r="X157" s="17">
        <f t="shared" si="94"/>
        <v>0</v>
      </c>
      <c r="Y157" s="17">
        <f t="shared" si="94"/>
        <v>0</v>
      </c>
      <c r="Z157" s="17">
        <f t="shared" si="94"/>
        <v>0</v>
      </c>
      <c r="AA157" s="17">
        <f t="shared" si="94"/>
        <v>0</v>
      </c>
      <c r="AB157" s="18">
        <f t="shared" si="86"/>
        <v>406</v>
      </c>
      <c r="AC157" s="18">
        <f t="shared" si="87"/>
        <v>514</v>
      </c>
      <c r="AD157" s="18">
        <f t="shared" si="88"/>
        <v>330</v>
      </c>
      <c r="AE157" s="18">
        <f t="shared" si="89"/>
        <v>340</v>
      </c>
      <c r="AF157" s="15">
        <f t="shared" si="90"/>
        <v>736</v>
      </c>
      <c r="AG157" s="15">
        <f t="shared" si="91"/>
        <v>854</v>
      </c>
      <c r="AH157" s="15">
        <f t="shared" si="92"/>
        <v>1590</v>
      </c>
    </row>
    <row r="158" spans="1:34" ht="27.75">
      <c r="A158" s="131"/>
      <c r="B158" s="129" t="s">
        <v>45</v>
      </c>
      <c r="C158" s="129"/>
      <c r="D158" s="17">
        <f aca="true" t="shared" si="95" ref="D158:AA158">D99+D40</f>
        <v>42</v>
      </c>
      <c r="E158" s="17">
        <f t="shared" si="95"/>
        <v>70</v>
      </c>
      <c r="F158" s="17">
        <f t="shared" si="95"/>
        <v>55</v>
      </c>
      <c r="G158" s="17">
        <f t="shared" si="95"/>
        <v>98</v>
      </c>
      <c r="H158" s="17">
        <f t="shared" si="95"/>
        <v>22</v>
      </c>
      <c r="I158" s="17">
        <f t="shared" si="95"/>
        <v>47</v>
      </c>
      <c r="J158" s="17">
        <f t="shared" si="95"/>
        <v>8</v>
      </c>
      <c r="K158" s="17">
        <f t="shared" si="95"/>
        <v>27</v>
      </c>
      <c r="L158" s="17">
        <f t="shared" si="95"/>
        <v>20</v>
      </c>
      <c r="M158" s="17">
        <f t="shared" si="95"/>
        <v>48</v>
      </c>
      <c r="N158" s="17">
        <f t="shared" si="95"/>
        <v>6</v>
      </c>
      <c r="O158" s="17">
        <f t="shared" si="95"/>
        <v>25</v>
      </c>
      <c r="P158" s="17">
        <f t="shared" si="95"/>
        <v>16</v>
      </c>
      <c r="Q158" s="17">
        <f t="shared" si="95"/>
        <v>32</v>
      </c>
      <c r="R158" s="17">
        <f t="shared" si="95"/>
        <v>4</v>
      </c>
      <c r="S158" s="17">
        <f t="shared" si="95"/>
        <v>12</v>
      </c>
      <c r="T158" s="17">
        <f t="shared" si="95"/>
        <v>0</v>
      </c>
      <c r="U158" s="17">
        <f t="shared" si="95"/>
        <v>0</v>
      </c>
      <c r="V158" s="17">
        <f t="shared" si="95"/>
        <v>0</v>
      </c>
      <c r="W158" s="17">
        <f t="shared" si="95"/>
        <v>0</v>
      </c>
      <c r="X158" s="17">
        <f t="shared" si="95"/>
        <v>0</v>
      </c>
      <c r="Y158" s="17">
        <f t="shared" si="95"/>
        <v>0</v>
      </c>
      <c r="Z158" s="17">
        <f t="shared" si="95"/>
        <v>0</v>
      </c>
      <c r="AA158" s="17">
        <f t="shared" si="95"/>
        <v>0</v>
      </c>
      <c r="AB158" s="18">
        <f t="shared" si="86"/>
        <v>100</v>
      </c>
      <c r="AC158" s="18">
        <f t="shared" si="87"/>
        <v>197</v>
      </c>
      <c r="AD158" s="18">
        <f t="shared" si="88"/>
        <v>73</v>
      </c>
      <c r="AE158" s="18">
        <f t="shared" si="89"/>
        <v>162</v>
      </c>
      <c r="AF158" s="15">
        <f t="shared" si="90"/>
        <v>173</v>
      </c>
      <c r="AG158" s="15">
        <f t="shared" si="91"/>
        <v>359</v>
      </c>
      <c r="AH158" s="15">
        <f t="shared" si="92"/>
        <v>532</v>
      </c>
    </row>
    <row r="159" spans="1:34" ht="27.75">
      <c r="A159" s="131"/>
      <c r="B159" s="129" t="s">
        <v>46</v>
      </c>
      <c r="C159" s="129"/>
      <c r="D159" s="17">
        <f aca="true" t="shared" si="96" ref="D159:AA159">D100+D41</f>
        <v>17</v>
      </c>
      <c r="E159" s="17">
        <f t="shared" si="96"/>
        <v>103</v>
      </c>
      <c r="F159" s="17">
        <f t="shared" si="96"/>
        <v>18</v>
      </c>
      <c r="G159" s="17">
        <f t="shared" si="96"/>
        <v>115</v>
      </c>
      <c r="H159" s="17">
        <f t="shared" si="96"/>
        <v>15</v>
      </c>
      <c r="I159" s="17">
        <f t="shared" si="96"/>
        <v>112</v>
      </c>
      <c r="J159" s="17">
        <f t="shared" si="96"/>
        <v>22</v>
      </c>
      <c r="K159" s="17">
        <f t="shared" si="96"/>
        <v>37</v>
      </c>
      <c r="L159" s="17">
        <f t="shared" si="96"/>
        <v>0</v>
      </c>
      <c r="M159" s="17">
        <f t="shared" si="96"/>
        <v>0</v>
      </c>
      <c r="N159" s="17">
        <f t="shared" si="96"/>
        <v>0</v>
      </c>
      <c r="O159" s="17">
        <f t="shared" si="96"/>
        <v>0</v>
      </c>
      <c r="P159" s="17">
        <f t="shared" si="96"/>
        <v>0</v>
      </c>
      <c r="Q159" s="17">
        <f t="shared" si="96"/>
        <v>0</v>
      </c>
      <c r="R159" s="17">
        <f t="shared" si="96"/>
        <v>0</v>
      </c>
      <c r="S159" s="17">
        <f t="shared" si="96"/>
        <v>0</v>
      </c>
      <c r="T159" s="17">
        <f t="shared" si="96"/>
        <v>0</v>
      </c>
      <c r="U159" s="17">
        <f t="shared" si="96"/>
        <v>0</v>
      </c>
      <c r="V159" s="17">
        <f t="shared" si="96"/>
        <v>0</v>
      </c>
      <c r="W159" s="17">
        <f t="shared" si="96"/>
        <v>0</v>
      </c>
      <c r="X159" s="17">
        <f t="shared" si="96"/>
        <v>0</v>
      </c>
      <c r="Y159" s="17">
        <f t="shared" si="96"/>
        <v>0</v>
      </c>
      <c r="Z159" s="17">
        <f t="shared" si="96"/>
        <v>0</v>
      </c>
      <c r="AA159" s="17">
        <f t="shared" si="96"/>
        <v>0</v>
      </c>
      <c r="AB159" s="18">
        <f t="shared" si="86"/>
        <v>32</v>
      </c>
      <c r="AC159" s="18">
        <f t="shared" si="87"/>
        <v>215</v>
      </c>
      <c r="AD159" s="18">
        <f t="shared" si="88"/>
        <v>40</v>
      </c>
      <c r="AE159" s="18">
        <f t="shared" si="89"/>
        <v>152</v>
      </c>
      <c r="AF159" s="15">
        <f t="shared" si="90"/>
        <v>72</v>
      </c>
      <c r="AG159" s="15">
        <f t="shared" si="91"/>
        <v>367</v>
      </c>
      <c r="AH159" s="15">
        <f t="shared" si="92"/>
        <v>439</v>
      </c>
    </row>
    <row r="160" spans="1:34" ht="27.75">
      <c r="A160" s="131"/>
      <c r="B160" s="129" t="s">
        <v>47</v>
      </c>
      <c r="C160" s="129"/>
      <c r="D160" s="17">
        <f aca="true" t="shared" si="97" ref="D160:AA160">D101+D42</f>
        <v>41</v>
      </c>
      <c r="E160" s="17">
        <f t="shared" si="97"/>
        <v>50</v>
      </c>
      <c r="F160" s="17">
        <f t="shared" si="97"/>
        <v>25</v>
      </c>
      <c r="G160" s="17">
        <f t="shared" si="97"/>
        <v>6</v>
      </c>
      <c r="H160" s="17">
        <f t="shared" si="97"/>
        <v>19</v>
      </c>
      <c r="I160" s="17">
        <f t="shared" si="97"/>
        <v>11</v>
      </c>
      <c r="J160" s="17">
        <f t="shared" si="97"/>
        <v>0</v>
      </c>
      <c r="K160" s="17">
        <f t="shared" si="97"/>
        <v>0</v>
      </c>
      <c r="L160" s="17">
        <f t="shared" si="97"/>
        <v>0</v>
      </c>
      <c r="M160" s="17">
        <f t="shared" si="97"/>
        <v>0</v>
      </c>
      <c r="N160" s="17">
        <f t="shared" si="97"/>
        <v>0</v>
      </c>
      <c r="O160" s="17">
        <f t="shared" si="97"/>
        <v>0</v>
      </c>
      <c r="P160" s="17">
        <f t="shared" si="97"/>
        <v>0</v>
      </c>
      <c r="Q160" s="17">
        <f t="shared" si="97"/>
        <v>0</v>
      </c>
      <c r="R160" s="17">
        <f t="shared" si="97"/>
        <v>0</v>
      </c>
      <c r="S160" s="17">
        <f t="shared" si="97"/>
        <v>0</v>
      </c>
      <c r="T160" s="17">
        <f t="shared" si="97"/>
        <v>0</v>
      </c>
      <c r="U160" s="17">
        <f t="shared" si="97"/>
        <v>0</v>
      </c>
      <c r="V160" s="17">
        <f t="shared" si="97"/>
        <v>0</v>
      </c>
      <c r="W160" s="17">
        <f t="shared" si="97"/>
        <v>0</v>
      </c>
      <c r="X160" s="17">
        <f t="shared" si="97"/>
        <v>0</v>
      </c>
      <c r="Y160" s="17">
        <f t="shared" si="97"/>
        <v>0</v>
      </c>
      <c r="Z160" s="17">
        <f t="shared" si="97"/>
        <v>0</v>
      </c>
      <c r="AA160" s="17">
        <f t="shared" si="97"/>
        <v>0</v>
      </c>
      <c r="AB160" s="18">
        <f t="shared" si="86"/>
        <v>60</v>
      </c>
      <c r="AC160" s="18">
        <f t="shared" si="87"/>
        <v>61</v>
      </c>
      <c r="AD160" s="18">
        <f t="shared" si="88"/>
        <v>25</v>
      </c>
      <c r="AE160" s="18">
        <f t="shared" si="89"/>
        <v>6</v>
      </c>
      <c r="AF160" s="15">
        <f t="shared" si="90"/>
        <v>85</v>
      </c>
      <c r="AG160" s="15">
        <f t="shared" si="91"/>
        <v>67</v>
      </c>
      <c r="AH160" s="15">
        <f t="shared" si="92"/>
        <v>152</v>
      </c>
    </row>
    <row r="161" spans="1:34" ht="27.75">
      <c r="A161" s="131"/>
      <c r="B161" s="125" t="s">
        <v>12</v>
      </c>
      <c r="C161" s="125"/>
      <c r="D161" s="19">
        <f aca="true" t="shared" si="98" ref="D161:AA161">D102+D43</f>
        <v>613</v>
      </c>
      <c r="E161" s="19">
        <f t="shared" si="98"/>
        <v>730</v>
      </c>
      <c r="F161" s="19">
        <f t="shared" si="98"/>
        <v>491</v>
      </c>
      <c r="G161" s="19">
        <f t="shared" si="98"/>
        <v>547</v>
      </c>
      <c r="H161" s="19">
        <f t="shared" si="98"/>
        <v>393</v>
      </c>
      <c r="I161" s="19">
        <f t="shared" si="98"/>
        <v>484</v>
      </c>
      <c r="J161" s="19">
        <f t="shared" si="98"/>
        <v>303</v>
      </c>
      <c r="K161" s="19">
        <f t="shared" si="98"/>
        <v>206</v>
      </c>
      <c r="L161" s="19">
        <f t="shared" si="98"/>
        <v>222</v>
      </c>
      <c r="M161" s="19">
        <f t="shared" si="98"/>
        <v>248</v>
      </c>
      <c r="N161" s="19">
        <f t="shared" si="98"/>
        <v>180</v>
      </c>
      <c r="O161" s="19">
        <f t="shared" si="98"/>
        <v>171</v>
      </c>
      <c r="P161" s="19">
        <f t="shared" si="98"/>
        <v>236</v>
      </c>
      <c r="Q161" s="19">
        <f t="shared" si="98"/>
        <v>256</v>
      </c>
      <c r="R161" s="19">
        <f t="shared" si="98"/>
        <v>135</v>
      </c>
      <c r="S161" s="19">
        <f t="shared" si="98"/>
        <v>204</v>
      </c>
      <c r="T161" s="19">
        <f t="shared" si="98"/>
        <v>0</v>
      </c>
      <c r="U161" s="19">
        <f t="shared" si="98"/>
        <v>0</v>
      </c>
      <c r="V161" s="19">
        <f t="shared" si="98"/>
        <v>0</v>
      </c>
      <c r="W161" s="19">
        <f t="shared" si="98"/>
        <v>0</v>
      </c>
      <c r="X161" s="19">
        <f t="shared" si="98"/>
        <v>0</v>
      </c>
      <c r="Y161" s="19">
        <f t="shared" si="98"/>
        <v>0</v>
      </c>
      <c r="Z161" s="19">
        <f t="shared" si="98"/>
        <v>0</v>
      </c>
      <c r="AA161" s="19">
        <f t="shared" si="98"/>
        <v>0</v>
      </c>
      <c r="AB161" s="19">
        <f>SUM(AB155:AB160)</f>
        <v>1464</v>
      </c>
      <c r="AC161" s="19">
        <f>SUM(AC155:AC160)</f>
        <v>1718</v>
      </c>
      <c r="AD161" s="19">
        <f>SUM(AD155:AD160)</f>
        <v>1109</v>
      </c>
      <c r="AE161" s="19">
        <f>SUM(AE155:AE160)</f>
        <v>1128</v>
      </c>
      <c r="AF161" s="16">
        <f>SUM(AF155:AF160)</f>
        <v>2573</v>
      </c>
      <c r="AG161" s="16">
        <f>SUM(AG155:AG160)</f>
        <v>2846</v>
      </c>
      <c r="AH161" s="16">
        <f>SUM(AH155:AH160)</f>
        <v>5419</v>
      </c>
    </row>
    <row r="162" spans="1:34" ht="27.75">
      <c r="A162" s="129" t="s">
        <v>48</v>
      </c>
      <c r="B162" s="129"/>
      <c r="C162" s="129"/>
      <c r="D162" s="17">
        <f aca="true" t="shared" si="99" ref="D162:AA162">D103+D44</f>
        <v>273</v>
      </c>
      <c r="E162" s="17">
        <f t="shared" si="99"/>
        <v>85</v>
      </c>
      <c r="F162" s="17">
        <f t="shared" si="99"/>
        <v>192</v>
      </c>
      <c r="G162" s="17">
        <f t="shared" si="99"/>
        <v>82</v>
      </c>
      <c r="H162" s="17">
        <f t="shared" si="99"/>
        <v>185</v>
      </c>
      <c r="I162" s="17">
        <f t="shared" si="99"/>
        <v>94</v>
      </c>
      <c r="J162" s="17">
        <f t="shared" si="99"/>
        <v>128</v>
      </c>
      <c r="K162" s="17">
        <f t="shared" si="99"/>
        <v>54</v>
      </c>
      <c r="L162" s="17">
        <f t="shared" si="99"/>
        <v>152</v>
      </c>
      <c r="M162" s="17">
        <f t="shared" si="99"/>
        <v>73</v>
      </c>
      <c r="N162" s="17">
        <f t="shared" si="99"/>
        <v>39</v>
      </c>
      <c r="O162" s="17">
        <f t="shared" si="99"/>
        <v>28</v>
      </c>
      <c r="P162" s="17">
        <f t="shared" si="99"/>
        <v>76</v>
      </c>
      <c r="Q162" s="17">
        <f t="shared" si="99"/>
        <v>45</v>
      </c>
      <c r="R162" s="17">
        <f t="shared" si="99"/>
        <v>0</v>
      </c>
      <c r="S162" s="17">
        <f t="shared" si="99"/>
        <v>0</v>
      </c>
      <c r="T162" s="17">
        <f t="shared" si="99"/>
        <v>0</v>
      </c>
      <c r="U162" s="17">
        <f t="shared" si="99"/>
        <v>0</v>
      </c>
      <c r="V162" s="17">
        <f t="shared" si="99"/>
        <v>0</v>
      </c>
      <c r="W162" s="17">
        <f t="shared" si="99"/>
        <v>0</v>
      </c>
      <c r="X162" s="17">
        <f t="shared" si="99"/>
        <v>0</v>
      </c>
      <c r="Y162" s="17">
        <f t="shared" si="99"/>
        <v>0</v>
      </c>
      <c r="Z162" s="17">
        <f t="shared" si="99"/>
        <v>0</v>
      </c>
      <c r="AA162" s="17">
        <f t="shared" si="99"/>
        <v>0</v>
      </c>
      <c r="AB162" s="18">
        <f aca="true" t="shared" si="100" ref="AB162:AB170">X162+T162+P162+L162+H162+D162</f>
        <v>686</v>
      </c>
      <c r="AC162" s="18">
        <f aca="true" t="shared" si="101" ref="AC162:AC170">Y162+U162+Q162+M162+I162+E162</f>
        <v>297</v>
      </c>
      <c r="AD162" s="18">
        <f aca="true" t="shared" si="102" ref="AD162:AD170">Z162+V162+R162+N162+J162+F162</f>
        <v>359</v>
      </c>
      <c r="AE162" s="18">
        <f aca="true" t="shared" si="103" ref="AE162:AE170">AA162+W162+S162+O162+K162+G162</f>
        <v>164</v>
      </c>
      <c r="AF162" s="15">
        <f aca="true" t="shared" si="104" ref="AF162:AF170">AB162+AD162</f>
        <v>1045</v>
      </c>
      <c r="AG162" s="15">
        <f aca="true" t="shared" si="105" ref="AG162:AG170">AC162+AE162</f>
        <v>461</v>
      </c>
      <c r="AH162" s="15">
        <f aca="true" t="shared" si="106" ref="AH162:AH170">SUM(AF162:AG162)</f>
        <v>1506</v>
      </c>
    </row>
    <row r="163" spans="1:34" s="14" customFormat="1" ht="27.75">
      <c r="A163" s="130" t="s">
        <v>70</v>
      </c>
      <c r="B163" s="130"/>
      <c r="C163" s="130"/>
      <c r="D163" s="17">
        <f aca="true" t="shared" si="107" ref="D163:AA163">D104+D45</f>
        <v>126</v>
      </c>
      <c r="E163" s="17">
        <f t="shared" si="107"/>
        <v>772</v>
      </c>
      <c r="F163" s="17">
        <f t="shared" si="107"/>
        <v>23</v>
      </c>
      <c r="G163" s="17">
        <f t="shared" si="107"/>
        <v>183</v>
      </c>
      <c r="H163" s="17">
        <f t="shared" si="107"/>
        <v>79</v>
      </c>
      <c r="I163" s="17">
        <f t="shared" si="107"/>
        <v>573</v>
      </c>
      <c r="J163" s="17">
        <f t="shared" si="107"/>
        <v>25</v>
      </c>
      <c r="K163" s="17">
        <f t="shared" si="107"/>
        <v>99</v>
      </c>
      <c r="L163" s="17">
        <f t="shared" si="107"/>
        <v>84</v>
      </c>
      <c r="M163" s="17">
        <f t="shared" si="107"/>
        <v>484</v>
      </c>
      <c r="N163" s="17">
        <f t="shared" si="107"/>
        <v>16</v>
      </c>
      <c r="O163" s="17">
        <f t="shared" si="107"/>
        <v>45</v>
      </c>
      <c r="P163" s="17">
        <f t="shared" si="107"/>
        <v>71</v>
      </c>
      <c r="Q163" s="17">
        <f t="shared" si="107"/>
        <v>449</v>
      </c>
      <c r="R163" s="17">
        <f t="shared" si="107"/>
        <v>11</v>
      </c>
      <c r="S163" s="17">
        <f t="shared" si="107"/>
        <v>49</v>
      </c>
      <c r="T163" s="17">
        <f t="shared" si="107"/>
        <v>42</v>
      </c>
      <c r="U163" s="17">
        <f t="shared" si="107"/>
        <v>358</v>
      </c>
      <c r="V163" s="17">
        <f t="shared" si="107"/>
        <v>12</v>
      </c>
      <c r="W163" s="17">
        <f t="shared" si="107"/>
        <v>54</v>
      </c>
      <c r="X163" s="17">
        <f t="shared" si="107"/>
        <v>0</v>
      </c>
      <c r="Y163" s="17">
        <f t="shared" si="107"/>
        <v>0</v>
      </c>
      <c r="Z163" s="17">
        <f t="shared" si="107"/>
        <v>0</v>
      </c>
      <c r="AA163" s="17">
        <f t="shared" si="107"/>
        <v>0</v>
      </c>
      <c r="AB163" s="18">
        <f t="shared" si="100"/>
        <v>402</v>
      </c>
      <c r="AC163" s="18">
        <f t="shared" si="101"/>
        <v>2636</v>
      </c>
      <c r="AD163" s="18">
        <f t="shared" si="102"/>
        <v>87</v>
      </c>
      <c r="AE163" s="18">
        <f t="shared" si="103"/>
        <v>430</v>
      </c>
      <c r="AF163" s="15">
        <f t="shared" si="104"/>
        <v>489</v>
      </c>
      <c r="AG163" s="15">
        <f t="shared" si="105"/>
        <v>3066</v>
      </c>
      <c r="AH163" s="15">
        <f t="shared" si="106"/>
        <v>3555</v>
      </c>
    </row>
    <row r="164" spans="1:34" ht="27.75">
      <c r="A164" s="129" t="s">
        <v>156</v>
      </c>
      <c r="B164" s="129"/>
      <c r="C164" s="129"/>
      <c r="D164" s="17">
        <f aca="true" t="shared" si="108" ref="D164:AA164">D105+D46</f>
        <v>30</v>
      </c>
      <c r="E164" s="17">
        <f t="shared" si="108"/>
        <v>240</v>
      </c>
      <c r="F164" s="17">
        <f t="shared" si="108"/>
        <v>6</v>
      </c>
      <c r="G164" s="17">
        <f t="shared" si="108"/>
        <v>21</v>
      </c>
      <c r="H164" s="17">
        <f t="shared" si="108"/>
        <v>29</v>
      </c>
      <c r="I164" s="17">
        <f t="shared" si="108"/>
        <v>207</v>
      </c>
      <c r="J164" s="17">
        <f t="shared" si="108"/>
        <v>10</v>
      </c>
      <c r="K164" s="17">
        <f t="shared" si="108"/>
        <v>19</v>
      </c>
      <c r="L164" s="17">
        <f t="shared" si="108"/>
        <v>28</v>
      </c>
      <c r="M164" s="17">
        <f t="shared" si="108"/>
        <v>216</v>
      </c>
      <c r="N164" s="17">
        <f t="shared" si="108"/>
        <v>2</v>
      </c>
      <c r="O164" s="17">
        <f t="shared" si="108"/>
        <v>5</v>
      </c>
      <c r="P164" s="17">
        <f t="shared" si="108"/>
        <v>36</v>
      </c>
      <c r="Q164" s="17">
        <f t="shared" si="108"/>
        <v>208</v>
      </c>
      <c r="R164" s="17">
        <f t="shared" si="108"/>
        <v>3</v>
      </c>
      <c r="S164" s="17">
        <f t="shared" si="108"/>
        <v>8</v>
      </c>
      <c r="T164" s="17">
        <f t="shared" si="108"/>
        <v>0</v>
      </c>
      <c r="U164" s="17">
        <f t="shared" si="108"/>
        <v>0</v>
      </c>
      <c r="V164" s="17">
        <f t="shared" si="108"/>
        <v>0</v>
      </c>
      <c r="W164" s="17">
        <f t="shared" si="108"/>
        <v>0</v>
      </c>
      <c r="X164" s="17">
        <f t="shared" si="108"/>
        <v>0</v>
      </c>
      <c r="Y164" s="17">
        <f t="shared" si="108"/>
        <v>0</v>
      </c>
      <c r="Z164" s="17">
        <f t="shared" si="108"/>
        <v>0</v>
      </c>
      <c r="AA164" s="17">
        <f t="shared" si="108"/>
        <v>0</v>
      </c>
      <c r="AB164" s="18">
        <f t="shared" si="100"/>
        <v>123</v>
      </c>
      <c r="AC164" s="18">
        <f t="shared" si="101"/>
        <v>871</v>
      </c>
      <c r="AD164" s="18">
        <f t="shared" si="102"/>
        <v>21</v>
      </c>
      <c r="AE164" s="18">
        <f t="shared" si="103"/>
        <v>53</v>
      </c>
      <c r="AF164" s="15">
        <f t="shared" si="104"/>
        <v>144</v>
      </c>
      <c r="AG164" s="15">
        <f t="shared" si="105"/>
        <v>924</v>
      </c>
      <c r="AH164" s="15">
        <f t="shared" si="106"/>
        <v>1068</v>
      </c>
    </row>
    <row r="165" spans="1:34" ht="27.75">
      <c r="A165" s="129" t="s">
        <v>158</v>
      </c>
      <c r="B165" s="129"/>
      <c r="C165" s="129"/>
      <c r="D165" s="17">
        <f aca="true" t="shared" si="109" ref="D165:AA165">D106+D47</f>
        <v>51</v>
      </c>
      <c r="E165" s="17">
        <f t="shared" si="109"/>
        <v>111</v>
      </c>
      <c r="F165" s="17">
        <f t="shared" si="109"/>
        <v>0</v>
      </c>
      <c r="G165" s="17">
        <f t="shared" si="109"/>
        <v>0</v>
      </c>
      <c r="H165" s="17">
        <f t="shared" si="109"/>
        <v>0</v>
      </c>
      <c r="I165" s="17">
        <f t="shared" si="109"/>
        <v>0</v>
      </c>
      <c r="J165" s="17">
        <f t="shared" si="109"/>
        <v>0</v>
      </c>
      <c r="K165" s="17">
        <f t="shared" si="109"/>
        <v>0</v>
      </c>
      <c r="L165" s="17">
        <f t="shared" si="109"/>
        <v>0</v>
      </c>
      <c r="M165" s="17">
        <f t="shared" si="109"/>
        <v>0</v>
      </c>
      <c r="N165" s="17">
        <f t="shared" si="109"/>
        <v>0</v>
      </c>
      <c r="O165" s="17">
        <f t="shared" si="109"/>
        <v>0</v>
      </c>
      <c r="P165" s="17">
        <f t="shared" si="109"/>
        <v>0</v>
      </c>
      <c r="Q165" s="17">
        <f t="shared" si="109"/>
        <v>0</v>
      </c>
      <c r="R165" s="17">
        <f t="shared" si="109"/>
        <v>0</v>
      </c>
      <c r="S165" s="17">
        <f t="shared" si="109"/>
        <v>0</v>
      </c>
      <c r="T165" s="17">
        <f t="shared" si="109"/>
        <v>0</v>
      </c>
      <c r="U165" s="17">
        <f t="shared" si="109"/>
        <v>0</v>
      </c>
      <c r="V165" s="17">
        <f t="shared" si="109"/>
        <v>0</v>
      </c>
      <c r="W165" s="17">
        <f t="shared" si="109"/>
        <v>0</v>
      </c>
      <c r="X165" s="17">
        <f t="shared" si="109"/>
        <v>0</v>
      </c>
      <c r="Y165" s="17">
        <f t="shared" si="109"/>
        <v>0</v>
      </c>
      <c r="Z165" s="17">
        <f t="shared" si="109"/>
        <v>0</v>
      </c>
      <c r="AA165" s="17">
        <f t="shared" si="109"/>
        <v>0</v>
      </c>
      <c r="AB165" s="18">
        <f t="shared" si="100"/>
        <v>51</v>
      </c>
      <c r="AC165" s="18">
        <f t="shared" si="101"/>
        <v>111</v>
      </c>
      <c r="AD165" s="18">
        <f t="shared" si="102"/>
        <v>0</v>
      </c>
      <c r="AE165" s="18">
        <f t="shared" si="103"/>
        <v>0</v>
      </c>
      <c r="AF165" s="15">
        <f t="shared" si="104"/>
        <v>51</v>
      </c>
      <c r="AG165" s="15">
        <f t="shared" si="105"/>
        <v>111</v>
      </c>
      <c r="AH165" s="15">
        <f t="shared" si="106"/>
        <v>162</v>
      </c>
    </row>
    <row r="166" spans="1:34" ht="27.75">
      <c r="A166" s="129" t="s">
        <v>50</v>
      </c>
      <c r="B166" s="129"/>
      <c r="C166" s="129"/>
      <c r="D166" s="17">
        <f aca="true" t="shared" si="110" ref="D166:AA166">D107+D48</f>
        <v>75</v>
      </c>
      <c r="E166" s="17">
        <f t="shared" si="110"/>
        <v>37</v>
      </c>
      <c r="F166" s="17">
        <f t="shared" si="110"/>
        <v>25</v>
      </c>
      <c r="G166" s="17">
        <f t="shared" si="110"/>
        <v>7</v>
      </c>
      <c r="H166" s="17">
        <f t="shared" si="110"/>
        <v>97</v>
      </c>
      <c r="I166" s="17">
        <f t="shared" si="110"/>
        <v>36</v>
      </c>
      <c r="J166" s="17">
        <f t="shared" si="110"/>
        <v>19</v>
      </c>
      <c r="K166" s="17">
        <f t="shared" si="110"/>
        <v>9</v>
      </c>
      <c r="L166" s="17">
        <f t="shared" si="110"/>
        <v>43</v>
      </c>
      <c r="M166" s="17">
        <f t="shared" si="110"/>
        <v>38</v>
      </c>
      <c r="N166" s="17">
        <f t="shared" si="110"/>
        <v>5</v>
      </c>
      <c r="O166" s="17">
        <f t="shared" si="110"/>
        <v>6</v>
      </c>
      <c r="P166" s="17">
        <f t="shared" si="110"/>
        <v>46</v>
      </c>
      <c r="Q166" s="17">
        <f t="shared" si="110"/>
        <v>10</v>
      </c>
      <c r="R166" s="17">
        <f t="shared" si="110"/>
        <v>19</v>
      </c>
      <c r="S166" s="17">
        <f t="shared" si="110"/>
        <v>10</v>
      </c>
      <c r="T166" s="17">
        <f t="shared" si="110"/>
        <v>0</v>
      </c>
      <c r="U166" s="17">
        <f t="shared" si="110"/>
        <v>0</v>
      </c>
      <c r="V166" s="17">
        <f t="shared" si="110"/>
        <v>0</v>
      </c>
      <c r="W166" s="17">
        <f t="shared" si="110"/>
        <v>0</v>
      </c>
      <c r="X166" s="17">
        <f t="shared" si="110"/>
        <v>0</v>
      </c>
      <c r="Y166" s="17">
        <f t="shared" si="110"/>
        <v>0</v>
      </c>
      <c r="Z166" s="17">
        <f t="shared" si="110"/>
        <v>0</v>
      </c>
      <c r="AA166" s="17">
        <f t="shared" si="110"/>
        <v>0</v>
      </c>
      <c r="AB166" s="18">
        <f t="shared" si="100"/>
        <v>261</v>
      </c>
      <c r="AC166" s="18">
        <f t="shared" si="101"/>
        <v>121</v>
      </c>
      <c r="AD166" s="18">
        <f t="shared" si="102"/>
        <v>68</v>
      </c>
      <c r="AE166" s="18">
        <f t="shared" si="103"/>
        <v>32</v>
      </c>
      <c r="AF166" s="15">
        <f t="shared" si="104"/>
        <v>329</v>
      </c>
      <c r="AG166" s="15">
        <f t="shared" si="105"/>
        <v>153</v>
      </c>
      <c r="AH166" s="15">
        <f t="shared" si="106"/>
        <v>482</v>
      </c>
    </row>
    <row r="167" spans="1:34" ht="27.75">
      <c r="A167" s="129" t="s">
        <v>51</v>
      </c>
      <c r="B167" s="129"/>
      <c r="C167" s="129"/>
      <c r="D167" s="17">
        <f aca="true" t="shared" si="111" ref="D167:AA167">D108+D49</f>
        <v>66</v>
      </c>
      <c r="E167" s="17">
        <f t="shared" si="111"/>
        <v>200</v>
      </c>
      <c r="F167" s="17">
        <f t="shared" si="111"/>
        <v>27</v>
      </c>
      <c r="G167" s="17">
        <f t="shared" si="111"/>
        <v>15</v>
      </c>
      <c r="H167" s="17">
        <f t="shared" si="111"/>
        <v>55</v>
      </c>
      <c r="I167" s="17">
        <f t="shared" si="111"/>
        <v>163</v>
      </c>
      <c r="J167" s="17">
        <f t="shared" si="111"/>
        <v>5</v>
      </c>
      <c r="K167" s="17">
        <f t="shared" si="111"/>
        <v>9</v>
      </c>
      <c r="L167" s="17">
        <f t="shared" si="111"/>
        <v>62</v>
      </c>
      <c r="M167" s="17">
        <f t="shared" si="111"/>
        <v>143</v>
      </c>
      <c r="N167" s="17">
        <f t="shared" si="111"/>
        <v>5</v>
      </c>
      <c r="O167" s="17">
        <f t="shared" si="111"/>
        <v>1</v>
      </c>
      <c r="P167" s="17">
        <f t="shared" si="111"/>
        <v>55</v>
      </c>
      <c r="Q167" s="17">
        <f t="shared" si="111"/>
        <v>89</v>
      </c>
      <c r="R167" s="17">
        <f t="shared" si="111"/>
        <v>2</v>
      </c>
      <c r="S167" s="17">
        <f t="shared" si="111"/>
        <v>2</v>
      </c>
      <c r="T167" s="17">
        <f t="shared" si="111"/>
        <v>0</v>
      </c>
      <c r="U167" s="17">
        <f t="shared" si="111"/>
        <v>0</v>
      </c>
      <c r="V167" s="17">
        <f t="shared" si="111"/>
        <v>0</v>
      </c>
      <c r="W167" s="17">
        <f t="shared" si="111"/>
        <v>0</v>
      </c>
      <c r="X167" s="17">
        <f t="shared" si="111"/>
        <v>0</v>
      </c>
      <c r="Y167" s="17">
        <f t="shared" si="111"/>
        <v>0</v>
      </c>
      <c r="Z167" s="17">
        <f t="shared" si="111"/>
        <v>0</v>
      </c>
      <c r="AA167" s="17">
        <f t="shared" si="111"/>
        <v>0</v>
      </c>
      <c r="AB167" s="18">
        <f t="shared" si="100"/>
        <v>238</v>
      </c>
      <c r="AC167" s="18">
        <f t="shared" si="101"/>
        <v>595</v>
      </c>
      <c r="AD167" s="18">
        <f t="shared" si="102"/>
        <v>39</v>
      </c>
      <c r="AE167" s="18">
        <f t="shared" si="103"/>
        <v>27</v>
      </c>
      <c r="AF167" s="15">
        <f t="shared" si="104"/>
        <v>277</v>
      </c>
      <c r="AG167" s="15">
        <f t="shared" si="105"/>
        <v>622</v>
      </c>
      <c r="AH167" s="15">
        <f t="shared" si="106"/>
        <v>899</v>
      </c>
    </row>
    <row r="168" spans="1:34" ht="27.75">
      <c r="A168" s="129" t="s">
        <v>52</v>
      </c>
      <c r="B168" s="129"/>
      <c r="C168" s="129"/>
      <c r="D168" s="17">
        <f aca="true" t="shared" si="112" ref="D168:AA168">D109+D50</f>
        <v>22</v>
      </c>
      <c r="E168" s="17">
        <f t="shared" si="112"/>
        <v>10</v>
      </c>
      <c r="F168" s="17">
        <f t="shared" si="112"/>
        <v>18</v>
      </c>
      <c r="G168" s="17">
        <f t="shared" si="112"/>
        <v>5</v>
      </c>
      <c r="H168" s="17">
        <f t="shared" si="112"/>
        <v>36</v>
      </c>
      <c r="I168" s="17">
        <f t="shared" si="112"/>
        <v>18</v>
      </c>
      <c r="J168" s="17">
        <f t="shared" si="112"/>
        <v>13</v>
      </c>
      <c r="K168" s="17">
        <f t="shared" si="112"/>
        <v>4</v>
      </c>
      <c r="L168" s="17">
        <f t="shared" si="112"/>
        <v>21</v>
      </c>
      <c r="M168" s="17">
        <f t="shared" si="112"/>
        <v>13</v>
      </c>
      <c r="N168" s="17">
        <f t="shared" si="112"/>
        <v>5</v>
      </c>
      <c r="O168" s="17">
        <f t="shared" si="112"/>
        <v>4</v>
      </c>
      <c r="P168" s="17">
        <f t="shared" si="112"/>
        <v>22</v>
      </c>
      <c r="Q168" s="17">
        <f t="shared" si="112"/>
        <v>10</v>
      </c>
      <c r="R168" s="17">
        <f t="shared" si="112"/>
        <v>16</v>
      </c>
      <c r="S168" s="17">
        <f t="shared" si="112"/>
        <v>1</v>
      </c>
      <c r="T168" s="17">
        <f t="shared" si="112"/>
        <v>0</v>
      </c>
      <c r="U168" s="17">
        <f t="shared" si="112"/>
        <v>0</v>
      </c>
      <c r="V168" s="17">
        <f t="shared" si="112"/>
        <v>0</v>
      </c>
      <c r="W168" s="17">
        <f t="shared" si="112"/>
        <v>0</v>
      </c>
      <c r="X168" s="17">
        <f t="shared" si="112"/>
        <v>0</v>
      </c>
      <c r="Y168" s="17">
        <f t="shared" si="112"/>
        <v>0</v>
      </c>
      <c r="Z168" s="17">
        <f t="shared" si="112"/>
        <v>0</v>
      </c>
      <c r="AA168" s="17">
        <f t="shared" si="112"/>
        <v>0</v>
      </c>
      <c r="AB168" s="18">
        <f t="shared" si="100"/>
        <v>101</v>
      </c>
      <c r="AC168" s="18">
        <f t="shared" si="101"/>
        <v>51</v>
      </c>
      <c r="AD168" s="18">
        <f t="shared" si="102"/>
        <v>52</v>
      </c>
      <c r="AE168" s="18">
        <f t="shared" si="103"/>
        <v>14</v>
      </c>
      <c r="AF168" s="15">
        <f t="shared" si="104"/>
        <v>153</v>
      </c>
      <c r="AG168" s="15">
        <f t="shared" si="105"/>
        <v>65</v>
      </c>
      <c r="AH168" s="15">
        <f t="shared" si="106"/>
        <v>218</v>
      </c>
    </row>
    <row r="169" spans="1:34" ht="27.75">
      <c r="A169" s="129" t="s">
        <v>91</v>
      </c>
      <c r="B169" s="129"/>
      <c r="C169" s="129"/>
      <c r="D169" s="17">
        <f aca="true" t="shared" si="113" ref="D169:AA169">D110+D51</f>
        <v>70</v>
      </c>
      <c r="E169" s="17">
        <f t="shared" si="113"/>
        <v>50</v>
      </c>
      <c r="F169" s="17">
        <f t="shared" si="113"/>
        <v>19</v>
      </c>
      <c r="G169" s="17">
        <f t="shared" si="113"/>
        <v>21</v>
      </c>
      <c r="H169" s="17">
        <f t="shared" si="113"/>
        <v>46</v>
      </c>
      <c r="I169" s="17">
        <f t="shared" si="113"/>
        <v>63</v>
      </c>
      <c r="J169" s="17">
        <f t="shared" si="113"/>
        <v>28</v>
      </c>
      <c r="K169" s="17">
        <f t="shared" si="113"/>
        <v>14</v>
      </c>
      <c r="L169" s="17">
        <f t="shared" si="113"/>
        <v>32</v>
      </c>
      <c r="M169" s="17">
        <f t="shared" si="113"/>
        <v>39</v>
      </c>
      <c r="N169" s="17">
        <f t="shared" si="113"/>
        <v>14</v>
      </c>
      <c r="O169" s="17">
        <f t="shared" si="113"/>
        <v>7</v>
      </c>
      <c r="P169" s="17">
        <f t="shared" si="113"/>
        <v>35</v>
      </c>
      <c r="Q169" s="17">
        <f t="shared" si="113"/>
        <v>25</v>
      </c>
      <c r="R169" s="17">
        <f t="shared" si="113"/>
        <v>4</v>
      </c>
      <c r="S169" s="17">
        <f t="shared" si="113"/>
        <v>4</v>
      </c>
      <c r="T169" s="17">
        <f t="shared" si="113"/>
        <v>0</v>
      </c>
      <c r="U169" s="17">
        <f t="shared" si="113"/>
        <v>0</v>
      </c>
      <c r="V169" s="17">
        <f t="shared" si="113"/>
        <v>0</v>
      </c>
      <c r="W169" s="17">
        <f t="shared" si="113"/>
        <v>0</v>
      </c>
      <c r="X169" s="17">
        <f t="shared" si="113"/>
        <v>0</v>
      </c>
      <c r="Y169" s="17">
        <f t="shared" si="113"/>
        <v>0</v>
      </c>
      <c r="Z169" s="17">
        <f t="shared" si="113"/>
        <v>0</v>
      </c>
      <c r="AA169" s="17">
        <f t="shared" si="113"/>
        <v>0</v>
      </c>
      <c r="AB169" s="18">
        <f t="shared" si="100"/>
        <v>183</v>
      </c>
      <c r="AC169" s="18">
        <f t="shared" si="101"/>
        <v>177</v>
      </c>
      <c r="AD169" s="18">
        <f t="shared" si="102"/>
        <v>65</v>
      </c>
      <c r="AE169" s="18">
        <f t="shared" si="103"/>
        <v>46</v>
      </c>
      <c r="AF169" s="15">
        <f t="shared" si="104"/>
        <v>248</v>
      </c>
      <c r="AG169" s="15">
        <f t="shared" si="105"/>
        <v>223</v>
      </c>
      <c r="AH169" s="15">
        <f t="shared" si="106"/>
        <v>471</v>
      </c>
    </row>
    <row r="170" spans="1:34" ht="27.75">
      <c r="A170" s="129" t="s">
        <v>157</v>
      </c>
      <c r="B170" s="129"/>
      <c r="C170" s="129"/>
      <c r="D170" s="17">
        <f aca="true" t="shared" si="114" ref="D170:AA170">D111+D52</f>
        <v>64</v>
      </c>
      <c r="E170" s="17">
        <f t="shared" si="114"/>
        <v>41</v>
      </c>
      <c r="F170" s="17">
        <f t="shared" si="114"/>
        <v>9</v>
      </c>
      <c r="G170" s="17">
        <f t="shared" si="114"/>
        <v>11</v>
      </c>
      <c r="H170" s="17">
        <f t="shared" si="114"/>
        <v>37</v>
      </c>
      <c r="I170" s="17">
        <f t="shared" si="114"/>
        <v>22</v>
      </c>
      <c r="J170" s="17">
        <f t="shared" si="114"/>
        <v>0</v>
      </c>
      <c r="K170" s="17">
        <f t="shared" si="114"/>
        <v>0</v>
      </c>
      <c r="L170" s="17">
        <f t="shared" si="114"/>
        <v>0</v>
      </c>
      <c r="M170" s="17">
        <f t="shared" si="114"/>
        <v>0</v>
      </c>
      <c r="N170" s="17">
        <f t="shared" si="114"/>
        <v>0</v>
      </c>
      <c r="O170" s="17">
        <f t="shared" si="114"/>
        <v>0</v>
      </c>
      <c r="P170" s="17">
        <f t="shared" si="114"/>
        <v>0</v>
      </c>
      <c r="Q170" s="17">
        <f t="shared" si="114"/>
        <v>0</v>
      </c>
      <c r="R170" s="17">
        <f t="shared" si="114"/>
        <v>0</v>
      </c>
      <c r="S170" s="17">
        <f t="shared" si="114"/>
        <v>0</v>
      </c>
      <c r="T170" s="17">
        <f t="shared" si="114"/>
        <v>0</v>
      </c>
      <c r="U170" s="17">
        <f t="shared" si="114"/>
        <v>0</v>
      </c>
      <c r="V170" s="17">
        <f t="shared" si="114"/>
        <v>0</v>
      </c>
      <c r="W170" s="17">
        <f t="shared" si="114"/>
        <v>0</v>
      </c>
      <c r="X170" s="17">
        <f t="shared" si="114"/>
        <v>0</v>
      </c>
      <c r="Y170" s="17">
        <f t="shared" si="114"/>
        <v>0</v>
      </c>
      <c r="Z170" s="17">
        <f t="shared" si="114"/>
        <v>0</v>
      </c>
      <c r="AA170" s="17">
        <f t="shared" si="114"/>
        <v>0</v>
      </c>
      <c r="AB170" s="18">
        <f t="shared" si="100"/>
        <v>101</v>
      </c>
      <c r="AC170" s="18">
        <f t="shared" si="101"/>
        <v>63</v>
      </c>
      <c r="AD170" s="18">
        <f t="shared" si="102"/>
        <v>9</v>
      </c>
      <c r="AE170" s="18">
        <f t="shared" si="103"/>
        <v>11</v>
      </c>
      <c r="AF170" s="15">
        <f t="shared" si="104"/>
        <v>110</v>
      </c>
      <c r="AG170" s="15">
        <f t="shared" si="105"/>
        <v>74</v>
      </c>
      <c r="AH170" s="15">
        <f t="shared" si="106"/>
        <v>184</v>
      </c>
    </row>
    <row r="171" spans="1:34" ht="27.75">
      <c r="A171" s="125" t="s">
        <v>78</v>
      </c>
      <c r="B171" s="125"/>
      <c r="C171" s="18" t="s">
        <v>150</v>
      </c>
      <c r="D171" s="19">
        <f>D169+D168+D167+D166+D163+D162+D161+D150+D143+D137+D136+D135+D127+D126+D125+D123</f>
        <v>4075</v>
      </c>
      <c r="E171" s="19">
        <f aca="true" t="shared" si="115" ref="E171:AH171">E169+E168+E167+E166+E163+E162+E161+E150+E143+E137+E136+E135+E127+E126+E125+E123</f>
        <v>4436</v>
      </c>
      <c r="F171" s="19">
        <f t="shared" si="115"/>
        <v>1850</v>
      </c>
      <c r="G171" s="19">
        <f t="shared" si="115"/>
        <v>1740</v>
      </c>
      <c r="H171" s="19">
        <f t="shared" si="115"/>
        <v>2769</v>
      </c>
      <c r="I171" s="19">
        <f t="shared" si="115"/>
        <v>3495</v>
      </c>
      <c r="J171" s="19">
        <f t="shared" si="115"/>
        <v>1647</v>
      </c>
      <c r="K171" s="19">
        <f t="shared" si="115"/>
        <v>1613</v>
      </c>
      <c r="L171" s="19">
        <f t="shared" si="115"/>
        <v>2132</v>
      </c>
      <c r="M171" s="19">
        <f t="shared" si="115"/>
        <v>2837</v>
      </c>
      <c r="N171" s="19">
        <f t="shared" si="115"/>
        <v>1192</v>
      </c>
      <c r="O171" s="19">
        <f t="shared" si="115"/>
        <v>1539</v>
      </c>
      <c r="P171" s="19">
        <f t="shared" si="115"/>
        <v>1801</v>
      </c>
      <c r="Q171" s="19">
        <f t="shared" si="115"/>
        <v>2588</v>
      </c>
      <c r="R171" s="19">
        <f t="shared" si="115"/>
        <v>870</v>
      </c>
      <c r="S171" s="19">
        <f t="shared" si="115"/>
        <v>1537</v>
      </c>
      <c r="T171" s="19">
        <f t="shared" si="115"/>
        <v>828</v>
      </c>
      <c r="U171" s="19">
        <f t="shared" si="115"/>
        <v>837</v>
      </c>
      <c r="V171" s="19">
        <f t="shared" si="115"/>
        <v>140</v>
      </c>
      <c r="W171" s="19">
        <f t="shared" si="115"/>
        <v>129</v>
      </c>
      <c r="X171" s="19">
        <f t="shared" si="115"/>
        <v>49</v>
      </c>
      <c r="Y171" s="19">
        <f t="shared" si="115"/>
        <v>47</v>
      </c>
      <c r="Z171" s="19">
        <f t="shared" si="115"/>
        <v>5</v>
      </c>
      <c r="AA171" s="19">
        <f t="shared" si="115"/>
        <v>1</v>
      </c>
      <c r="AB171" s="19">
        <f t="shared" si="115"/>
        <v>11654</v>
      </c>
      <c r="AC171" s="19">
        <f t="shared" si="115"/>
        <v>14240</v>
      </c>
      <c r="AD171" s="19">
        <f t="shared" si="115"/>
        <v>5704</v>
      </c>
      <c r="AE171" s="19">
        <f t="shared" si="115"/>
        <v>6559</v>
      </c>
      <c r="AF171" s="16">
        <f t="shared" si="115"/>
        <v>17358</v>
      </c>
      <c r="AG171" s="16">
        <f t="shared" si="115"/>
        <v>20799</v>
      </c>
      <c r="AH171" s="16">
        <f t="shared" si="115"/>
        <v>38157</v>
      </c>
    </row>
    <row r="172" spans="1:34" ht="27.75">
      <c r="A172" s="125"/>
      <c r="B172" s="125"/>
      <c r="C172" s="18" t="s">
        <v>96</v>
      </c>
      <c r="D172" s="19">
        <f>D170+D164+D154+D144+D138+D124</f>
        <v>710</v>
      </c>
      <c r="E172" s="19">
        <f aca="true" t="shared" si="116" ref="E172:AH172">E170+E164+E154+E144+E138+E124</f>
        <v>835</v>
      </c>
      <c r="F172" s="19">
        <f t="shared" si="116"/>
        <v>167</v>
      </c>
      <c r="G172" s="19">
        <f t="shared" si="116"/>
        <v>157</v>
      </c>
      <c r="H172" s="19">
        <f t="shared" si="116"/>
        <v>431</v>
      </c>
      <c r="I172" s="19">
        <f t="shared" si="116"/>
        <v>637</v>
      </c>
      <c r="J172" s="19">
        <f t="shared" si="116"/>
        <v>214</v>
      </c>
      <c r="K172" s="19">
        <f t="shared" si="116"/>
        <v>160</v>
      </c>
      <c r="L172" s="19">
        <f t="shared" si="116"/>
        <v>398</v>
      </c>
      <c r="M172" s="19">
        <f t="shared" si="116"/>
        <v>491</v>
      </c>
      <c r="N172" s="19">
        <f t="shared" si="116"/>
        <v>140</v>
      </c>
      <c r="O172" s="19">
        <f t="shared" si="116"/>
        <v>20</v>
      </c>
      <c r="P172" s="19">
        <f t="shared" si="116"/>
        <v>301</v>
      </c>
      <c r="Q172" s="19">
        <f t="shared" si="116"/>
        <v>285</v>
      </c>
      <c r="R172" s="19">
        <f t="shared" si="116"/>
        <v>59</v>
      </c>
      <c r="S172" s="19">
        <f t="shared" si="116"/>
        <v>19</v>
      </c>
      <c r="T172" s="19">
        <f t="shared" si="116"/>
        <v>242</v>
      </c>
      <c r="U172" s="19">
        <f t="shared" si="116"/>
        <v>60</v>
      </c>
      <c r="V172" s="19">
        <f t="shared" si="116"/>
        <v>160</v>
      </c>
      <c r="W172" s="19">
        <f t="shared" si="116"/>
        <v>6</v>
      </c>
      <c r="X172" s="19">
        <f t="shared" si="116"/>
        <v>0</v>
      </c>
      <c r="Y172" s="19">
        <f t="shared" si="116"/>
        <v>0</v>
      </c>
      <c r="Z172" s="19">
        <f t="shared" si="116"/>
        <v>0</v>
      </c>
      <c r="AA172" s="19">
        <f t="shared" si="116"/>
        <v>0</v>
      </c>
      <c r="AB172" s="19">
        <f t="shared" si="116"/>
        <v>2082</v>
      </c>
      <c r="AC172" s="19">
        <f t="shared" si="116"/>
        <v>2308</v>
      </c>
      <c r="AD172" s="19">
        <f t="shared" si="116"/>
        <v>740</v>
      </c>
      <c r="AE172" s="19">
        <f t="shared" si="116"/>
        <v>362</v>
      </c>
      <c r="AF172" s="16">
        <f t="shared" si="116"/>
        <v>2822</v>
      </c>
      <c r="AG172" s="16">
        <f t="shared" si="116"/>
        <v>2670</v>
      </c>
      <c r="AH172" s="16">
        <f t="shared" si="116"/>
        <v>5492</v>
      </c>
    </row>
    <row r="173" spans="1:34" ht="27.75">
      <c r="A173" s="125"/>
      <c r="B173" s="125"/>
      <c r="C173" s="18" t="s">
        <v>151</v>
      </c>
      <c r="D173" s="19">
        <f>D165</f>
        <v>51</v>
      </c>
      <c r="E173" s="19">
        <f aca="true" t="shared" si="117" ref="E173:AH173">E165</f>
        <v>111</v>
      </c>
      <c r="F173" s="19">
        <f t="shared" si="117"/>
        <v>0</v>
      </c>
      <c r="G173" s="19">
        <f t="shared" si="117"/>
        <v>0</v>
      </c>
      <c r="H173" s="19">
        <f t="shared" si="117"/>
        <v>0</v>
      </c>
      <c r="I173" s="19">
        <f t="shared" si="117"/>
        <v>0</v>
      </c>
      <c r="J173" s="19">
        <f t="shared" si="117"/>
        <v>0</v>
      </c>
      <c r="K173" s="19">
        <f t="shared" si="117"/>
        <v>0</v>
      </c>
      <c r="L173" s="19">
        <f t="shared" si="117"/>
        <v>0</v>
      </c>
      <c r="M173" s="19">
        <f t="shared" si="117"/>
        <v>0</v>
      </c>
      <c r="N173" s="19">
        <f t="shared" si="117"/>
        <v>0</v>
      </c>
      <c r="O173" s="19">
        <f t="shared" si="117"/>
        <v>0</v>
      </c>
      <c r="P173" s="19">
        <f t="shared" si="117"/>
        <v>0</v>
      </c>
      <c r="Q173" s="19">
        <f t="shared" si="117"/>
        <v>0</v>
      </c>
      <c r="R173" s="19">
        <f t="shared" si="117"/>
        <v>0</v>
      </c>
      <c r="S173" s="19">
        <f t="shared" si="117"/>
        <v>0</v>
      </c>
      <c r="T173" s="19">
        <f t="shared" si="117"/>
        <v>0</v>
      </c>
      <c r="U173" s="19">
        <f t="shared" si="117"/>
        <v>0</v>
      </c>
      <c r="V173" s="19">
        <f t="shared" si="117"/>
        <v>0</v>
      </c>
      <c r="W173" s="19">
        <f t="shared" si="117"/>
        <v>0</v>
      </c>
      <c r="X173" s="19">
        <f t="shared" si="117"/>
        <v>0</v>
      </c>
      <c r="Y173" s="19">
        <f t="shared" si="117"/>
        <v>0</v>
      </c>
      <c r="Z173" s="19">
        <f t="shared" si="117"/>
        <v>0</v>
      </c>
      <c r="AA173" s="19">
        <f t="shared" si="117"/>
        <v>0</v>
      </c>
      <c r="AB173" s="19">
        <f t="shared" si="117"/>
        <v>51</v>
      </c>
      <c r="AC173" s="19">
        <f t="shared" si="117"/>
        <v>111</v>
      </c>
      <c r="AD173" s="19">
        <f t="shared" si="117"/>
        <v>0</v>
      </c>
      <c r="AE173" s="19">
        <f t="shared" si="117"/>
        <v>0</v>
      </c>
      <c r="AF173" s="16">
        <f t="shared" si="117"/>
        <v>51</v>
      </c>
      <c r="AG173" s="16">
        <f t="shared" si="117"/>
        <v>111</v>
      </c>
      <c r="AH173" s="16">
        <f t="shared" si="117"/>
        <v>162</v>
      </c>
    </row>
    <row r="174" spans="1:34" ht="27.75">
      <c r="A174" s="127" t="s">
        <v>8</v>
      </c>
      <c r="B174" s="127"/>
      <c r="C174" s="127"/>
      <c r="D174" s="16">
        <f>SUM(D171:D173)</f>
        <v>4836</v>
      </c>
      <c r="E174" s="16">
        <f>SUM(E171:E173)</f>
        <v>5382</v>
      </c>
      <c r="F174" s="16">
        <f>SUM(F171:F173)</f>
        <v>2017</v>
      </c>
      <c r="G174" s="16">
        <f>SUM(G171:G173)</f>
        <v>1897</v>
      </c>
      <c r="H174" s="16">
        <f>SUM(H171:H173)</f>
        <v>3200</v>
      </c>
      <c r="I174" s="16">
        <f>SUM(I171:I173)</f>
        <v>4132</v>
      </c>
      <c r="J174" s="16">
        <f>SUM(J171:J173)</f>
        <v>1861</v>
      </c>
      <c r="K174" s="16">
        <f>SUM(K171:K173)</f>
        <v>1773</v>
      </c>
      <c r="L174" s="16">
        <f>SUM(L171:L173)</f>
        <v>2530</v>
      </c>
      <c r="M174" s="16">
        <f>SUM(M171:M173)</f>
        <v>3328</v>
      </c>
      <c r="N174" s="16">
        <f>SUM(N171:N173)</f>
        <v>1332</v>
      </c>
      <c r="O174" s="16">
        <f>SUM(O171:O173)</f>
        <v>1559</v>
      </c>
      <c r="P174" s="16">
        <f>SUM(P171:P173)</f>
        <v>2102</v>
      </c>
      <c r="Q174" s="16">
        <f>SUM(Q171:Q173)</f>
        <v>2873</v>
      </c>
      <c r="R174" s="16">
        <f>SUM(R171:R173)</f>
        <v>929</v>
      </c>
      <c r="S174" s="16">
        <f>SUM(S171:S173)</f>
        <v>1556</v>
      </c>
      <c r="T174" s="16">
        <f>SUM(T171:T173)</f>
        <v>1070</v>
      </c>
      <c r="U174" s="16">
        <f>SUM(U171:U173)</f>
        <v>897</v>
      </c>
      <c r="V174" s="16">
        <f>SUM(V171:V173)</f>
        <v>300</v>
      </c>
      <c r="W174" s="16">
        <f>SUM(W171:W173)</f>
        <v>135</v>
      </c>
      <c r="X174" s="16">
        <f>SUM(X171:X173)</f>
        <v>49</v>
      </c>
      <c r="Y174" s="16">
        <f>SUM(Y171:Y173)</f>
        <v>47</v>
      </c>
      <c r="Z174" s="16">
        <f>SUM(Z171:Z173)</f>
        <v>5</v>
      </c>
      <c r="AA174" s="16">
        <f>SUM(AA171:AA173)</f>
        <v>1</v>
      </c>
      <c r="AB174" s="16">
        <f>SUM(AB171:AB173)</f>
        <v>13787</v>
      </c>
      <c r="AC174" s="16">
        <f>SUM(AC171:AC173)</f>
        <v>16659</v>
      </c>
      <c r="AD174" s="16">
        <f>SUM(AD171:AD173)</f>
        <v>6444</v>
      </c>
      <c r="AE174" s="16">
        <f>SUM(AE171:AE173)</f>
        <v>6921</v>
      </c>
      <c r="AF174" s="16">
        <f>SUM(AF171:AF173)</f>
        <v>20231</v>
      </c>
      <c r="AG174" s="16">
        <f>SUM(AG171:AG173)</f>
        <v>23580</v>
      </c>
      <c r="AH174" s="16">
        <f>SUM(AH171:AH173)</f>
        <v>43811</v>
      </c>
    </row>
  </sheetData>
  <sheetProtection/>
  <mergeCells count="241">
    <mergeCell ref="A20:C20"/>
    <mergeCell ref="A1:AE1"/>
    <mergeCell ref="A2:A4"/>
    <mergeCell ref="B2:C4"/>
    <mergeCell ref="D2:G2"/>
    <mergeCell ref="H2:K2"/>
    <mergeCell ref="L2:O2"/>
    <mergeCell ref="P2:S2"/>
    <mergeCell ref="T2:W2"/>
    <mergeCell ref="X2:AA2"/>
    <mergeCell ref="AB2:AH2"/>
    <mergeCell ref="AB3:AC3"/>
    <mergeCell ref="AD3:AE3"/>
    <mergeCell ref="T3:U3"/>
    <mergeCell ref="V3:W3"/>
    <mergeCell ref="X3:Y3"/>
    <mergeCell ref="Z3:AA3"/>
    <mergeCell ref="P3:Q3"/>
    <mergeCell ref="R3:S3"/>
    <mergeCell ref="D3:E3"/>
    <mergeCell ref="F3:G3"/>
    <mergeCell ref="H3:I3"/>
    <mergeCell ref="J3:K3"/>
    <mergeCell ref="L3:M3"/>
    <mergeCell ref="N3:O3"/>
    <mergeCell ref="A7:C7"/>
    <mergeCell ref="A5:C5"/>
    <mergeCell ref="A6:C6"/>
    <mergeCell ref="A9:C9"/>
    <mergeCell ref="A10:A17"/>
    <mergeCell ref="B10:C10"/>
    <mergeCell ref="B11:C11"/>
    <mergeCell ref="B12:C12"/>
    <mergeCell ref="B13:C13"/>
    <mergeCell ref="B14:C14"/>
    <mergeCell ref="B15:C15"/>
    <mergeCell ref="B16:C16"/>
    <mergeCell ref="B17:C17"/>
    <mergeCell ref="A8:C8"/>
    <mergeCell ref="A18:C18"/>
    <mergeCell ref="A19:C19"/>
    <mergeCell ref="A37:A43"/>
    <mergeCell ref="B37:C37"/>
    <mergeCell ref="B38:C38"/>
    <mergeCell ref="B39:C39"/>
    <mergeCell ref="B40:C40"/>
    <mergeCell ref="B41:C41"/>
    <mergeCell ref="B42:C42"/>
    <mergeCell ref="B43:C43"/>
    <mergeCell ref="A21:A25"/>
    <mergeCell ref="B21:C21"/>
    <mergeCell ref="B22:C22"/>
    <mergeCell ref="B23:C23"/>
    <mergeCell ref="B24:C24"/>
    <mergeCell ref="B25:C25"/>
    <mergeCell ref="A33:A36"/>
    <mergeCell ref="B33:C33"/>
    <mergeCell ref="B34:C34"/>
    <mergeCell ref="B35:C35"/>
    <mergeCell ref="B36:C36"/>
    <mergeCell ref="A27:A32"/>
    <mergeCell ref="B27:C27"/>
    <mergeCell ref="B28:C28"/>
    <mergeCell ref="A50:C50"/>
    <mergeCell ref="A44:C44"/>
    <mergeCell ref="A52:C52"/>
    <mergeCell ref="A56:C56"/>
    <mergeCell ref="A49:C49"/>
    <mergeCell ref="A26:C26"/>
    <mergeCell ref="A48:C48"/>
    <mergeCell ref="A46:C46"/>
    <mergeCell ref="A47:C47"/>
    <mergeCell ref="A51:C51"/>
    <mergeCell ref="A45:C45"/>
    <mergeCell ref="B29:C29"/>
    <mergeCell ref="B30:C30"/>
    <mergeCell ref="B31:C31"/>
    <mergeCell ref="B32:C32"/>
    <mergeCell ref="A119:AE119"/>
    <mergeCell ref="T61:W61"/>
    <mergeCell ref="X61:AA61"/>
    <mergeCell ref="AB61:AH61"/>
    <mergeCell ref="D62:E62"/>
    <mergeCell ref="F62:G62"/>
    <mergeCell ref="H62:I62"/>
    <mergeCell ref="J62:K62"/>
    <mergeCell ref="L62:M62"/>
    <mergeCell ref="N62:O62"/>
    <mergeCell ref="P62:Q62"/>
    <mergeCell ref="AD62:AE62"/>
    <mergeCell ref="A86:A91"/>
    <mergeCell ref="B86:C86"/>
    <mergeCell ref="T62:U62"/>
    <mergeCell ref="V62:W62"/>
    <mergeCell ref="X62:Y62"/>
    <mergeCell ref="A66:C66"/>
    <mergeCell ref="A64:C64"/>
    <mergeCell ref="A65:C65"/>
    <mergeCell ref="A79:C79"/>
    <mergeCell ref="A77:C77"/>
    <mergeCell ref="A78:C78"/>
    <mergeCell ref="A80:A84"/>
    <mergeCell ref="A60:AE60"/>
    <mergeCell ref="A61:A63"/>
    <mergeCell ref="B61:C63"/>
    <mergeCell ref="D61:G61"/>
    <mergeCell ref="H61:K61"/>
    <mergeCell ref="L61:O61"/>
    <mergeCell ref="P61:S61"/>
    <mergeCell ref="Z62:AA62"/>
    <mergeCell ref="AB62:AC62"/>
    <mergeCell ref="R62:S62"/>
    <mergeCell ref="B80:C80"/>
    <mergeCell ref="B81:C81"/>
    <mergeCell ref="B82:C82"/>
    <mergeCell ref="B83:C83"/>
    <mergeCell ref="B84:C84"/>
    <mergeCell ref="B69:C69"/>
    <mergeCell ref="A68:C68"/>
    <mergeCell ref="A69:A76"/>
    <mergeCell ref="B70:C70"/>
    <mergeCell ref="B71:C71"/>
    <mergeCell ref="B72:C72"/>
    <mergeCell ref="B73:C73"/>
    <mergeCell ref="B74:C74"/>
    <mergeCell ref="B75:C75"/>
    <mergeCell ref="B76:C76"/>
    <mergeCell ref="A92:A95"/>
    <mergeCell ref="B92:C92"/>
    <mergeCell ref="B93:C93"/>
    <mergeCell ref="B94:C94"/>
    <mergeCell ref="B95:C95"/>
    <mergeCell ref="B87:C87"/>
    <mergeCell ref="B88:C88"/>
    <mergeCell ref="B89:C89"/>
    <mergeCell ref="B90:C90"/>
    <mergeCell ref="B91:C91"/>
    <mergeCell ref="A106:C106"/>
    <mergeCell ref="A110:C110"/>
    <mergeCell ref="A104:C104"/>
    <mergeCell ref="A96:A102"/>
    <mergeCell ref="B96:C96"/>
    <mergeCell ref="B97:C97"/>
    <mergeCell ref="B98:C98"/>
    <mergeCell ref="B99:C99"/>
    <mergeCell ref="B100:C100"/>
    <mergeCell ref="B101:C101"/>
    <mergeCell ref="B102:C102"/>
    <mergeCell ref="A123:C123"/>
    <mergeCell ref="A124:C124"/>
    <mergeCell ref="A125:C125"/>
    <mergeCell ref="V121:W121"/>
    <mergeCell ref="A126:C126"/>
    <mergeCell ref="X121:Y121"/>
    <mergeCell ref="Z121:AA121"/>
    <mergeCell ref="AB121:AC121"/>
    <mergeCell ref="AD121:AE121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A127:C127"/>
    <mergeCell ref="A128:A135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A144:C144"/>
    <mergeCell ref="A145:A150"/>
    <mergeCell ref="B145:C145"/>
    <mergeCell ref="B146:C146"/>
    <mergeCell ref="B147:C147"/>
    <mergeCell ref="B148:C148"/>
    <mergeCell ref="B149:C149"/>
    <mergeCell ref="B150:C150"/>
    <mergeCell ref="A136:C136"/>
    <mergeCell ref="A137:C137"/>
    <mergeCell ref="A138:C138"/>
    <mergeCell ref="A139:A143"/>
    <mergeCell ref="B139:C139"/>
    <mergeCell ref="B140:C140"/>
    <mergeCell ref="B141:C141"/>
    <mergeCell ref="B142:C142"/>
    <mergeCell ref="B143:C143"/>
    <mergeCell ref="A151:A154"/>
    <mergeCell ref="B151:C151"/>
    <mergeCell ref="B152:C152"/>
    <mergeCell ref="B153:C153"/>
    <mergeCell ref="B154:C154"/>
    <mergeCell ref="A155:A161"/>
    <mergeCell ref="B155:C155"/>
    <mergeCell ref="B156:C156"/>
    <mergeCell ref="B157:C157"/>
    <mergeCell ref="B158:C158"/>
    <mergeCell ref="A174:C174"/>
    <mergeCell ref="A165:C165"/>
    <mergeCell ref="A166:C166"/>
    <mergeCell ref="A167:C167"/>
    <mergeCell ref="A168:C168"/>
    <mergeCell ref="A169:C169"/>
    <mergeCell ref="A170:C170"/>
    <mergeCell ref="B159:C159"/>
    <mergeCell ref="B160:C160"/>
    <mergeCell ref="B161:C161"/>
    <mergeCell ref="A162:C162"/>
    <mergeCell ref="A163:C163"/>
    <mergeCell ref="A164:C164"/>
    <mergeCell ref="A171:B173"/>
    <mergeCell ref="AF3:AH3"/>
    <mergeCell ref="A53:B55"/>
    <mergeCell ref="A112:B114"/>
    <mergeCell ref="AF62:AH62"/>
    <mergeCell ref="A67:C67"/>
    <mergeCell ref="A120:A122"/>
    <mergeCell ref="B120:C122"/>
    <mergeCell ref="AF121:AH121"/>
    <mergeCell ref="AB120:AH120"/>
    <mergeCell ref="D120:G120"/>
    <mergeCell ref="H120:K120"/>
    <mergeCell ref="L120:O120"/>
    <mergeCell ref="P120:S120"/>
    <mergeCell ref="T120:W120"/>
    <mergeCell ref="X120:AA120"/>
    <mergeCell ref="A116:AE116"/>
    <mergeCell ref="A109:C109"/>
    <mergeCell ref="A103:C103"/>
    <mergeCell ref="A111:C111"/>
    <mergeCell ref="A115:C115"/>
    <mergeCell ref="A108:C108"/>
    <mergeCell ref="A85:C85"/>
    <mergeCell ref="A107:C107"/>
    <mergeCell ref="A105:C10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0"/>
  <sheetViews>
    <sheetView rightToLeft="1" zoomScale="70" zoomScaleNormal="70" zoomScalePageLayoutView="0" workbookViewId="0" topLeftCell="A1">
      <selection activeCell="W9" sqref="W9"/>
    </sheetView>
  </sheetViews>
  <sheetFormatPr defaultColWidth="9.140625" defaultRowHeight="15"/>
  <cols>
    <col min="1" max="1" width="21.57421875" style="73" customWidth="1"/>
    <col min="2" max="3" width="9.00390625" style="11" customWidth="1"/>
    <col min="4" max="20" width="8.28125" style="11" customWidth="1"/>
    <col min="21" max="16384" width="9.00390625" style="11" customWidth="1"/>
  </cols>
  <sheetData>
    <row r="1" spans="1:20" ht="28.5" thickBot="1">
      <c r="A1" s="134" t="s">
        <v>220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27.75">
      <c r="A2" s="135" t="s">
        <v>0</v>
      </c>
      <c r="B2" s="136"/>
      <c r="C2" s="136"/>
      <c r="D2" s="139" t="s">
        <v>1</v>
      </c>
      <c r="E2" s="139"/>
      <c r="F2" s="140" t="s">
        <v>2</v>
      </c>
      <c r="G2" s="140"/>
      <c r="H2" s="140" t="s">
        <v>3</v>
      </c>
      <c r="I2" s="140"/>
      <c r="J2" s="139" t="s">
        <v>4</v>
      </c>
      <c r="K2" s="139"/>
      <c r="L2" s="139" t="s">
        <v>5</v>
      </c>
      <c r="M2" s="139"/>
      <c r="N2" s="139" t="s">
        <v>6</v>
      </c>
      <c r="O2" s="139"/>
      <c r="P2" s="139" t="s">
        <v>7</v>
      </c>
      <c r="Q2" s="139"/>
      <c r="R2" s="141" t="s">
        <v>54</v>
      </c>
      <c r="S2" s="141"/>
      <c r="T2" s="141"/>
    </row>
    <row r="3" spans="1:20" ht="27.75">
      <c r="A3" s="137"/>
      <c r="B3" s="138"/>
      <c r="C3" s="138"/>
      <c r="D3" s="65" t="s">
        <v>9</v>
      </c>
      <c r="E3" s="65" t="s">
        <v>10</v>
      </c>
      <c r="F3" s="65" t="s">
        <v>9</v>
      </c>
      <c r="G3" s="65" t="s">
        <v>10</v>
      </c>
      <c r="H3" s="65" t="s">
        <v>9</v>
      </c>
      <c r="I3" s="65" t="s">
        <v>10</v>
      </c>
      <c r="J3" s="65" t="s">
        <v>9</v>
      </c>
      <c r="K3" s="65" t="s">
        <v>10</v>
      </c>
      <c r="L3" s="65" t="s">
        <v>9</v>
      </c>
      <c r="M3" s="65" t="s">
        <v>10</v>
      </c>
      <c r="N3" s="65" t="s">
        <v>9</v>
      </c>
      <c r="O3" s="65" t="s">
        <v>10</v>
      </c>
      <c r="P3" s="65" t="s">
        <v>9</v>
      </c>
      <c r="Q3" s="65" t="s">
        <v>10</v>
      </c>
      <c r="R3" s="66" t="s">
        <v>9</v>
      </c>
      <c r="S3" s="66" t="s">
        <v>10</v>
      </c>
      <c r="T3" s="67" t="s">
        <v>162</v>
      </c>
    </row>
    <row r="4" spans="1:20" ht="27.75">
      <c r="A4" s="144" t="s">
        <v>34</v>
      </c>
      <c r="B4" s="142" t="s">
        <v>159</v>
      </c>
      <c r="C4" s="142"/>
      <c r="D4" s="62">
        <v>5</v>
      </c>
      <c r="E4" s="62">
        <v>3</v>
      </c>
      <c r="F4" s="62"/>
      <c r="G4" s="62">
        <v>1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3">
        <f>P4+N4+L4+J4+H4+F4+D4</f>
        <v>5</v>
      </c>
      <c r="S4" s="63">
        <f>Q4+O4+M4+K4+I4+G4+E4</f>
        <v>4</v>
      </c>
      <c r="T4" s="64">
        <f>S4+R4</f>
        <v>9</v>
      </c>
    </row>
    <row r="5" spans="1:20" ht="27.75">
      <c r="A5" s="144"/>
      <c r="B5" s="142" t="s">
        <v>160</v>
      </c>
      <c r="C5" s="142"/>
      <c r="D5" s="62">
        <v>5</v>
      </c>
      <c r="E5" s="62">
        <v>17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>
        <f aca="true" t="shared" si="0" ref="R5:S53">P5+N5+L5+J5+H5+F5+D5</f>
        <v>5</v>
      </c>
      <c r="S5" s="63">
        <f t="shared" si="0"/>
        <v>17</v>
      </c>
      <c r="T5" s="64">
        <f aca="true" t="shared" si="1" ref="T5:T54">S5+R5</f>
        <v>22</v>
      </c>
    </row>
    <row r="6" spans="1:20" ht="27.75">
      <c r="A6" s="144"/>
      <c r="B6" s="142" t="s">
        <v>161</v>
      </c>
      <c r="C6" s="142"/>
      <c r="D6" s="62">
        <v>1</v>
      </c>
      <c r="E6" s="62">
        <v>2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>
        <f t="shared" si="0"/>
        <v>1</v>
      </c>
      <c r="S6" s="63">
        <f t="shared" si="0"/>
        <v>2</v>
      </c>
      <c r="T6" s="64">
        <f t="shared" si="1"/>
        <v>3</v>
      </c>
    </row>
    <row r="7" spans="1:20" ht="27.75">
      <c r="A7" s="144"/>
      <c r="B7" s="143" t="s">
        <v>162</v>
      </c>
      <c r="C7" s="143"/>
      <c r="D7" s="70">
        <f>D6+D5+D4</f>
        <v>11</v>
      </c>
      <c r="E7" s="70">
        <f aca="true" t="shared" si="2" ref="E7:S7">E6+E5+E4</f>
        <v>22</v>
      </c>
      <c r="F7" s="70">
        <f t="shared" si="2"/>
        <v>0</v>
      </c>
      <c r="G7" s="70">
        <f t="shared" si="2"/>
        <v>1</v>
      </c>
      <c r="H7" s="70">
        <f t="shared" si="2"/>
        <v>0</v>
      </c>
      <c r="I7" s="70">
        <f t="shared" si="2"/>
        <v>0</v>
      </c>
      <c r="J7" s="70">
        <f t="shared" si="2"/>
        <v>0</v>
      </c>
      <c r="K7" s="70">
        <f t="shared" si="2"/>
        <v>0</v>
      </c>
      <c r="L7" s="70">
        <f t="shared" si="2"/>
        <v>0</v>
      </c>
      <c r="M7" s="70">
        <f t="shared" si="2"/>
        <v>0</v>
      </c>
      <c r="N7" s="70">
        <f t="shared" si="2"/>
        <v>0</v>
      </c>
      <c r="O7" s="70">
        <f t="shared" si="2"/>
        <v>0</v>
      </c>
      <c r="P7" s="70">
        <f t="shared" si="2"/>
        <v>0</v>
      </c>
      <c r="Q7" s="70">
        <f t="shared" si="2"/>
        <v>0</v>
      </c>
      <c r="R7" s="70">
        <f t="shared" si="2"/>
        <v>11</v>
      </c>
      <c r="S7" s="70">
        <f t="shared" si="2"/>
        <v>23</v>
      </c>
      <c r="T7" s="71">
        <f t="shared" si="1"/>
        <v>34</v>
      </c>
    </row>
    <row r="8" spans="1:20" ht="27.75">
      <c r="A8" s="144" t="s">
        <v>70</v>
      </c>
      <c r="B8" s="142" t="s">
        <v>159</v>
      </c>
      <c r="C8" s="142"/>
      <c r="D8" s="62">
        <v>86</v>
      </c>
      <c r="E8" s="62">
        <v>140</v>
      </c>
      <c r="F8" s="62">
        <v>2</v>
      </c>
      <c r="G8" s="62">
        <v>6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3">
        <f t="shared" si="0"/>
        <v>88</v>
      </c>
      <c r="S8" s="63">
        <f t="shared" si="0"/>
        <v>146</v>
      </c>
      <c r="T8" s="64">
        <f t="shared" si="1"/>
        <v>234</v>
      </c>
    </row>
    <row r="9" spans="1:20" ht="27.75">
      <c r="A9" s="144"/>
      <c r="B9" s="142" t="s">
        <v>160</v>
      </c>
      <c r="C9" s="14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>
        <f t="shared" si="0"/>
        <v>0</v>
      </c>
      <c r="S9" s="63">
        <f t="shared" si="0"/>
        <v>0</v>
      </c>
      <c r="T9" s="64">
        <f t="shared" si="1"/>
        <v>0</v>
      </c>
    </row>
    <row r="10" spans="1:20" ht="27.75">
      <c r="A10" s="144"/>
      <c r="B10" s="142" t="s">
        <v>161</v>
      </c>
      <c r="C10" s="14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3">
        <f t="shared" si="0"/>
        <v>0</v>
      </c>
      <c r="S10" s="63">
        <f t="shared" si="0"/>
        <v>0</v>
      </c>
      <c r="T10" s="64">
        <f t="shared" si="1"/>
        <v>0</v>
      </c>
    </row>
    <row r="11" spans="1:20" ht="27.75">
      <c r="A11" s="144"/>
      <c r="B11" s="143" t="s">
        <v>162</v>
      </c>
      <c r="C11" s="143"/>
      <c r="D11" s="70">
        <f>D10+D9+D8</f>
        <v>86</v>
      </c>
      <c r="E11" s="70">
        <f aca="true" t="shared" si="3" ref="E11:S11">E10+E9+E8</f>
        <v>140</v>
      </c>
      <c r="F11" s="70">
        <f t="shared" si="3"/>
        <v>2</v>
      </c>
      <c r="G11" s="70">
        <f t="shared" si="3"/>
        <v>6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0">
        <f t="shared" si="3"/>
        <v>0</v>
      </c>
      <c r="O11" s="70">
        <f t="shared" si="3"/>
        <v>0</v>
      </c>
      <c r="P11" s="70">
        <f t="shared" si="3"/>
        <v>0</v>
      </c>
      <c r="Q11" s="70">
        <f t="shared" si="3"/>
        <v>0</v>
      </c>
      <c r="R11" s="70">
        <f t="shared" si="3"/>
        <v>88</v>
      </c>
      <c r="S11" s="70">
        <f t="shared" si="3"/>
        <v>146</v>
      </c>
      <c r="T11" s="71">
        <f t="shared" si="1"/>
        <v>234</v>
      </c>
    </row>
    <row r="12" spans="1:20" ht="27.75">
      <c r="A12" s="144" t="s">
        <v>14</v>
      </c>
      <c r="B12" s="142" t="s">
        <v>159</v>
      </c>
      <c r="C12" s="142"/>
      <c r="D12" s="62">
        <v>2</v>
      </c>
      <c r="E12" s="62"/>
      <c r="F12" s="62"/>
      <c r="G12" s="62">
        <v>1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3">
        <f t="shared" si="0"/>
        <v>2</v>
      </c>
      <c r="S12" s="63">
        <f t="shared" si="0"/>
        <v>1</v>
      </c>
      <c r="T12" s="64">
        <f t="shared" si="1"/>
        <v>3</v>
      </c>
    </row>
    <row r="13" spans="1:20" ht="27.75">
      <c r="A13" s="144"/>
      <c r="B13" s="142" t="s">
        <v>160</v>
      </c>
      <c r="C13" s="142"/>
      <c r="D13" s="62">
        <v>7</v>
      </c>
      <c r="E13" s="62">
        <v>2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3">
        <f t="shared" si="0"/>
        <v>7</v>
      </c>
      <c r="S13" s="63">
        <f t="shared" si="0"/>
        <v>2</v>
      </c>
      <c r="T13" s="64">
        <f t="shared" si="1"/>
        <v>9</v>
      </c>
    </row>
    <row r="14" spans="1:20" ht="27.75">
      <c r="A14" s="144"/>
      <c r="B14" s="142" t="s">
        <v>161</v>
      </c>
      <c r="C14" s="14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>
        <f t="shared" si="0"/>
        <v>0</v>
      </c>
      <c r="S14" s="63">
        <f t="shared" si="0"/>
        <v>0</v>
      </c>
      <c r="T14" s="64">
        <f t="shared" si="1"/>
        <v>0</v>
      </c>
    </row>
    <row r="15" spans="1:20" ht="27.75">
      <c r="A15" s="144"/>
      <c r="B15" s="143" t="s">
        <v>162</v>
      </c>
      <c r="C15" s="143"/>
      <c r="D15" s="70">
        <f>D14+D13+D12</f>
        <v>9</v>
      </c>
      <c r="E15" s="70">
        <f aca="true" t="shared" si="4" ref="E15:S15">E14+E13+E12</f>
        <v>2</v>
      </c>
      <c r="F15" s="70">
        <f t="shared" si="4"/>
        <v>0</v>
      </c>
      <c r="G15" s="70">
        <f t="shared" si="4"/>
        <v>1</v>
      </c>
      <c r="H15" s="70">
        <f t="shared" si="4"/>
        <v>0</v>
      </c>
      <c r="I15" s="70">
        <f t="shared" si="4"/>
        <v>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0">
        <f t="shared" si="4"/>
        <v>0</v>
      </c>
      <c r="O15" s="70">
        <f t="shared" si="4"/>
        <v>0</v>
      </c>
      <c r="P15" s="70">
        <f t="shared" si="4"/>
        <v>0</v>
      </c>
      <c r="Q15" s="70">
        <f t="shared" si="4"/>
        <v>0</v>
      </c>
      <c r="R15" s="70">
        <f t="shared" si="4"/>
        <v>9</v>
      </c>
      <c r="S15" s="70">
        <f t="shared" si="4"/>
        <v>3</v>
      </c>
      <c r="T15" s="71">
        <f t="shared" si="1"/>
        <v>12</v>
      </c>
    </row>
    <row r="16" spans="1:20" ht="27.75">
      <c r="A16" s="144" t="s">
        <v>28</v>
      </c>
      <c r="B16" s="142" t="s">
        <v>159</v>
      </c>
      <c r="C16" s="14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3">
        <f t="shared" si="0"/>
        <v>0</v>
      </c>
      <c r="S16" s="63">
        <f t="shared" si="0"/>
        <v>0</v>
      </c>
      <c r="T16" s="64">
        <f t="shared" si="1"/>
        <v>0</v>
      </c>
    </row>
    <row r="17" spans="1:20" ht="27.75">
      <c r="A17" s="144"/>
      <c r="B17" s="142" t="s">
        <v>160</v>
      </c>
      <c r="C17" s="142"/>
      <c r="D17" s="62">
        <v>18</v>
      </c>
      <c r="E17" s="62">
        <v>2</v>
      </c>
      <c r="F17" s="62">
        <v>1</v>
      </c>
      <c r="G17" s="62"/>
      <c r="H17" s="62"/>
      <c r="I17" s="62"/>
      <c r="J17" s="62"/>
      <c r="K17" s="62"/>
      <c r="L17" s="62"/>
      <c r="M17" s="62"/>
      <c r="N17" s="62">
        <v>1</v>
      </c>
      <c r="O17" s="62"/>
      <c r="P17" s="62"/>
      <c r="Q17" s="62"/>
      <c r="R17" s="63">
        <f t="shared" si="0"/>
        <v>20</v>
      </c>
      <c r="S17" s="63">
        <f t="shared" si="0"/>
        <v>2</v>
      </c>
      <c r="T17" s="64">
        <f t="shared" si="1"/>
        <v>22</v>
      </c>
    </row>
    <row r="18" spans="1:20" ht="27.75">
      <c r="A18" s="144"/>
      <c r="B18" s="142" t="s">
        <v>161</v>
      </c>
      <c r="C18" s="142"/>
      <c r="D18" s="62">
        <v>1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>
        <f t="shared" si="0"/>
        <v>1</v>
      </c>
      <c r="S18" s="63">
        <f t="shared" si="0"/>
        <v>0</v>
      </c>
      <c r="T18" s="64">
        <f t="shared" si="1"/>
        <v>1</v>
      </c>
    </row>
    <row r="19" spans="1:20" ht="27.75">
      <c r="A19" s="144"/>
      <c r="B19" s="143" t="s">
        <v>162</v>
      </c>
      <c r="C19" s="143"/>
      <c r="D19" s="70">
        <f>D18+D17+D16</f>
        <v>19</v>
      </c>
      <c r="E19" s="70">
        <f aca="true" t="shared" si="5" ref="E19:S19">E18+E17+E16</f>
        <v>2</v>
      </c>
      <c r="F19" s="70">
        <f t="shared" si="5"/>
        <v>1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5"/>
        <v>1</v>
      </c>
      <c r="O19" s="70">
        <f t="shared" si="5"/>
        <v>0</v>
      </c>
      <c r="P19" s="70">
        <f t="shared" si="5"/>
        <v>0</v>
      </c>
      <c r="Q19" s="70">
        <f t="shared" si="5"/>
        <v>0</v>
      </c>
      <c r="R19" s="70">
        <f t="shared" si="5"/>
        <v>21</v>
      </c>
      <c r="S19" s="70">
        <f t="shared" si="5"/>
        <v>2</v>
      </c>
      <c r="T19" s="71">
        <f t="shared" si="1"/>
        <v>23</v>
      </c>
    </row>
    <row r="20" spans="1:20" ht="27.75">
      <c r="A20" s="144" t="s">
        <v>16</v>
      </c>
      <c r="B20" s="142" t="s">
        <v>159</v>
      </c>
      <c r="C20" s="142"/>
      <c r="D20" s="62">
        <v>5</v>
      </c>
      <c r="E20" s="62">
        <v>6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>
        <f t="shared" si="0"/>
        <v>5</v>
      </c>
      <c r="S20" s="63">
        <f t="shared" si="0"/>
        <v>6</v>
      </c>
      <c r="T20" s="64">
        <f t="shared" si="1"/>
        <v>11</v>
      </c>
    </row>
    <row r="21" spans="1:20" ht="27.75">
      <c r="A21" s="144"/>
      <c r="B21" s="142" t="s">
        <v>160</v>
      </c>
      <c r="C21" s="142"/>
      <c r="D21" s="62">
        <v>9</v>
      </c>
      <c r="E21" s="62">
        <v>15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>
        <f t="shared" si="0"/>
        <v>9</v>
      </c>
      <c r="S21" s="63">
        <f t="shared" si="0"/>
        <v>15</v>
      </c>
      <c r="T21" s="64">
        <f t="shared" si="1"/>
        <v>24</v>
      </c>
    </row>
    <row r="22" spans="1:20" ht="27.75">
      <c r="A22" s="144"/>
      <c r="B22" s="142" t="s">
        <v>161</v>
      </c>
      <c r="C22" s="142"/>
      <c r="D22" s="62">
        <v>2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>
        <f t="shared" si="0"/>
        <v>2</v>
      </c>
      <c r="S22" s="63">
        <f t="shared" si="0"/>
        <v>0</v>
      </c>
      <c r="T22" s="64">
        <f t="shared" si="1"/>
        <v>2</v>
      </c>
    </row>
    <row r="23" spans="1:20" ht="27.75">
      <c r="A23" s="144"/>
      <c r="B23" s="143" t="s">
        <v>162</v>
      </c>
      <c r="C23" s="143"/>
      <c r="D23" s="70">
        <f>D22+D21+D20</f>
        <v>16</v>
      </c>
      <c r="E23" s="70">
        <f aca="true" t="shared" si="6" ref="E23:Q23">E22+E21+E20</f>
        <v>21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0</v>
      </c>
      <c r="P23" s="70">
        <f t="shared" si="6"/>
        <v>0</v>
      </c>
      <c r="Q23" s="70">
        <f t="shared" si="6"/>
        <v>0</v>
      </c>
      <c r="R23" s="70">
        <f t="shared" si="0"/>
        <v>16</v>
      </c>
      <c r="S23" s="70">
        <f t="shared" si="0"/>
        <v>21</v>
      </c>
      <c r="T23" s="71">
        <f t="shared" si="1"/>
        <v>37</v>
      </c>
    </row>
    <row r="24" spans="1:20" ht="40.5" customHeight="1">
      <c r="A24" s="144" t="s">
        <v>82</v>
      </c>
      <c r="B24" s="142" t="s">
        <v>159</v>
      </c>
      <c r="C24" s="14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>
        <f t="shared" si="0"/>
        <v>0</v>
      </c>
      <c r="S24" s="63">
        <f t="shared" si="0"/>
        <v>0</v>
      </c>
      <c r="T24" s="64">
        <f t="shared" si="1"/>
        <v>0</v>
      </c>
    </row>
    <row r="25" spans="1:20" ht="40.5" customHeight="1">
      <c r="A25" s="144"/>
      <c r="B25" s="142" t="s">
        <v>160</v>
      </c>
      <c r="C25" s="142"/>
      <c r="D25" s="62">
        <v>3</v>
      </c>
      <c r="E25" s="62">
        <v>7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>
        <f t="shared" si="0"/>
        <v>3</v>
      </c>
      <c r="S25" s="63">
        <f t="shared" si="0"/>
        <v>7</v>
      </c>
      <c r="T25" s="64">
        <f t="shared" si="1"/>
        <v>10</v>
      </c>
    </row>
    <row r="26" spans="1:20" ht="40.5" customHeight="1">
      <c r="A26" s="144"/>
      <c r="B26" s="142" t="s">
        <v>161</v>
      </c>
      <c r="C26" s="14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>
        <f t="shared" si="0"/>
        <v>0</v>
      </c>
      <c r="S26" s="63">
        <f t="shared" si="0"/>
        <v>0</v>
      </c>
      <c r="T26" s="64">
        <f t="shared" si="1"/>
        <v>0</v>
      </c>
    </row>
    <row r="27" spans="1:20" ht="40.5" customHeight="1">
      <c r="A27" s="144"/>
      <c r="B27" s="143" t="s">
        <v>162</v>
      </c>
      <c r="C27" s="143"/>
      <c r="D27" s="70">
        <f>D26+D25+D24</f>
        <v>3</v>
      </c>
      <c r="E27" s="70">
        <f aca="true" t="shared" si="7" ref="E27:Q27">E26+E25+E24</f>
        <v>7</v>
      </c>
      <c r="F27" s="70">
        <f t="shared" si="7"/>
        <v>0</v>
      </c>
      <c r="G27" s="70">
        <f t="shared" si="7"/>
        <v>0</v>
      </c>
      <c r="H27" s="70">
        <f t="shared" si="7"/>
        <v>0</v>
      </c>
      <c r="I27" s="70">
        <f t="shared" si="7"/>
        <v>0</v>
      </c>
      <c r="J27" s="70">
        <f t="shared" si="7"/>
        <v>0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0">
        <f t="shared" si="7"/>
        <v>0</v>
      </c>
      <c r="O27" s="70">
        <f t="shared" si="7"/>
        <v>0</v>
      </c>
      <c r="P27" s="70">
        <f t="shared" si="7"/>
        <v>0</v>
      </c>
      <c r="Q27" s="70">
        <f t="shared" si="7"/>
        <v>0</v>
      </c>
      <c r="R27" s="70">
        <f t="shared" si="0"/>
        <v>3</v>
      </c>
      <c r="S27" s="70">
        <f t="shared" si="0"/>
        <v>7</v>
      </c>
      <c r="T27" s="71">
        <f t="shared" si="1"/>
        <v>10</v>
      </c>
    </row>
    <row r="28" spans="1:20" ht="42.75" customHeight="1">
      <c r="A28" s="144" t="s">
        <v>163</v>
      </c>
      <c r="B28" s="142" t="s">
        <v>159</v>
      </c>
      <c r="C28" s="142"/>
      <c r="D28" s="62">
        <v>10</v>
      </c>
      <c r="E28" s="62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>
        <f t="shared" si="0"/>
        <v>10</v>
      </c>
      <c r="S28" s="63">
        <f t="shared" si="0"/>
        <v>2</v>
      </c>
      <c r="T28" s="64">
        <f t="shared" si="1"/>
        <v>12</v>
      </c>
    </row>
    <row r="29" spans="1:20" ht="42.75" customHeight="1">
      <c r="A29" s="144"/>
      <c r="B29" s="142" t="s">
        <v>160</v>
      </c>
      <c r="C29" s="142"/>
      <c r="D29" s="62">
        <v>7</v>
      </c>
      <c r="E29" s="62">
        <v>2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3">
        <f t="shared" si="0"/>
        <v>7</v>
      </c>
      <c r="S29" s="63">
        <f t="shared" si="0"/>
        <v>2</v>
      </c>
      <c r="T29" s="64">
        <f t="shared" si="1"/>
        <v>9</v>
      </c>
    </row>
    <row r="30" spans="1:20" ht="42.75" customHeight="1">
      <c r="A30" s="144"/>
      <c r="B30" s="142" t="s">
        <v>161</v>
      </c>
      <c r="C30" s="142"/>
      <c r="D30" s="62">
        <v>2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>
        <f t="shared" si="0"/>
        <v>2</v>
      </c>
      <c r="S30" s="63">
        <f t="shared" si="0"/>
        <v>0</v>
      </c>
      <c r="T30" s="64">
        <f t="shared" si="1"/>
        <v>2</v>
      </c>
    </row>
    <row r="31" spans="1:20" ht="42.75" customHeight="1">
      <c r="A31" s="144"/>
      <c r="B31" s="143" t="s">
        <v>162</v>
      </c>
      <c r="C31" s="143"/>
      <c r="D31" s="70">
        <f>D30+D29+D28</f>
        <v>19</v>
      </c>
      <c r="E31" s="70">
        <f aca="true" t="shared" si="8" ref="E31:Q31">E30+E29+E28</f>
        <v>4</v>
      </c>
      <c r="F31" s="70">
        <f t="shared" si="8"/>
        <v>0</v>
      </c>
      <c r="G31" s="70">
        <f t="shared" si="8"/>
        <v>0</v>
      </c>
      <c r="H31" s="70">
        <f t="shared" si="8"/>
        <v>0</v>
      </c>
      <c r="I31" s="70">
        <f t="shared" si="8"/>
        <v>0</v>
      </c>
      <c r="J31" s="70">
        <f t="shared" si="8"/>
        <v>0</v>
      </c>
      <c r="K31" s="70">
        <f t="shared" si="8"/>
        <v>0</v>
      </c>
      <c r="L31" s="70">
        <f t="shared" si="8"/>
        <v>0</v>
      </c>
      <c r="M31" s="70">
        <f t="shared" si="8"/>
        <v>0</v>
      </c>
      <c r="N31" s="70">
        <f t="shared" si="8"/>
        <v>0</v>
      </c>
      <c r="O31" s="70">
        <f t="shared" si="8"/>
        <v>0</v>
      </c>
      <c r="P31" s="70">
        <f t="shared" si="8"/>
        <v>0</v>
      </c>
      <c r="Q31" s="70">
        <f t="shared" si="8"/>
        <v>0</v>
      </c>
      <c r="R31" s="70">
        <f t="shared" si="0"/>
        <v>19</v>
      </c>
      <c r="S31" s="70">
        <f t="shared" si="0"/>
        <v>4</v>
      </c>
      <c r="T31" s="71">
        <f t="shared" si="1"/>
        <v>23</v>
      </c>
    </row>
    <row r="32" spans="1:20" ht="45.75" customHeight="1">
      <c r="A32" s="144" t="s">
        <v>164</v>
      </c>
      <c r="B32" s="142" t="s">
        <v>159</v>
      </c>
      <c r="C32" s="142"/>
      <c r="D32" s="62">
        <v>3</v>
      </c>
      <c r="E32" s="62">
        <v>11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3">
        <f t="shared" si="0"/>
        <v>3</v>
      </c>
      <c r="S32" s="63">
        <f t="shared" si="0"/>
        <v>11</v>
      </c>
      <c r="T32" s="64">
        <f t="shared" si="1"/>
        <v>14</v>
      </c>
    </row>
    <row r="33" spans="1:20" ht="45.75" customHeight="1">
      <c r="A33" s="144"/>
      <c r="B33" s="142" t="s">
        <v>160</v>
      </c>
      <c r="C33" s="142"/>
      <c r="D33" s="62">
        <v>5</v>
      </c>
      <c r="E33" s="62">
        <v>8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3">
        <f t="shared" si="0"/>
        <v>5</v>
      </c>
      <c r="S33" s="63">
        <f t="shared" si="0"/>
        <v>8</v>
      </c>
      <c r="T33" s="64">
        <f t="shared" si="1"/>
        <v>13</v>
      </c>
    </row>
    <row r="34" spans="1:20" ht="45.75" customHeight="1">
      <c r="A34" s="144"/>
      <c r="B34" s="142" t="s">
        <v>161</v>
      </c>
      <c r="C34" s="142"/>
      <c r="D34" s="62">
        <v>2</v>
      </c>
      <c r="E34" s="62">
        <v>1</v>
      </c>
      <c r="F34" s="62"/>
      <c r="G34" s="62"/>
      <c r="H34" s="62"/>
      <c r="I34" s="62"/>
      <c r="J34" s="62"/>
      <c r="K34" s="62"/>
      <c r="L34" s="62">
        <v>1</v>
      </c>
      <c r="M34" s="62"/>
      <c r="N34" s="62"/>
      <c r="O34" s="62"/>
      <c r="P34" s="62"/>
      <c r="Q34" s="62"/>
      <c r="R34" s="63">
        <f t="shared" si="0"/>
        <v>3</v>
      </c>
      <c r="S34" s="63">
        <f t="shared" si="0"/>
        <v>1</v>
      </c>
      <c r="T34" s="64">
        <f t="shared" si="1"/>
        <v>4</v>
      </c>
    </row>
    <row r="35" spans="1:20" ht="45.75" customHeight="1">
      <c r="A35" s="144"/>
      <c r="B35" s="143" t="s">
        <v>162</v>
      </c>
      <c r="C35" s="143"/>
      <c r="D35" s="70">
        <f>D34+D33+D32</f>
        <v>10</v>
      </c>
      <c r="E35" s="70">
        <f aca="true" t="shared" si="9" ref="E35:Q35">E34+E33+E32</f>
        <v>20</v>
      </c>
      <c r="F35" s="70">
        <f t="shared" si="9"/>
        <v>0</v>
      </c>
      <c r="G35" s="70">
        <f t="shared" si="9"/>
        <v>0</v>
      </c>
      <c r="H35" s="70">
        <f t="shared" si="9"/>
        <v>0</v>
      </c>
      <c r="I35" s="70">
        <f t="shared" si="9"/>
        <v>0</v>
      </c>
      <c r="J35" s="70">
        <f t="shared" si="9"/>
        <v>0</v>
      </c>
      <c r="K35" s="70">
        <f t="shared" si="9"/>
        <v>0</v>
      </c>
      <c r="L35" s="70">
        <f t="shared" si="9"/>
        <v>1</v>
      </c>
      <c r="M35" s="70">
        <f t="shared" si="9"/>
        <v>0</v>
      </c>
      <c r="N35" s="70">
        <f t="shared" si="9"/>
        <v>0</v>
      </c>
      <c r="O35" s="70">
        <f t="shared" si="9"/>
        <v>0</v>
      </c>
      <c r="P35" s="70">
        <f t="shared" si="9"/>
        <v>0</v>
      </c>
      <c r="Q35" s="70">
        <f t="shared" si="9"/>
        <v>0</v>
      </c>
      <c r="R35" s="70">
        <f t="shared" si="0"/>
        <v>11</v>
      </c>
      <c r="S35" s="70">
        <f t="shared" si="0"/>
        <v>20</v>
      </c>
      <c r="T35" s="71">
        <f t="shared" si="1"/>
        <v>31</v>
      </c>
    </row>
    <row r="36" spans="1:20" ht="39" customHeight="1">
      <c r="A36" s="144" t="s">
        <v>89</v>
      </c>
      <c r="B36" s="142" t="s">
        <v>159</v>
      </c>
      <c r="C36" s="14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>
        <f t="shared" si="0"/>
        <v>0</v>
      </c>
      <c r="S36" s="63">
        <f t="shared" si="0"/>
        <v>0</v>
      </c>
      <c r="T36" s="64">
        <f t="shared" si="1"/>
        <v>0</v>
      </c>
    </row>
    <row r="37" spans="1:20" ht="39" customHeight="1">
      <c r="A37" s="144"/>
      <c r="B37" s="142" t="s">
        <v>160</v>
      </c>
      <c r="C37" s="142"/>
      <c r="D37" s="62">
        <v>18</v>
      </c>
      <c r="E37" s="62">
        <v>27</v>
      </c>
      <c r="F37" s="62"/>
      <c r="G37" s="62">
        <v>1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3">
        <f t="shared" si="0"/>
        <v>18</v>
      </c>
      <c r="S37" s="63">
        <f t="shared" si="0"/>
        <v>28</v>
      </c>
      <c r="T37" s="64">
        <f t="shared" si="1"/>
        <v>46</v>
      </c>
    </row>
    <row r="38" spans="1:20" ht="39" customHeight="1">
      <c r="A38" s="144"/>
      <c r="B38" s="142" t="s">
        <v>161</v>
      </c>
      <c r="C38" s="14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>
        <f t="shared" si="0"/>
        <v>0</v>
      </c>
      <c r="S38" s="63">
        <f t="shared" si="0"/>
        <v>0</v>
      </c>
      <c r="T38" s="64">
        <f t="shared" si="1"/>
        <v>0</v>
      </c>
    </row>
    <row r="39" spans="1:20" ht="39" customHeight="1">
      <c r="A39" s="144"/>
      <c r="B39" s="143" t="s">
        <v>162</v>
      </c>
      <c r="C39" s="143"/>
      <c r="D39" s="70">
        <f>D38+D37+D36</f>
        <v>18</v>
      </c>
      <c r="E39" s="70">
        <f aca="true" t="shared" si="10" ref="E39:Q39">E38+E37+E36</f>
        <v>27</v>
      </c>
      <c r="F39" s="70">
        <f t="shared" si="10"/>
        <v>0</v>
      </c>
      <c r="G39" s="70">
        <f t="shared" si="10"/>
        <v>1</v>
      </c>
      <c r="H39" s="70">
        <f t="shared" si="10"/>
        <v>0</v>
      </c>
      <c r="I39" s="70">
        <f t="shared" si="10"/>
        <v>0</v>
      </c>
      <c r="J39" s="70">
        <f t="shared" si="10"/>
        <v>0</v>
      </c>
      <c r="K39" s="70">
        <f t="shared" si="10"/>
        <v>0</v>
      </c>
      <c r="L39" s="70">
        <f t="shared" si="10"/>
        <v>0</v>
      </c>
      <c r="M39" s="70">
        <f t="shared" si="10"/>
        <v>0</v>
      </c>
      <c r="N39" s="70">
        <f t="shared" si="10"/>
        <v>0</v>
      </c>
      <c r="O39" s="70">
        <f t="shared" si="10"/>
        <v>0</v>
      </c>
      <c r="P39" s="70">
        <f t="shared" si="10"/>
        <v>0</v>
      </c>
      <c r="Q39" s="70">
        <f t="shared" si="10"/>
        <v>0</v>
      </c>
      <c r="R39" s="70">
        <f t="shared" si="0"/>
        <v>18</v>
      </c>
      <c r="S39" s="70">
        <f t="shared" si="0"/>
        <v>28</v>
      </c>
      <c r="T39" s="71">
        <f t="shared" si="1"/>
        <v>46</v>
      </c>
    </row>
    <row r="40" spans="1:20" ht="31.5" customHeight="1">
      <c r="A40" s="144" t="s">
        <v>221</v>
      </c>
      <c r="B40" s="142" t="s">
        <v>159</v>
      </c>
      <c r="C40" s="142"/>
      <c r="D40" s="62">
        <v>43</v>
      </c>
      <c r="E40" s="62">
        <v>66</v>
      </c>
      <c r="F40" s="62">
        <v>2</v>
      </c>
      <c r="G40" s="62"/>
      <c r="H40" s="62"/>
      <c r="I40" s="62"/>
      <c r="J40" s="62"/>
      <c r="K40" s="62">
        <v>1</v>
      </c>
      <c r="L40" s="62"/>
      <c r="M40" s="62"/>
      <c r="N40" s="62"/>
      <c r="O40" s="62"/>
      <c r="P40" s="62"/>
      <c r="Q40" s="62"/>
      <c r="R40" s="63">
        <f t="shared" si="0"/>
        <v>45</v>
      </c>
      <c r="S40" s="63">
        <f t="shared" si="0"/>
        <v>67</v>
      </c>
      <c r="T40" s="64">
        <f t="shared" si="1"/>
        <v>112</v>
      </c>
    </row>
    <row r="41" spans="1:20" ht="31.5" customHeight="1">
      <c r="A41" s="144"/>
      <c r="B41" s="142" t="s">
        <v>160</v>
      </c>
      <c r="C41" s="14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3">
        <f t="shared" si="0"/>
        <v>0</v>
      </c>
      <c r="S41" s="63">
        <f t="shared" si="0"/>
        <v>0</v>
      </c>
      <c r="T41" s="64">
        <f t="shared" si="1"/>
        <v>0</v>
      </c>
    </row>
    <row r="42" spans="1:20" ht="31.5" customHeight="1">
      <c r="A42" s="144"/>
      <c r="B42" s="142" t="s">
        <v>161</v>
      </c>
      <c r="C42" s="14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3">
        <f t="shared" si="0"/>
        <v>0</v>
      </c>
      <c r="S42" s="63">
        <f t="shared" si="0"/>
        <v>0</v>
      </c>
      <c r="T42" s="64">
        <f t="shared" si="1"/>
        <v>0</v>
      </c>
    </row>
    <row r="43" spans="1:20" ht="31.5" customHeight="1">
      <c r="A43" s="144"/>
      <c r="B43" s="143" t="s">
        <v>162</v>
      </c>
      <c r="C43" s="143"/>
      <c r="D43" s="70">
        <f>D42+D41+D40</f>
        <v>43</v>
      </c>
      <c r="E43" s="70">
        <f aca="true" t="shared" si="11" ref="E43:Q43">E42+E41+E40</f>
        <v>66</v>
      </c>
      <c r="F43" s="70">
        <f t="shared" si="11"/>
        <v>2</v>
      </c>
      <c r="G43" s="70">
        <f t="shared" si="11"/>
        <v>0</v>
      </c>
      <c r="H43" s="70">
        <f t="shared" si="11"/>
        <v>0</v>
      </c>
      <c r="I43" s="70">
        <f t="shared" si="11"/>
        <v>0</v>
      </c>
      <c r="J43" s="70">
        <f t="shared" si="11"/>
        <v>0</v>
      </c>
      <c r="K43" s="70">
        <f t="shared" si="11"/>
        <v>1</v>
      </c>
      <c r="L43" s="70">
        <f t="shared" si="11"/>
        <v>0</v>
      </c>
      <c r="M43" s="70">
        <f t="shared" si="11"/>
        <v>0</v>
      </c>
      <c r="N43" s="70">
        <f t="shared" si="11"/>
        <v>0</v>
      </c>
      <c r="O43" s="70">
        <f t="shared" si="11"/>
        <v>0</v>
      </c>
      <c r="P43" s="70">
        <f t="shared" si="11"/>
        <v>0</v>
      </c>
      <c r="Q43" s="70">
        <f t="shared" si="11"/>
        <v>0</v>
      </c>
      <c r="R43" s="70">
        <f t="shared" si="0"/>
        <v>45</v>
      </c>
      <c r="S43" s="70">
        <f t="shared" si="0"/>
        <v>67</v>
      </c>
      <c r="T43" s="71">
        <f t="shared" si="1"/>
        <v>112</v>
      </c>
    </row>
    <row r="44" spans="1:20" ht="27.75">
      <c r="A44" s="151" t="s">
        <v>165</v>
      </c>
      <c r="B44" s="142" t="s">
        <v>159</v>
      </c>
      <c r="C44" s="142"/>
      <c r="D44" s="62">
        <v>1</v>
      </c>
      <c r="E44" s="62">
        <v>1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3">
        <f t="shared" si="0"/>
        <v>1</v>
      </c>
      <c r="S44" s="63">
        <f t="shared" si="0"/>
        <v>1</v>
      </c>
      <c r="T44" s="64">
        <f t="shared" si="1"/>
        <v>2</v>
      </c>
    </row>
    <row r="45" spans="1:20" ht="27.75">
      <c r="A45" s="152"/>
      <c r="B45" s="142" t="s">
        <v>160</v>
      </c>
      <c r="C45" s="142"/>
      <c r="D45" s="62">
        <v>22</v>
      </c>
      <c r="E45" s="62">
        <v>13</v>
      </c>
      <c r="F45" s="62"/>
      <c r="G45" s="62"/>
      <c r="H45" s="62"/>
      <c r="I45" s="62"/>
      <c r="J45" s="62"/>
      <c r="K45" s="62"/>
      <c r="L45" s="62"/>
      <c r="M45" s="62"/>
      <c r="N45" s="62">
        <v>1</v>
      </c>
      <c r="O45" s="62"/>
      <c r="P45" s="62"/>
      <c r="Q45" s="62"/>
      <c r="R45" s="63">
        <f t="shared" si="0"/>
        <v>23</v>
      </c>
      <c r="S45" s="63">
        <f t="shared" si="0"/>
        <v>13</v>
      </c>
      <c r="T45" s="64">
        <f t="shared" si="1"/>
        <v>36</v>
      </c>
    </row>
    <row r="46" spans="1:20" ht="27.75">
      <c r="A46" s="152"/>
      <c r="B46" s="142" t="s">
        <v>161</v>
      </c>
      <c r="C46" s="14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>
        <f t="shared" si="0"/>
        <v>0</v>
      </c>
      <c r="S46" s="63">
        <f t="shared" si="0"/>
        <v>0</v>
      </c>
      <c r="T46" s="64">
        <f t="shared" si="1"/>
        <v>0</v>
      </c>
    </row>
    <row r="47" spans="1:20" ht="27.75">
      <c r="A47" s="153"/>
      <c r="B47" s="143" t="s">
        <v>162</v>
      </c>
      <c r="C47" s="143"/>
      <c r="D47" s="70">
        <f>D46+D45+D44</f>
        <v>23</v>
      </c>
      <c r="E47" s="70">
        <f aca="true" t="shared" si="12" ref="E47:Q47">E46+E45+E44</f>
        <v>14</v>
      </c>
      <c r="F47" s="70">
        <f t="shared" si="12"/>
        <v>0</v>
      </c>
      <c r="G47" s="70">
        <f t="shared" si="12"/>
        <v>0</v>
      </c>
      <c r="H47" s="70">
        <f t="shared" si="12"/>
        <v>0</v>
      </c>
      <c r="I47" s="70">
        <f t="shared" si="12"/>
        <v>0</v>
      </c>
      <c r="J47" s="70">
        <f t="shared" si="12"/>
        <v>0</v>
      </c>
      <c r="K47" s="70">
        <f t="shared" si="12"/>
        <v>0</v>
      </c>
      <c r="L47" s="70">
        <f t="shared" si="12"/>
        <v>0</v>
      </c>
      <c r="M47" s="70">
        <f t="shared" si="12"/>
        <v>0</v>
      </c>
      <c r="N47" s="70">
        <f t="shared" si="12"/>
        <v>1</v>
      </c>
      <c r="O47" s="70">
        <f t="shared" si="12"/>
        <v>0</v>
      </c>
      <c r="P47" s="70">
        <f t="shared" si="12"/>
        <v>0</v>
      </c>
      <c r="Q47" s="70">
        <f t="shared" si="12"/>
        <v>0</v>
      </c>
      <c r="R47" s="70">
        <f t="shared" si="0"/>
        <v>24</v>
      </c>
      <c r="S47" s="70">
        <f t="shared" si="0"/>
        <v>14</v>
      </c>
      <c r="T47" s="71">
        <f t="shared" si="1"/>
        <v>38</v>
      </c>
    </row>
    <row r="48" spans="1:20" ht="50.25" customHeight="1">
      <c r="A48" s="144" t="s">
        <v>166</v>
      </c>
      <c r="B48" s="150" t="s">
        <v>222</v>
      </c>
      <c r="C48" s="150"/>
      <c r="D48" s="62">
        <v>21</v>
      </c>
      <c r="E48" s="62">
        <v>24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>
        <f t="shared" si="0"/>
        <v>21</v>
      </c>
      <c r="S48" s="63">
        <f t="shared" si="0"/>
        <v>24</v>
      </c>
      <c r="T48" s="64">
        <f t="shared" si="1"/>
        <v>45</v>
      </c>
    </row>
    <row r="49" spans="1:20" ht="50.25" customHeight="1">
      <c r="A49" s="144"/>
      <c r="B49" s="145" t="s">
        <v>223</v>
      </c>
      <c r="C49" s="146"/>
      <c r="D49" s="62">
        <v>30</v>
      </c>
      <c r="E49" s="62">
        <v>20</v>
      </c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3">
        <f t="shared" si="0"/>
        <v>30</v>
      </c>
      <c r="S49" s="63">
        <f t="shared" si="0"/>
        <v>20</v>
      </c>
      <c r="T49" s="64">
        <f t="shared" si="1"/>
        <v>50</v>
      </c>
    </row>
    <row r="50" spans="1:20" ht="50.25" customHeight="1">
      <c r="A50" s="144"/>
      <c r="B50" s="143" t="s">
        <v>162</v>
      </c>
      <c r="C50" s="143"/>
      <c r="D50" s="70">
        <f>D49+D48</f>
        <v>51</v>
      </c>
      <c r="E50" s="70">
        <f aca="true" t="shared" si="13" ref="E50:Q50">E49+E48</f>
        <v>44</v>
      </c>
      <c r="F50" s="70">
        <f t="shared" si="13"/>
        <v>0</v>
      </c>
      <c r="G50" s="70">
        <f t="shared" si="13"/>
        <v>0</v>
      </c>
      <c r="H50" s="70">
        <f t="shared" si="13"/>
        <v>0</v>
      </c>
      <c r="I50" s="70">
        <f t="shared" si="13"/>
        <v>0</v>
      </c>
      <c r="J50" s="70">
        <f t="shared" si="13"/>
        <v>0</v>
      </c>
      <c r="K50" s="70">
        <f t="shared" si="13"/>
        <v>0</v>
      </c>
      <c r="L50" s="70">
        <f t="shared" si="13"/>
        <v>0</v>
      </c>
      <c r="M50" s="70">
        <f t="shared" si="13"/>
        <v>0</v>
      </c>
      <c r="N50" s="70">
        <f t="shared" si="13"/>
        <v>0</v>
      </c>
      <c r="O50" s="70">
        <f t="shared" si="13"/>
        <v>0</v>
      </c>
      <c r="P50" s="70">
        <f t="shared" si="13"/>
        <v>0</v>
      </c>
      <c r="Q50" s="70">
        <f t="shared" si="13"/>
        <v>0</v>
      </c>
      <c r="R50" s="70">
        <f>P50+N50+L50+J50+H50+F50+D50</f>
        <v>51</v>
      </c>
      <c r="S50" s="70">
        <f t="shared" si="0"/>
        <v>44</v>
      </c>
      <c r="T50" s="71">
        <f t="shared" si="1"/>
        <v>95</v>
      </c>
    </row>
    <row r="51" spans="1:20" ht="27.75">
      <c r="A51" s="148" t="s">
        <v>8</v>
      </c>
      <c r="B51" s="143" t="s">
        <v>159</v>
      </c>
      <c r="C51" s="143"/>
      <c r="D51" s="70">
        <f>D48+D44+D40+D36+D32+D28+D24+D20+D16+D12+D8+D4</f>
        <v>176</v>
      </c>
      <c r="E51" s="70">
        <f aca="true" t="shared" si="14" ref="E51:Q52">E48+E44+E40+E36+E32+E28+E24+E20+E16+E12+E8+E4</f>
        <v>253</v>
      </c>
      <c r="F51" s="70">
        <f t="shared" si="14"/>
        <v>4</v>
      </c>
      <c r="G51" s="70">
        <f t="shared" si="14"/>
        <v>8</v>
      </c>
      <c r="H51" s="70">
        <f t="shared" si="14"/>
        <v>0</v>
      </c>
      <c r="I51" s="70">
        <f t="shared" si="14"/>
        <v>0</v>
      </c>
      <c r="J51" s="70">
        <f t="shared" si="14"/>
        <v>0</v>
      </c>
      <c r="K51" s="70">
        <f t="shared" si="14"/>
        <v>1</v>
      </c>
      <c r="L51" s="70">
        <f t="shared" si="14"/>
        <v>0</v>
      </c>
      <c r="M51" s="70">
        <f t="shared" si="14"/>
        <v>0</v>
      </c>
      <c r="N51" s="70">
        <f t="shared" si="14"/>
        <v>0</v>
      </c>
      <c r="O51" s="70">
        <f t="shared" si="14"/>
        <v>0</v>
      </c>
      <c r="P51" s="70">
        <f t="shared" si="14"/>
        <v>0</v>
      </c>
      <c r="Q51" s="70">
        <f t="shared" si="14"/>
        <v>0</v>
      </c>
      <c r="R51" s="72">
        <f t="shared" si="0"/>
        <v>180</v>
      </c>
      <c r="S51" s="72">
        <f t="shared" si="0"/>
        <v>262</v>
      </c>
      <c r="T51" s="71">
        <f t="shared" si="1"/>
        <v>442</v>
      </c>
    </row>
    <row r="52" spans="1:20" ht="27.75">
      <c r="A52" s="148"/>
      <c r="B52" s="143" t="s">
        <v>160</v>
      </c>
      <c r="C52" s="143"/>
      <c r="D52" s="70">
        <f>D49+D45+D41+D37+D33+D29+D25+D21+D17+D13+D9+D5</f>
        <v>124</v>
      </c>
      <c r="E52" s="70">
        <f t="shared" si="14"/>
        <v>113</v>
      </c>
      <c r="F52" s="70">
        <f t="shared" si="14"/>
        <v>1</v>
      </c>
      <c r="G52" s="70">
        <f t="shared" si="14"/>
        <v>1</v>
      </c>
      <c r="H52" s="70">
        <f t="shared" si="14"/>
        <v>0</v>
      </c>
      <c r="I52" s="70">
        <f t="shared" si="14"/>
        <v>0</v>
      </c>
      <c r="J52" s="70">
        <f t="shared" si="14"/>
        <v>0</v>
      </c>
      <c r="K52" s="70">
        <f t="shared" si="14"/>
        <v>0</v>
      </c>
      <c r="L52" s="70">
        <f t="shared" si="14"/>
        <v>0</v>
      </c>
      <c r="M52" s="70">
        <f t="shared" si="14"/>
        <v>0</v>
      </c>
      <c r="N52" s="70">
        <f t="shared" si="14"/>
        <v>2</v>
      </c>
      <c r="O52" s="70">
        <f t="shared" si="14"/>
        <v>0</v>
      </c>
      <c r="P52" s="70">
        <f t="shared" si="14"/>
        <v>0</v>
      </c>
      <c r="Q52" s="70">
        <f t="shared" si="14"/>
        <v>0</v>
      </c>
      <c r="R52" s="72">
        <f t="shared" si="0"/>
        <v>127</v>
      </c>
      <c r="S52" s="72">
        <f t="shared" si="0"/>
        <v>114</v>
      </c>
      <c r="T52" s="71">
        <f t="shared" si="1"/>
        <v>241</v>
      </c>
    </row>
    <row r="53" spans="1:20" ht="27.75">
      <c r="A53" s="148"/>
      <c r="B53" s="143" t="s">
        <v>161</v>
      </c>
      <c r="C53" s="143"/>
      <c r="D53" s="70">
        <f>D46+D42+D38+D34+D30+D26+D22+D18+D14+D10+D6</f>
        <v>8</v>
      </c>
      <c r="E53" s="70">
        <f>E46+E42+E38+E34+E30+E26+E22+E18+E14+E10+E6</f>
        <v>3</v>
      </c>
      <c r="F53" s="70">
        <f aca="true" t="shared" si="15" ref="F53:Q53">F46+F42+F38+F34+F30+F26+F22+F18+F14+F10+F6</f>
        <v>0</v>
      </c>
      <c r="G53" s="70">
        <f t="shared" si="15"/>
        <v>0</v>
      </c>
      <c r="H53" s="70">
        <f t="shared" si="15"/>
        <v>0</v>
      </c>
      <c r="I53" s="70">
        <f t="shared" si="15"/>
        <v>0</v>
      </c>
      <c r="J53" s="70">
        <f t="shared" si="15"/>
        <v>0</v>
      </c>
      <c r="K53" s="70">
        <f t="shared" si="15"/>
        <v>0</v>
      </c>
      <c r="L53" s="70">
        <f t="shared" si="15"/>
        <v>1</v>
      </c>
      <c r="M53" s="70">
        <f t="shared" si="15"/>
        <v>0</v>
      </c>
      <c r="N53" s="70">
        <f t="shared" si="15"/>
        <v>0</v>
      </c>
      <c r="O53" s="70">
        <f t="shared" si="15"/>
        <v>0</v>
      </c>
      <c r="P53" s="70">
        <f t="shared" si="15"/>
        <v>0</v>
      </c>
      <c r="Q53" s="70">
        <f t="shared" si="15"/>
        <v>0</v>
      </c>
      <c r="R53" s="72">
        <f t="shared" si="0"/>
        <v>9</v>
      </c>
      <c r="S53" s="72">
        <f t="shared" si="0"/>
        <v>3</v>
      </c>
      <c r="T53" s="71">
        <f t="shared" si="1"/>
        <v>12</v>
      </c>
    </row>
    <row r="54" spans="1:20" ht="28.5" thickBot="1">
      <c r="A54" s="149"/>
      <c r="B54" s="147" t="s">
        <v>162</v>
      </c>
      <c r="C54" s="147"/>
      <c r="D54" s="68">
        <f>D53+D52+D51</f>
        <v>308</v>
      </c>
      <c r="E54" s="68">
        <f aca="true" t="shared" si="16" ref="E54:S54">E53+E52+E51</f>
        <v>369</v>
      </c>
      <c r="F54" s="68">
        <f t="shared" si="16"/>
        <v>5</v>
      </c>
      <c r="G54" s="68">
        <f t="shared" si="16"/>
        <v>9</v>
      </c>
      <c r="H54" s="68">
        <f t="shared" si="16"/>
        <v>0</v>
      </c>
      <c r="I54" s="68">
        <f t="shared" si="16"/>
        <v>0</v>
      </c>
      <c r="J54" s="68">
        <f t="shared" si="16"/>
        <v>0</v>
      </c>
      <c r="K54" s="68">
        <f t="shared" si="16"/>
        <v>1</v>
      </c>
      <c r="L54" s="68">
        <f t="shared" si="16"/>
        <v>1</v>
      </c>
      <c r="M54" s="68">
        <f t="shared" si="16"/>
        <v>0</v>
      </c>
      <c r="N54" s="68">
        <f t="shared" si="16"/>
        <v>2</v>
      </c>
      <c r="O54" s="68">
        <f t="shared" si="16"/>
        <v>0</v>
      </c>
      <c r="P54" s="68">
        <f t="shared" si="16"/>
        <v>0</v>
      </c>
      <c r="Q54" s="68">
        <f t="shared" si="16"/>
        <v>0</v>
      </c>
      <c r="R54" s="68">
        <f t="shared" si="16"/>
        <v>316</v>
      </c>
      <c r="S54" s="68">
        <f t="shared" si="16"/>
        <v>379</v>
      </c>
      <c r="T54" s="69">
        <f t="shared" si="1"/>
        <v>695</v>
      </c>
    </row>
    <row r="64" spans="1:20" ht="28.5" thickBot="1">
      <c r="A64" s="134" t="s">
        <v>224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</row>
    <row r="65" spans="1:20" ht="55.5" customHeight="1">
      <c r="A65" s="135" t="s">
        <v>0</v>
      </c>
      <c r="B65" s="136"/>
      <c r="C65" s="136"/>
      <c r="D65" s="139" t="s">
        <v>1</v>
      </c>
      <c r="E65" s="139"/>
      <c r="F65" s="140" t="s">
        <v>2</v>
      </c>
      <c r="G65" s="140"/>
      <c r="H65" s="140" t="s">
        <v>3</v>
      </c>
      <c r="I65" s="140"/>
      <c r="J65" s="139" t="s">
        <v>4</v>
      </c>
      <c r="K65" s="139"/>
      <c r="L65" s="139" t="s">
        <v>5</v>
      </c>
      <c r="M65" s="139"/>
      <c r="N65" s="139" t="s">
        <v>6</v>
      </c>
      <c r="O65" s="139"/>
      <c r="P65" s="139" t="s">
        <v>7</v>
      </c>
      <c r="Q65" s="139"/>
      <c r="R65" s="141" t="s">
        <v>54</v>
      </c>
      <c r="S65" s="141"/>
      <c r="T65" s="141" t="s">
        <v>12</v>
      </c>
    </row>
    <row r="66" spans="1:20" ht="26.25" customHeight="1">
      <c r="A66" s="137"/>
      <c r="B66" s="138"/>
      <c r="C66" s="138"/>
      <c r="D66" s="65" t="s">
        <v>9</v>
      </c>
      <c r="E66" s="65" t="s">
        <v>10</v>
      </c>
      <c r="F66" s="65" t="s">
        <v>9</v>
      </c>
      <c r="G66" s="65" t="s">
        <v>10</v>
      </c>
      <c r="H66" s="65" t="s">
        <v>9</v>
      </c>
      <c r="I66" s="65" t="s">
        <v>10</v>
      </c>
      <c r="J66" s="65" t="s">
        <v>9</v>
      </c>
      <c r="K66" s="65" t="s">
        <v>10</v>
      </c>
      <c r="L66" s="65" t="s">
        <v>9</v>
      </c>
      <c r="M66" s="65" t="s">
        <v>10</v>
      </c>
      <c r="N66" s="65" t="s">
        <v>9</v>
      </c>
      <c r="O66" s="65" t="s">
        <v>10</v>
      </c>
      <c r="P66" s="65" t="s">
        <v>9</v>
      </c>
      <c r="Q66" s="65" t="s">
        <v>10</v>
      </c>
      <c r="R66" s="66" t="s">
        <v>9</v>
      </c>
      <c r="S66" s="66" t="s">
        <v>10</v>
      </c>
      <c r="T66" s="67"/>
    </row>
    <row r="67" spans="1:20" ht="26.25" customHeight="1">
      <c r="A67" s="144" t="s">
        <v>34</v>
      </c>
      <c r="B67" s="142" t="s">
        <v>159</v>
      </c>
      <c r="C67" s="142"/>
      <c r="D67" s="62">
        <v>2</v>
      </c>
      <c r="E67" s="62">
        <v>1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>
        <f>P67+N67+L67+J67+H67+F67+D67</f>
        <v>2</v>
      </c>
      <c r="S67" s="63">
        <f>Q67+O67+M67+K67+I67+G67+E67</f>
        <v>1</v>
      </c>
      <c r="T67" s="64">
        <f>S67+R67</f>
        <v>3</v>
      </c>
    </row>
    <row r="68" spans="1:20" ht="27.75">
      <c r="A68" s="144"/>
      <c r="B68" s="142" t="s">
        <v>160</v>
      </c>
      <c r="C68" s="14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3">
        <f aca="true" t="shared" si="17" ref="R68:S116">P68+N68+L68+J68+H68+F68+D68</f>
        <v>0</v>
      </c>
      <c r="S68" s="63">
        <f t="shared" si="17"/>
        <v>0</v>
      </c>
      <c r="T68" s="64">
        <f aca="true" t="shared" si="18" ref="T68:T117">S68+R68</f>
        <v>0</v>
      </c>
    </row>
    <row r="69" spans="1:20" ht="27.75">
      <c r="A69" s="144"/>
      <c r="B69" s="142" t="s">
        <v>161</v>
      </c>
      <c r="C69" s="14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>
        <f t="shared" si="17"/>
        <v>0</v>
      </c>
      <c r="S69" s="63">
        <f t="shared" si="17"/>
        <v>0</v>
      </c>
      <c r="T69" s="64">
        <f t="shared" si="18"/>
        <v>0</v>
      </c>
    </row>
    <row r="70" spans="1:20" ht="27.75">
      <c r="A70" s="144"/>
      <c r="B70" s="143" t="s">
        <v>162</v>
      </c>
      <c r="C70" s="143"/>
      <c r="D70" s="70">
        <f>D69+D68+D67</f>
        <v>2</v>
      </c>
      <c r="E70" s="70">
        <f aca="true" t="shared" si="19" ref="E70:S70">E69+E68+E67</f>
        <v>1</v>
      </c>
      <c r="F70" s="70">
        <f t="shared" si="19"/>
        <v>0</v>
      </c>
      <c r="G70" s="70">
        <f t="shared" si="19"/>
        <v>0</v>
      </c>
      <c r="H70" s="70">
        <f t="shared" si="19"/>
        <v>0</v>
      </c>
      <c r="I70" s="70">
        <f t="shared" si="19"/>
        <v>0</v>
      </c>
      <c r="J70" s="70">
        <f t="shared" si="19"/>
        <v>0</v>
      </c>
      <c r="K70" s="70">
        <f t="shared" si="19"/>
        <v>0</v>
      </c>
      <c r="L70" s="70">
        <f t="shared" si="19"/>
        <v>0</v>
      </c>
      <c r="M70" s="70">
        <f t="shared" si="19"/>
        <v>0</v>
      </c>
      <c r="N70" s="70">
        <f t="shared" si="19"/>
        <v>0</v>
      </c>
      <c r="O70" s="70">
        <f t="shared" si="19"/>
        <v>0</v>
      </c>
      <c r="P70" s="70">
        <f t="shared" si="19"/>
        <v>0</v>
      </c>
      <c r="Q70" s="70">
        <f t="shared" si="19"/>
        <v>0</v>
      </c>
      <c r="R70" s="70">
        <f t="shared" si="19"/>
        <v>2</v>
      </c>
      <c r="S70" s="70">
        <f t="shared" si="19"/>
        <v>1</v>
      </c>
      <c r="T70" s="71">
        <f t="shared" si="18"/>
        <v>3</v>
      </c>
    </row>
    <row r="71" spans="1:20" ht="26.25" customHeight="1">
      <c r="A71" s="144" t="s">
        <v>70</v>
      </c>
      <c r="B71" s="142" t="s">
        <v>159</v>
      </c>
      <c r="C71" s="142"/>
      <c r="D71" s="62">
        <v>4</v>
      </c>
      <c r="E71" s="62">
        <v>8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>
        <f t="shared" si="17"/>
        <v>4</v>
      </c>
      <c r="S71" s="63">
        <f t="shared" si="17"/>
        <v>8</v>
      </c>
      <c r="T71" s="64">
        <f t="shared" si="18"/>
        <v>12</v>
      </c>
    </row>
    <row r="72" spans="1:20" ht="27.75">
      <c r="A72" s="144"/>
      <c r="B72" s="142" t="s">
        <v>160</v>
      </c>
      <c r="C72" s="14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3">
        <f t="shared" si="17"/>
        <v>0</v>
      </c>
      <c r="S72" s="63">
        <f t="shared" si="17"/>
        <v>0</v>
      </c>
      <c r="T72" s="64">
        <f t="shared" si="18"/>
        <v>0</v>
      </c>
    </row>
    <row r="73" spans="1:20" ht="27.75">
      <c r="A73" s="144"/>
      <c r="B73" s="142" t="s">
        <v>161</v>
      </c>
      <c r="C73" s="14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3">
        <f t="shared" si="17"/>
        <v>0</v>
      </c>
      <c r="S73" s="63">
        <f t="shared" si="17"/>
        <v>0</v>
      </c>
      <c r="T73" s="64">
        <f t="shared" si="18"/>
        <v>0</v>
      </c>
    </row>
    <row r="74" spans="1:20" ht="27.75">
      <c r="A74" s="144"/>
      <c r="B74" s="143" t="s">
        <v>162</v>
      </c>
      <c r="C74" s="143"/>
      <c r="D74" s="70">
        <f>D73+D72+D71</f>
        <v>4</v>
      </c>
      <c r="E74" s="70">
        <f aca="true" t="shared" si="20" ref="E74:S74">E73+E72+E71</f>
        <v>8</v>
      </c>
      <c r="F74" s="70">
        <f t="shared" si="20"/>
        <v>0</v>
      </c>
      <c r="G74" s="70">
        <f t="shared" si="20"/>
        <v>0</v>
      </c>
      <c r="H74" s="70">
        <f t="shared" si="20"/>
        <v>0</v>
      </c>
      <c r="I74" s="70">
        <f t="shared" si="20"/>
        <v>0</v>
      </c>
      <c r="J74" s="70">
        <f t="shared" si="20"/>
        <v>0</v>
      </c>
      <c r="K74" s="70">
        <f t="shared" si="20"/>
        <v>0</v>
      </c>
      <c r="L74" s="70">
        <f t="shared" si="20"/>
        <v>0</v>
      </c>
      <c r="M74" s="70">
        <f t="shared" si="20"/>
        <v>0</v>
      </c>
      <c r="N74" s="70">
        <f t="shared" si="20"/>
        <v>0</v>
      </c>
      <c r="O74" s="70">
        <f t="shared" si="20"/>
        <v>0</v>
      </c>
      <c r="P74" s="70">
        <f t="shared" si="20"/>
        <v>0</v>
      </c>
      <c r="Q74" s="70">
        <f t="shared" si="20"/>
        <v>0</v>
      </c>
      <c r="R74" s="70">
        <f t="shared" si="20"/>
        <v>4</v>
      </c>
      <c r="S74" s="70">
        <f t="shared" si="20"/>
        <v>8</v>
      </c>
      <c r="T74" s="71">
        <f t="shared" si="18"/>
        <v>12</v>
      </c>
    </row>
    <row r="75" spans="1:20" ht="26.25" customHeight="1">
      <c r="A75" s="144" t="s">
        <v>14</v>
      </c>
      <c r="B75" s="142" t="s">
        <v>159</v>
      </c>
      <c r="C75" s="142"/>
      <c r="D75" s="62">
        <v>2</v>
      </c>
      <c r="E75" s="62"/>
      <c r="F75" s="62"/>
      <c r="G75" s="62">
        <v>1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>
        <f t="shared" si="17"/>
        <v>2</v>
      </c>
      <c r="S75" s="63">
        <f t="shared" si="17"/>
        <v>1</v>
      </c>
      <c r="T75" s="64">
        <f t="shared" si="18"/>
        <v>3</v>
      </c>
    </row>
    <row r="76" spans="1:20" ht="27.75">
      <c r="A76" s="144"/>
      <c r="B76" s="142" t="s">
        <v>160</v>
      </c>
      <c r="C76" s="14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>
        <f t="shared" si="17"/>
        <v>0</v>
      </c>
      <c r="S76" s="63">
        <f t="shared" si="17"/>
        <v>0</v>
      </c>
      <c r="T76" s="64">
        <f t="shared" si="18"/>
        <v>0</v>
      </c>
    </row>
    <row r="77" spans="1:20" ht="27.75">
      <c r="A77" s="144"/>
      <c r="B77" s="142" t="s">
        <v>161</v>
      </c>
      <c r="C77" s="14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3">
        <f t="shared" si="17"/>
        <v>0</v>
      </c>
      <c r="S77" s="63">
        <f t="shared" si="17"/>
        <v>0</v>
      </c>
      <c r="T77" s="64">
        <f t="shared" si="18"/>
        <v>0</v>
      </c>
    </row>
    <row r="78" spans="1:20" ht="27.75">
      <c r="A78" s="144"/>
      <c r="B78" s="143" t="s">
        <v>162</v>
      </c>
      <c r="C78" s="143"/>
      <c r="D78" s="70">
        <f>D77+D76+D75</f>
        <v>2</v>
      </c>
      <c r="E78" s="70">
        <f aca="true" t="shared" si="21" ref="E78:S78">E77+E76+E75</f>
        <v>0</v>
      </c>
      <c r="F78" s="70">
        <f t="shared" si="21"/>
        <v>0</v>
      </c>
      <c r="G78" s="70">
        <f t="shared" si="21"/>
        <v>1</v>
      </c>
      <c r="H78" s="70">
        <f t="shared" si="21"/>
        <v>0</v>
      </c>
      <c r="I78" s="70">
        <f t="shared" si="21"/>
        <v>0</v>
      </c>
      <c r="J78" s="70">
        <f t="shared" si="21"/>
        <v>0</v>
      </c>
      <c r="K78" s="70">
        <f t="shared" si="21"/>
        <v>0</v>
      </c>
      <c r="L78" s="70">
        <f t="shared" si="21"/>
        <v>0</v>
      </c>
      <c r="M78" s="70">
        <f t="shared" si="21"/>
        <v>0</v>
      </c>
      <c r="N78" s="70">
        <f t="shared" si="21"/>
        <v>0</v>
      </c>
      <c r="O78" s="70">
        <f t="shared" si="21"/>
        <v>0</v>
      </c>
      <c r="P78" s="70">
        <f t="shared" si="21"/>
        <v>0</v>
      </c>
      <c r="Q78" s="70">
        <f t="shared" si="21"/>
        <v>0</v>
      </c>
      <c r="R78" s="70">
        <f t="shared" si="21"/>
        <v>2</v>
      </c>
      <c r="S78" s="70">
        <f t="shared" si="21"/>
        <v>1</v>
      </c>
      <c r="T78" s="71">
        <f t="shared" si="18"/>
        <v>3</v>
      </c>
    </row>
    <row r="79" spans="1:20" ht="26.25" customHeight="1">
      <c r="A79" s="144" t="s">
        <v>28</v>
      </c>
      <c r="B79" s="142" t="s">
        <v>159</v>
      </c>
      <c r="C79" s="14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3">
        <f t="shared" si="17"/>
        <v>0</v>
      </c>
      <c r="S79" s="63">
        <f t="shared" si="17"/>
        <v>0</v>
      </c>
      <c r="T79" s="64">
        <f t="shared" si="18"/>
        <v>0</v>
      </c>
    </row>
    <row r="80" spans="1:20" ht="27.75">
      <c r="A80" s="144"/>
      <c r="B80" s="142" t="s">
        <v>160</v>
      </c>
      <c r="C80" s="14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3">
        <f t="shared" si="17"/>
        <v>0</v>
      </c>
      <c r="S80" s="63">
        <f t="shared" si="17"/>
        <v>0</v>
      </c>
      <c r="T80" s="64">
        <f t="shared" si="18"/>
        <v>0</v>
      </c>
    </row>
    <row r="81" spans="1:20" ht="27.75">
      <c r="A81" s="144"/>
      <c r="B81" s="142" t="s">
        <v>161</v>
      </c>
      <c r="C81" s="14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3">
        <f t="shared" si="17"/>
        <v>0</v>
      </c>
      <c r="S81" s="63">
        <f t="shared" si="17"/>
        <v>0</v>
      </c>
      <c r="T81" s="64">
        <f t="shared" si="18"/>
        <v>0</v>
      </c>
    </row>
    <row r="82" spans="1:20" ht="27.75">
      <c r="A82" s="144"/>
      <c r="B82" s="143" t="s">
        <v>162</v>
      </c>
      <c r="C82" s="143"/>
      <c r="D82" s="70">
        <f>D81+D80+D79</f>
        <v>0</v>
      </c>
      <c r="E82" s="70">
        <f aca="true" t="shared" si="22" ref="E82:S82">E81+E80+E79</f>
        <v>0</v>
      </c>
      <c r="F82" s="70">
        <f t="shared" si="22"/>
        <v>0</v>
      </c>
      <c r="G82" s="70">
        <f t="shared" si="22"/>
        <v>0</v>
      </c>
      <c r="H82" s="70">
        <f t="shared" si="22"/>
        <v>0</v>
      </c>
      <c r="I82" s="70">
        <f t="shared" si="22"/>
        <v>0</v>
      </c>
      <c r="J82" s="70">
        <f t="shared" si="22"/>
        <v>0</v>
      </c>
      <c r="K82" s="70">
        <f t="shared" si="22"/>
        <v>0</v>
      </c>
      <c r="L82" s="70">
        <f t="shared" si="22"/>
        <v>0</v>
      </c>
      <c r="M82" s="70">
        <f t="shared" si="22"/>
        <v>0</v>
      </c>
      <c r="N82" s="70">
        <f t="shared" si="22"/>
        <v>0</v>
      </c>
      <c r="O82" s="70">
        <f t="shared" si="22"/>
        <v>0</v>
      </c>
      <c r="P82" s="70">
        <f t="shared" si="22"/>
        <v>0</v>
      </c>
      <c r="Q82" s="70">
        <f t="shared" si="22"/>
        <v>0</v>
      </c>
      <c r="R82" s="70">
        <f t="shared" si="22"/>
        <v>0</v>
      </c>
      <c r="S82" s="70">
        <f t="shared" si="22"/>
        <v>0</v>
      </c>
      <c r="T82" s="71">
        <f t="shared" si="18"/>
        <v>0</v>
      </c>
    </row>
    <row r="83" spans="1:20" ht="26.25" customHeight="1">
      <c r="A83" s="144" t="s">
        <v>16</v>
      </c>
      <c r="B83" s="142" t="s">
        <v>159</v>
      </c>
      <c r="C83" s="14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3">
        <f t="shared" si="17"/>
        <v>0</v>
      </c>
      <c r="S83" s="63">
        <f t="shared" si="17"/>
        <v>0</v>
      </c>
      <c r="T83" s="64">
        <f t="shared" si="18"/>
        <v>0</v>
      </c>
    </row>
    <row r="84" spans="1:20" ht="27.75">
      <c r="A84" s="144"/>
      <c r="B84" s="142" t="s">
        <v>160</v>
      </c>
      <c r="C84" s="14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3">
        <f t="shared" si="17"/>
        <v>0</v>
      </c>
      <c r="S84" s="63">
        <f t="shared" si="17"/>
        <v>0</v>
      </c>
      <c r="T84" s="64">
        <f t="shared" si="18"/>
        <v>0</v>
      </c>
    </row>
    <row r="85" spans="1:20" ht="27.75">
      <c r="A85" s="144"/>
      <c r="B85" s="142" t="s">
        <v>161</v>
      </c>
      <c r="C85" s="14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3">
        <f t="shared" si="17"/>
        <v>0</v>
      </c>
      <c r="S85" s="63">
        <f t="shared" si="17"/>
        <v>0</v>
      </c>
      <c r="T85" s="64">
        <f t="shared" si="18"/>
        <v>0</v>
      </c>
    </row>
    <row r="86" spans="1:20" ht="27.75">
      <c r="A86" s="144"/>
      <c r="B86" s="143" t="s">
        <v>162</v>
      </c>
      <c r="C86" s="143"/>
      <c r="D86" s="70">
        <f>D85+D84+D83</f>
        <v>0</v>
      </c>
      <c r="E86" s="70">
        <f aca="true" t="shared" si="23" ref="E86:Q86">E85+E84+E83</f>
        <v>0</v>
      </c>
      <c r="F86" s="70">
        <f t="shared" si="23"/>
        <v>0</v>
      </c>
      <c r="G86" s="70">
        <f t="shared" si="23"/>
        <v>0</v>
      </c>
      <c r="H86" s="70">
        <f t="shared" si="23"/>
        <v>0</v>
      </c>
      <c r="I86" s="70">
        <f t="shared" si="23"/>
        <v>0</v>
      </c>
      <c r="J86" s="70">
        <f t="shared" si="23"/>
        <v>0</v>
      </c>
      <c r="K86" s="70">
        <f t="shared" si="23"/>
        <v>0</v>
      </c>
      <c r="L86" s="70">
        <f t="shared" si="23"/>
        <v>0</v>
      </c>
      <c r="M86" s="70">
        <f t="shared" si="23"/>
        <v>0</v>
      </c>
      <c r="N86" s="70">
        <f t="shared" si="23"/>
        <v>0</v>
      </c>
      <c r="O86" s="70">
        <f t="shared" si="23"/>
        <v>0</v>
      </c>
      <c r="P86" s="70">
        <f t="shared" si="23"/>
        <v>0</v>
      </c>
      <c r="Q86" s="70">
        <f t="shared" si="23"/>
        <v>0</v>
      </c>
      <c r="R86" s="70">
        <f t="shared" si="17"/>
        <v>0</v>
      </c>
      <c r="S86" s="70">
        <f t="shared" si="17"/>
        <v>0</v>
      </c>
      <c r="T86" s="71">
        <f t="shared" si="18"/>
        <v>0</v>
      </c>
    </row>
    <row r="87" spans="1:20" ht="26.25" customHeight="1">
      <c r="A87" s="144" t="s">
        <v>82</v>
      </c>
      <c r="B87" s="142" t="s">
        <v>159</v>
      </c>
      <c r="C87" s="14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3">
        <f t="shared" si="17"/>
        <v>0</v>
      </c>
      <c r="S87" s="63">
        <f t="shared" si="17"/>
        <v>0</v>
      </c>
      <c r="T87" s="64">
        <f t="shared" si="18"/>
        <v>0</v>
      </c>
    </row>
    <row r="88" spans="1:20" ht="27.75">
      <c r="A88" s="144"/>
      <c r="B88" s="142" t="s">
        <v>160</v>
      </c>
      <c r="C88" s="14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>
        <f t="shared" si="17"/>
        <v>0</v>
      </c>
      <c r="S88" s="63">
        <f t="shared" si="17"/>
        <v>0</v>
      </c>
      <c r="T88" s="64">
        <f t="shared" si="18"/>
        <v>0</v>
      </c>
    </row>
    <row r="89" spans="1:20" ht="27.75">
      <c r="A89" s="144"/>
      <c r="B89" s="142" t="s">
        <v>161</v>
      </c>
      <c r="C89" s="14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>
        <f t="shared" si="17"/>
        <v>0</v>
      </c>
      <c r="S89" s="63">
        <f t="shared" si="17"/>
        <v>0</v>
      </c>
      <c r="T89" s="64">
        <f t="shared" si="18"/>
        <v>0</v>
      </c>
    </row>
    <row r="90" spans="1:20" ht="27.75">
      <c r="A90" s="144"/>
      <c r="B90" s="143" t="s">
        <v>162</v>
      </c>
      <c r="C90" s="143"/>
      <c r="D90" s="70">
        <f>D89+D88+D87</f>
        <v>0</v>
      </c>
      <c r="E90" s="70">
        <f aca="true" t="shared" si="24" ref="E90:Q90">E89+E88+E87</f>
        <v>0</v>
      </c>
      <c r="F90" s="70">
        <f t="shared" si="24"/>
        <v>0</v>
      </c>
      <c r="G90" s="70">
        <f t="shared" si="24"/>
        <v>0</v>
      </c>
      <c r="H90" s="70">
        <f t="shared" si="24"/>
        <v>0</v>
      </c>
      <c r="I90" s="70">
        <f t="shared" si="24"/>
        <v>0</v>
      </c>
      <c r="J90" s="70">
        <f t="shared" si="24"/>
        <v>0</v>
      </c>
      <c r="K90" s="70">
        <f t="shared" si="24"/>
        <v>0</v>
      </c>
      <c r="L90" s="70">
        <f t="shared" si="24"/>
        <v>0</v>
      </c>
      <c r="M90" s="70">
        <f t="shared" si="24"/>
        <v>0</v>
      </c>
      <c r="N90" s="70">
        <f t="shared" si="24"/>
        <v>0</v>
      </c>
      <c r="O90" s="70">
        <f t="shared" si="24"/>
        <v>0</v>
      </c>
      <c r="P90" s="70">
        <f t="shared" si="24"/>
        <v>0</v>
      </c>
      <c r="Q90" s="70">
        <f t="shared" si="24"/>
        <v>0</v>
      </c>
      <c r="R90" s="70">
        <f t="shared" si="17"/>
        <v>0</v>
      </c>
      <c r="S90" s="70">
        <f t="shared" si="17"/>
        <v>0</v>
      </c>
      <c r="T90" s="71">
        <f t="shared" si="18"/>
        <v>0</v>
      </c>
    </row>
    <row r="91" spans="1:20" ht="26.25" customHeight="1">
      <c r="A91" s="144" t="s">
        <v>163</v>
      </c>
      <c r="B91" s="142" t="s">
        <v>159</v>
      </c>
      <c r="C91" s="14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>
        <f t="shared" si="17"/>
        <v>0</v>
      </c>
      <c r="S91" s="63">
        <f t="shared" si="17"/>
        <v>0</v>
      </c>
      <c r="T91" s="64">
        <f t="shared" si="18"/>
        <v>0</v>
      </c>
    </row>
    <row r="92" spans="1:20" ht="27.75">
      <c r="A92" s="144"/>
      <c r="B92" s="142" t="s">
        <v>160</v>
      </c>
      <c r="C92" s="14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3">
        <f t="shared" si="17"/>
        <v>0</v>
      </c>
      <c r="S92" s="63">
        <f t="shared" si="17"/>
        <v>0</v>
      </c>
      <c r="T92" s="64">
        <f t="shared" si="18"/>
        <v>0</v>
      </c>
    </row>
    <row r="93" spans="1:20" ht="27.75">
      <c r="A93" s="144"/>
      <c r="B93" s="142" t="s">
        <v>161</v>
      </c>
      <c r="C93" s="14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>
        <f t="shared" si="17"/>
        <v>0</v>
      </c>
      <c r="S93" s="63">
        <f t="shared" si="17"/>
        <v>0</v>
      </c>
      <c r="T93" s="64">
        <f t="shared" si="18"/>
        <v>0</v>
      </c>
    </row>
    <row r="94" spans="1:20" ht="27.75">
      <c r="A94" s="144"/>
      <c r="B94" s="143" t="s">
        <v>162</v>
      </c>
      <c r="C94" s="143"/>
      <c r="D94" s="70">
        <f>D93+D92+D91</f>
        <v>0</v>
      </c>
      <c r="E94" s="70">
        <f aca="true" t="shared" si="25" ref="E94:Q94">E93+E92+E91</f>
        <v>0</v>
      </c>
      <c r="F94" s="70">
        <f t="shared" si="25"/>
        <v>0</v>
      </c>
      <c r="G94" s="70">
        <f t="shared" si="25"/>
        <v>0</v>
      </c>
      <c r="H94" s="70">
        <f t="shared" si="25"/>
        <v>0</v>
      </c>
      <c r="I94" s="70">
        <f t="shared" si="25"/>
        <v>0</v>
      </c>
      <c r="J94" s="70">
        <f t="shared" si="25"/>
        <v>0</v>
      </c>
      <c r="K94" s="70">
        <f t="shared" si="25"/>
        <v>0</v>
      </c>
      <c r="L94" s="70">
        <f t="shared" si="25"/>
        <v>0</v>
      </c>
      <c r="M94" s="70">
        <f t="shared" si="25"/>
        <v>0</v>
      </c>
      <c r="N94" s="70">
        <f t="shared" si="25"/>
        <v>0</v>
      </c>
      <c r="O94" s="70">
        <f t="shared" si="25"/>
        <v>0</v>
      </c>
      <c r="P94" s="70">
        <f t="shared" si="25"/>
        <v>0</v>
      </c>
      <c r="Q94" s="70">
        <f t="shared" si="25"/>
        <v>0</v>
      </c>
      <c r="R94" s="70">
        <f t="shared" si="17"/>
        <v>0</v>
      </c>
      <c r="S94" s="70">
        <f t="shared" si="17"/>
        <v>0</v>
      </c>
      <c r="T94" s="71">
        <f t="shared" si="18"/>
        <v>0</v>
      </c>
    </row>
    <row r="95" spans="1:20" ht="26.25" customHeight="1">
      <c r="A95" s="144" t="s">
        <v>164</v>
      </c>
      <c r="B95" s="142" t="s">
        <v>159</v>
      </c>
      <c r="C95" s="142"/>
      <c r="D95" s="62">
        <v>1</v>
      </c>
      <c r="E95" s="62">
        <v>2</v>
      </c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3">
        <f t="shared" si="17"/>
        <v>1</v>
      </c>
      <c r="S95" s="63">
        <f t="shared" si="17"/>
        <v>2</v>
      </c>
      <c r="T95" s="64">
        <f t="shared" si="18"/>
        <v>3</v>
      </c>
    </row>
    <row r="96" spans="1:20" ht="27.75">
      <c r="A96" s="144"/>
      <c r="B96" s="142" t="s">
        <v>160</v>
      </c>
      <c r="C96" s="14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3">
        <f t="shared" si="17"/>
        <v>0</v>
      </c>
      <c r="S96" s="63">
        <f t="shared" si="17"/>
        <v>0</v>
      </c>
      <c r="T96" s="64">
        <f t="shared" si="18"/>
        <v>0</v>
      </c>
    </row>
    <row r="97" spans="1:20" ht="27.75">
      <c r="A97" s="144"/>
      <c r="B97" s="142" t="s">
        <v>161</v>
      </c>
      <c r="C97" s="14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3">
        <f t="shared" si="17"/>
        <v>0</v>
      </c>
      <c r="S97" s="63">
        <f t="shared" si="17"/>
        <v>0</v>
      </c>
      <c r="T97" s="64">
        <f t="shared" si="18"/>
        <v>0</v>
      </c>
    </row>
    <row r="98" spans="1:20" ht="27.75">
      <c r="A98" s="144"/>
      <c r="B98" s="143" t="s">
        <v>162</v>
      </c>
      <c r="C98" s="143"/>
      <c r="D98" s="70">
        <f>D97+D96+D95</f>
        <v>1</v>
      </c>
      <c r="E98" s="70">
        <f aca="true" t="shared" si="26" ref="E98:Q98">E97+E96+E95</f>
        <v>2</v>
      </c>
      <c r="F98" s="70">
        <f t="shared" si="26"/>
        <v>0</v>
      </c>
      <c r="G98" s="70">
        <f t="shared" si="26"/>
        <v>0</v>
      </c>
      <c r="H98" s="70">
        <f t="shared" si="26"/>
        <v>0</v>
      </c>
      <c r="I98" s="70">
        <f t="shared" si="26"/>
        <v>0</v>
      </c>
      <c r="J98" s="70">
        <f t="shared" si="26"/>
        <v>0</v>
      </c>
      <c r="K98" s="70">
        <f t="shared" si="26"/>
        <v>0</v>
      </c>
      <c r="L98" s="70">
        <f t="shared" si="26"/>
        <v>0</v>
      </c>
      <c r="M98" s="70">
        <f t="shared" si="26"/>
        <v>0</v>
      </c>
      <c r="N98" s="70">
        <f t="shared" si="26"/>
        <v>0</v>
      </c>
      <c r="O98" s="70">
        <f t="shared" si="26"/>
        <v>0</v>
      </c>
      <c r="P98" s="70">
        <f t="shared" si="26"/>
        <v>0</v>
      </c>
      <c r="Q98" s="70">
        <f t="shared" si="26"/>
        <v>0</v>
      </c>
      <c r="R98" s="70">
        <f t="shared" si="17"/>
        <v>1</v>
      </c>
      <c r="S98" s="70">
        <f t="shared" si="17"/>
        <v>2</v>
      </c>
      <c r="T98" s="71">
        <f t="shared" si="18"/>
        <v>3</v>
      </c>
    </row>
    <row r="99" spans="1:20" ht="26.25" customHeight="1">
      <c r="A99" s="144" t="s">
        <v>89</v>
      </c>
      <c r="B99" s="142" t="s">
        <v>159</v>
      </c>
      <c r="C99" s="14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3">
        <f t="shared" si="17"/>
        <v>0</v>
      </c>
      <c r="S99" s="63">
        <f t="shared" si="17"/>
        <v>0</v>
      </c>
      <c r="T99" s="64">
        <f t="shared" si="18"/>
        <v>0</v>
      </c>
    </row>
    <row r="100" spans="1:20" ht="27.75">
      <c r="A100" s="144"/>
      <c r="B100" s="142" t="s">
        <v>160</v>
      </c>
      <c r="C100" s="14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3">
        <f t="shared" si="17"/>
        <v>0</v>
      </c>
      <c r="S100" s="63">
        <f t="shared" si="17"/>
        <v>0</v>
      </c>
      <c r="T100" s="64">
        <f t="shared" si="18"/>
        <v>0</v>
      </c>
    </row>
    <row r="101" spans="1:20" ht="27.75">
      <c r="A101" s="144"/>
      <c r="B101" s="142" t="s">
        <v>161</v>
      </c>
      <c r="C101" s="14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3">
        <f t="shared" si="17"/>
        <v>0</v>
      </c>
      <c r="S101" s="63">
        <f t="shared" si="17"/>
        <v>0</v>
      </c>
      <c r="T101" s="64">
        <f t="shared" si="18"/>
        <v>0</v>
      </c>
    </row>
    <row r="102" spans="1:20" ht="27.75">
      <c r="A102" s="144"/>
      <c r="B102" s="143" t="s">
        <v>162</v>
      </c>
      <c r="C102" s="143"/>
      <c r="D102" s="70">
        <f>D101+D100+D99</f>
        <v>0</v>
      </c>
      <c r="E102" s="70">
        <f aca="true" t="shared" si="27" ref="E102:Q102">E101+E100+E99</f>
        <v>0</v>
      </c>
      <c r="F102" s="70">
        <f t="shared" si="27"/>
        <v>0</v>
      </c>
      <c r="G102" s="70">
        <f t="shared" si="27"/>
        <v>0</v>
      </c>
      <c r="H102" s="70">
        <f t="shared" si="27"/>
        <v>0</v>
      </c>
      <c r="I102" s="70">
        <f t="shared" si="27"/>
        <v>0</v>
      </c>
      <c r="J102" s="70">
        <f t="shared" si="27"/>
        <v>0</v>
      </c>
      <c r="K102" s="70">
        <f t="shared" si="27"/>
        <v>0</v>
      </c>
      <c r="L102" s="70">
        <f t="shared" si="27"/>
        <v>0</v>
      </c>
      <c r="M102" s="70">
        <f t="shared" si="27"/>
        <v>0</v>
      </c>
      <c r="N102" s="70">
        <f t="shared" si="27"/>
        <v>0</v>
      </c>
      <c r="O102" s="70">
        <f t="shared" si="27"/>
        <v>0</v>
      </c>
      <c r="P102" s="70">
        <f t="shared" si="27"/>
        <v>0</v>
      </c>
      <c r="Q102" s="70">
        <f t="shared" si="27"/>
        <v>0</v>
      </c>
      <c r="R102" s="70">
        <f t="shared" si="17"/>
        <v>0</v>
      </c>
      <c r="S102" s="70">
        <f t="shared" si="17"/>
        <v>0</v>
      </c>
      <c r="T102" s="71">
        <f t="shared" si="18"/>
        <v>0</v>
      </c>
    </row>
    <row r="103" spans="1:20" ht="26.25" customHeight="1">
      <c r="A103" s="144" t="s">
        <v>221</v>
      </c>
      <c r="B103" s="142" t="s">
        <v>159</v>
      </c>
      <c r="C103" s="14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3">
        <f t="shared" si="17"/>
        <v>0</v>
      </c>
      <c r="S103" s="63">
        <f t="shared" si="17"/>
        <v>0</v>
      </c>
      <c r="T103" s="64">
        <f t="shared" si="18"/>
        <v>0</v>
      </c>
    </row>
    <row r="104" spans="1:20" ht="27.75">
      <c r="A104" s="144"/>
      <c r="B104" s="142" t="s">
        <v>160</v>
      </c>
      <c r="C104" s="14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>
        <f t="shared" si="17"/>
        <v>0</v>
      </c>
      <c r="S104" s="63">
        <f t="shared" si="17"/>
        <v>0</v>
      </c>
      <c r="T104" s="64">
        <f t="shared" si="18"/>
        <v>0</v>
      </c>
    </row>
    <row r="105" spans="1:20" ht="27.75">
      <c r="A105" s="144"/>
      <c r="B105" s="142" t="s">
        <v>161</v>
      </c>
      <c r="C105" s="14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>
        <f t="shared" si="17"/>
        <v>0</v>
      </c>
      <c r="S105" s="63">
        <f t="shared" si="17"/>
        <v>0</v>
      </c>
      <c r="T105" s="64">
        <f t="shared" si="18"/>
        <v>0</v>
      </c>
    </row>
    <row r="106" spans="1:20" ht="27.75">
      <c r="A106" s="144"/>
      <c r="B106" s="143" t="s">
        <v>162</v>
      </c>
      <c r="C106" s="143"/>
      <c r="D106" s="70">
        <f>D105+D104+D103</f>
        <v>0</v>
      </c>
      <c r="E106" s="70">
        <f aca="true" t="shared" si="28" ref="E106:Q106">E105+E104+E103</f>
        <v>0</v>
      </c>
      <c r="F106" s="70">
        <f t="shared" si="28"/>
        <v>0</v>
      </c>
      <c r="G106" s="70">
        <f t="shared" si="28"/>
        <v>0</v>
      </c>
      <c r="H106" s="70">
        <f t="shared" si="28"/>
        <v>0</v>
      </c>
      <c r="I106" s="70">
        <f t="shared" si="28"/>
        <v>0</v>
      </c>
      <c r="J106" s="70">
        <f t="shared" si="28"/>
        <v>0</v>
      </c>
      <c r="K106" s="70">
        <f t="shared" si="28"/>
        <v>0</v>
      </c>
      <c r="L106" s="70">
        <f t="shared" si="28"/>
        <v>0</v>
      </c>
      <c r="M106" s="70">
        <f t="shared" si="28"/>
        <v>0</v>
      </c>
      <c r="N106" s="70">
        <f t="shared" si="28"/>
        <v>0</v>
      </c>
      <c r="O106" s="70">
        <f t="shared" si="28"/>
        <v>0</v>
      </c>
      <c r="P106" s="70">
        <f t="shared" si="28"/>
        <v>0</v>
      </c>
      <c r="Q106" s="70">
        <f t="shared" si="28"/>
        <v>0</v>
      </c>
      <c r="R106" s="70">
        <f t="shared" si="17"/>
        <v>0</v>
      </c>
      <c r="S106" s="70">
        <f t="shared" si="17"/>
        <v>0</v>
      </c>
      <c r="T106" s="71">
        <f t="shared" si="18"/>
        <v>0</v>
      </c>
    </row>
    <row r="107" spans="1:20" ht="26.25" customHeight="1">
      <c r="A107" s="151" t="s">
        <v>165</v>
      </c>
      <c r="B107" s="142" t="s">
        <v>159</v>
      </c>
      <c r="C107" s="14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>
        <f t="shared" si="17"/>
        <v>0</v>
      </c>
      <c r="S107" s="63">
        <f t="shared" si="17"/>
        <v>0</v>
      </c>
      <c r="T107" s="64">
        <f t="shared" si="18"/>
        <v>0</v>
      </c>
    </row>
    <row r="108" spans="1:20" ht="27.75">
      <c r="A108" s="152"/>
      <c r="B108" s="142" t="s">
        <v>160</v>
      </c>
      <c r="C108" s="14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>
        <f t="shared" si="17"/>
        <v>0</v>
      </c>
      <c r="S108" s="63">
        <f t="shared" si="17"/>
        <v>0</v>
      </c>
      <c r="T108" s="64">
        <f t="shared" si="18"/>
        <v>0</v>
      </c>
    </row>
    <row r="109" spans="1:20" ht="27.75">
      <c r="A109" s="152"/>
      <c r="B109" s="142" t="s">
        <v>161</v>
      </c>
      <c r="C109" s="14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>
        <f t="shared" si="17"/>
        <v>0</v>
      </c>
      <c r="S109" s="63">
        <f t="shared" si="17"/>
        <v>0</v>
      </c>
      <c r="T109" s="64">
        <f t="shared" si="18"/>
        <v>0</v>
      </c>
    </row>
    <row r="110" spans="1:20" ht="27.75">
      <c r="A110" s="153"/>
      <c r="B110" s="143" t="s">
        <v>162</v>
      </c>
      <c r="C110" s="143"/>
      <c r="D110" s="70">
        <f>D109+D108+D107</f>
        <v>0</v>
      </c>
      <c r="E110" s="70">
        <f aca="true" t="shared" si="29" ref="E110:Q110">E109+E108+E107</f>
        <v>0</v>
      </c>
      <c r="F110" s="70">
        <f t="shared" si="29"/>
        <v>0</v>
      </c>
      <c r="G110" s="70">
        <f t="shared" si="29"/>
        <v>0</v>
      </c>
      <c r="H110" s="70">
        <f t="shared" si="29"/>
        <v>0</v>
      </c>
      <c r="I110" s="70">
        <f t="shared" si="29"/>
        <v>0</v>
      </c>
      <c r="J110" s="70">
        <f t="shared" si="29"/>
        <v>0</v>
      </c>
      <c r="K110" s="70">
        <f t="shared" si="29"/>
        <v>0</v>
      </c>
      <c r="L110" s="70">
        <f t="shared" si="29"/>
        <v>0</v>
      </c>
      <c r="M110" s="70">
        <f t="shared" si="29"/>
        <v>0</v>
      </c>
      <c r="N110" s="70">
        <f t="shared" si="29"/>
        <v>0</v>
      </c>
      <c r="O110" s="70">
        <f t="shared" si="29"/>
        <v>0</v>
      </c>
      <c r="P110" s="70">
        <f t="shared" si="29"/>
        <v>0</v>
      </c>
      <c r="Q110" s="70">
        <f t="shared" si="29"/>
        <v>0</v>
      </c>
      <c r="R110" s="70">
        <f t="shared" si="17"/>
        <v>0</v>
      </c>
      <c r="S110" s="70">
        <f t="shared" si="17"/>
        <v>0</v>
      </c>
      <c r="T110" s="71">
        <f t="shared" si="18"/>
        <v>0</v>
      </c>
    </row>
    <row r="111" spans="1:20" ht="26.25" customHeight="1">
      <c r="A111" s="144" t="s">
        <v>166</v>
      </c>
      <c r="B111" s="150" t="s">
        <v>222</v>
      </c>
      <c r="C111" s="150"/>
      <c r="D111" s="62">
        <v>6</v>
      </c>
      <c r="E111" s="62">
        <v>2</v>
      </c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>
        <f t="shared" si="17"/>
        <v>6</v>
      </c>
      <c r="S111" s="63">
        <f t="shared" si="17"/>
        <v>2</v>
      </c>
      <c r="T111" s="64">
        <f t="shared" si="18"/>
        <v>8</v>
      </c>
    </row>
    <row r="112" spans="1:20" ht="26.25" customHeight="1">
      <c r="A112" s="144"/>
      <c r="B112" s="145" t="s">
        <v>223</v>
      </c>
      <c r="C112" s="146"/>
      <c r="D112" s="62">
        <v>3</v>
      </c>
      <c r="E112" s="62">
        <v>5</v>
      </c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>
        <f t="shared" si="17"/>
        <v>3</v>
      </c>
      <c r="S112" s="63">
        <f t="shared" si="17"/>
        <v>5</v>
      </c>
      <c r="T112" s="64">
        <f t="shared" si="18"/>
        <v>8</v>
      </c>
    </row>
    <row r="113" spans="1:20" ht="27.75">
      <c r="A113" s="144"/>
      <c r="B113" s="143" t="s">
        <v>162</v>
      </c>
      <c r="C113" s="143"/>
      <c r="D113" s="70">
        <f>D112+D111</f>
        <v>9</v>
      </c>
      <c r="E113" s="70">
        <f aca="true" t="shared" si="30" ref="E113:Q113">E112+E111</f>
        <v>7</v>
      </c>
      <c r="F113" s="70">
        <f t="shared" si="30"/>
        <v>0</v>
      </c>
      <c r="G113" s="70">
        <f t="shared" si="30"/>
        <v>0</v>
      </c>
      <c r="H113" s="70">
        <f t="shared" si="30"/>
        <v>0</v>
      </c>
      <c r="I113" s="70">
        <f t="shared" si="30"/>
        <v>0</v>
      </c>
      <c r="J113" s="70">
        <f t="shared" si="30"/>
        <v>0</v>
      </c>
      <c r="K113" s="70">
        <f t="shared" si="30"/>
        <v>0</v>
      </c>
      <c r="L113" s="70">
        <f t="shared" si="30"/>
        <v>0</v>
      </c>
      <c r="M113" s="70">
        <f t="shared" si="30"/>
        <v>0</v>
      </c>
      <c r="N113" s="70">
        <f t="shared" si="30"/>
        <v>0</v>
      </c>
      <c r="O113" s="70">
        <f t="shared" si="30"/>
        <v>0</v>
      </c>
      <c r="P113" s="70">
        <f t="shared" si="30"/>
        <v>0</v>
      </c>
      <c r="Q113" s="70">
        <f t="shared" si="30"/>
        <v>0</v>
      </c>
      <c r="R113" s="70">
        <f>P113+N113+L113+J113+H113+F113+D113</f>
        <v>9</v>
      </c>
      <c r="S113" s="70">
        <f t="shared" si="17"/>
        <v>7</v>
      </c>
      <c r="T113" s="71">
        <f t="shared" si="18"/>
        <v>16</v>
      </c>
    </row>
    <row r="114" spans="1:20" ht="26.25" customHeight="1">
      <c r="A114" s="148" t="s">
        <v>8</v>
      </c>
      <c r="B114" s="143" t="s">
        <v>159</v>
      </c>
      <c r="C114" s="143"/>
      <c r="D114" s="70">
        <f>D111+D107+D103+D99+D95+D91+D87+D83+D79+D75+D71+D67</f>
        <v>15</v>
      </c>
      <c r="E114" s="70">
        <f aca="true" t="shared" si="31" ref="E114:Q115">E111+E107+E103+E99+E95+E91+E87+E83+E79+E75+E71+E67</f>
        <v>13</v>
      </c>
      <c r="F114" s="70">
        <f t="shared" si="31"/>
        <v>0</v>
      </c>
      <c r="G114" s="70">
        <f t="shared" si="31"/>
        <v>1</v>
      </c>
      <c r="H114" s="70">
        <f t="shared" si="31"/>
        <v>0</v>
      </c>
      <c r="I114" s="70">
        <f t="shared" si="31"/>
        <v>0</v>
      </c>
      <c r="J114" s="70">
        <f t="shared" si="31"/>
        <v>0</v>
      </c>
      <c r="K114" s="70">
        <f t="shared" si="31"/>
        <v>0</v>
      </c>
      <c r="L114" s="70">
        <f t="shared" si="31"/>
        <v>0</v>
      </c>
      <c r="M114" s="70">
        <f t="shared" si="31"/>
        <v>0</v>
      </c>
      <c r="N114" s="70">
        <f t="shared" si="31"/>
        <v>0</v>
      </c>
      <c r="O114" s="70">
        <f t="shared" si="31"/>
        <v>0</v>
      </c>
      <c r="P114" s="70">
        <f t="shared" si="31"/>
        <v>0</v>
      </c>
      <c r="Q114" s="70">
        <f t="shared" si="31"/>
        <v>0</v>
      </c>
      <c r="R114" s="72">
        <f t="shared" si="17"/>
        <v>15</v>
      </c>
      <c r="S114" s="72">
        <f t="shared" si="17"/>
        <v>14</v>
      </c>
      <c r="T114" s="71">
        <f t="shared" si="18"/>
        <v>29</v>
      </c>
    </row>
    <row r="115" spans="1:20" ht="27.75">
      <c r="A115" s="148"/>
      <c r="B115" s="143" t="s">
        <v>160</v>
      </c>
      <c r="C115" s="143"/>
      <c r="D115" s="70">
        <f>D112+D108+D104+D100+D96+D92+D88+D84+D80+D76+D72+D68</f>
        <v>3</v>
      </c>
      <c r="E115" s="70">
        <f t="shared" si="31"/>
        <v>5</v>
      </c>
      <c r="F115" s="70">
        <f t="shared" si="31"/>
        <v>0</v>
      </c>
      <c r="G115" s="70">
        <f t="shared" si="31"/>
        <v>0</v>
      </c>
      <c r="H115" s="70">
        <f t="shared" si="31"/>
        <v>0</v>
      </c>
      <c r="I115" s="70">
        <f t="shared" si="31"/>
        <v>0</v>
      </c>
      <c r="J115" s="70">
        <f t="shared" si="31"/>
        <v>0</v>
      </c>
      <c r="K115" s="70">
        <f t="shared" si="31"/>
        <v>0</v>
      </c>
      <c r="L115" s="70">
        <f t="shared" si="31"/>
        <v>0</v>
      </c>
      <c r="M115" s="70">
        <f t="shared" si="31"/>
        <v>0</v>
      </c>
      <c r="N115" s="70">
        <f t="shared" si="31"/>
        <v>0</v>
      </c>
      <c r="O115" s="70">
        <f t="shared" si="31"/>
        <v>0</v>
      </c>
      <c r="P115" s="70">
        <f t="shared" si="31"/>
        <v>0</v>
      </c>
      <c r="Q115" s="70">
        <f t="shared" si="31"/>
        <v>0</v>
      </c>
      <c r="R115" s="72">
        <f t="shared" si="17"/>
        <v>3</v>
      </c>
      <c r="S115" s="72">
        <f t="shared" si="17"/>
        <v>5</v>
      </c>
      <c r="T115" s="71">
        <f t="shared" si="18"/>
        <v>8</v>
      </c>
    </row>
    <row r="116" spans="1:20" ht="27.75">
      <c r="A116" s="148"/>
      <c r="B116" s="143" t="s">
        <v>161</v>
      </c>
      <c r="C116" s="143"/>
      <c r="D116" s="70">
        <f>D109+D105+D101+D97+D93+D89+D85+D81+D77+D73+D69</f>
        <v>0</v>
      </c>
      <c r="E116" s="70">
        <f>E109+E105+E101+E97+E93+E89+E85+E81+E77+E73+E69</f>
        <v>0</v>
      </c>
      <c r="F116" s="70">
        <f aca="true" t="shared" si="32" ref="F116:Q116">F109+F105+F101+F97+F93+F89+F85+F81+F77+F73+F69</f>
        <v>0</v>
      </c>
      <c r="G116" s="70">
        <f t="shared" si="32"/>
        <v>0</v>
      </c>
      <c r="H116" s="70">
        <f t="shared" si="32"/>
        <v>0</v>
      </c>
      <c r="I116" s="70">
        <f t="shared" si="32"/>
        <v>0</v>
      </c>
      <c r="J116" s="70">
        <f t="shared" si="32"/>
        <v>0</v>
      </c>
      <c r="K116" s="70">
        <f t="shared" si="32"/>
        <v>0</v>
      </c>
      <c r="L116" s="70">
        <f t="shared" si="32"/>
        <v>0</v>
      </c>
      <c r="M116" s="70">
        <f t="shared" si="32"/>
        <v>0</v>
      </c>
      <c r="N116" s="70">
        <f t="shared" si="32"/>
        <v>0</v>
      </c>
      <c r="O116" s="70">
        <f t="shared" si="32"/>
        <v>0</v>
      </c>
      <c r="P116" s="70">
        <f t="shared" si="32"/>
        <v>0</v>
      </c>
      <c r="Q116" s="70">
        <f t="shared" si="32"/>
        <v>0</v>
      </c>
      <c r="R116" s="72">
        <f t="shared" si="17"/>
        <v>0</v>
      </c>
      <c r="S116" s="72">
        <f t="shared" si="17"/>
        <v>0</v>
      </c>
      <c r="T116" s="71">
        <f t="shared" si="18"/>
        <v>0</v>
      </c>
    </row>
    <row r="117" spans="1:20" ht="28.5" thickBot="1">
      <c r="A117" s="149"/>
      <c r="B117" s="147" t="s">
        <v>162</v>
      </c>
      <c r="C117" s="147"/>
      <c r="D117" s="68">
        <f>D116+D115+D114</f>
        <v>18</v>
      </c>
      <c r="E117" s="68">
        <f aca="true" t="shared" si="33" ref="E117:S117">E116+E115+E114</f>
        <v>18</v>
      </c>
      <c r="F117" s="68">
        <f t="shared" si="33"/>
        <v>0</v>
      </c>
      <c r="G117" s="68">
        <f t="shared" si="33"/>
        <v>1</v>
      </c>
      <c r="H117" s="68">
        <f t="shared" si="33"/>
        <v>0</v>
      </c>
      <c r="I117" s="68">
        <f t="shared" si="33"/>
        <v>0</v>
      </c>
      <c r="J117" s="68">
        <f t="shared" si="33"/>
        <v>0</v>
      </c>
      <c r="K117" s="68">
        <f t="shared" si="33"/>
        <v>0</v>
      </c>
      <c r="L117" s="68">
        <f t="shared" si="33"/>
        <v>0</v>
      </c>
      <c r="M117" s="68">
        <f t="shared" si="33"/>
        <v>0</v>
      </c>
      <c r="N117" s="68">
        <f t="shared" si="33"/>
        <v>0</v>
      </c>
      <c r="O117" s="68">
        <f t="shared" si="33"/>
        <v>0</v>
      </c>
      <c r="P117" s="68">
        <f t="shared" si="33"/>
        <v>0</v>
      </c>
      <c r="Q117" s="68">
        <f t="shared" si="33"/>
        <v>0</v>
      </c>
      <c r="R117" s="68">
        <f t="shared" si="33"/>
        <v>18</v>
      </c>
      <c r="S117" s="68">
        <f t="shared" si="33"/>
        <v>19</v>
      </c>
      <c r="T117" s="69">
        <f t="shared" si="18"/>
        <v>37</v>
      </c>
    </row>
    <row r="118" spans="1:20" ht="27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ht="27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ht="27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</sheetData>
  <sheetProtection/>
  <mergeCells count="148">
    <mergeCell ref="B114:C114"/>
    <mergeCell ref="B115:C115"/>
    <mergeCell ref="B116:C116"/>
    <mergeCell ref="B117:C117"/>
    <mergeCell ref="A114:A117"/>
    <mergeCell ref="B110:C110"/>
    <mergeCell ref="B111:C111"/>
    <mergeCell ref="B112:C112"/>
    <mergeCell ref="B113:C113"/>
    <mergeCell ref="B107:C107"/>
    <mergeCell ref="B108:C108"/>
    <mergeCell ref="B109:C109"/>
    <mergeCell ref="A107:A110"/>
    <mergeCell ref="A111:A113"/>
    <mergeCell ref="B102:C102"/>
    <mergeCell ref="B103:C103"/>
    <mergeCell ref="B104:C104"/>
    <mergeCell ref="B105:C105"/>
    <mergeCell ref="B99:C99"/>
    <mergeCell ref="B100:C100"/>
    <mergeCell ref="B101:C101"/>
    <mergeCell ref="A99:A102"/>
    <mergeCell ref="A103:A106"/>
    <mergeCell ref="B94:C94"/>
    <mergeCell ref="B95:C95"/>
    <mergeCell ref="B96:C96"/>
    <mergeCell ref="B97:C97"/>
    <mergeCell ref="B106:C106"/>
    <mergeCell ref="B91:C91"/>
    <mergeCell ref="B92:C92"/>
    <mergeCell ref="B93:C93"/>
    <mergeCell ref="A91:A94"/>
    <mergeCell ref="A95:A98"/>
    <mergeCell ref="B86:C86"/>
    <mergeCell ref="B87:C87"/>
    <mergeCell ref="B88:C88"/>
    <mergeCell ref="B89:C89"/>
    <mergeCell ref="B98:C98"/>
    <mergeCell ref="B83:C83"/>
    <mergeCell ref="B84:C84"/>
    <mergeCell ref="B85:C85"/>
    <mergeCell ref="A83:A86"/>
    <mergeCell ref="A87:A90"/>
    <mergeCell ref="B78:C78"/>
    <mergeCell ref="B79:C79"/>
    <mergeCell ref="B80:C80"/>
    <mergeCell ref="B81:C81"/>
    <mergeCell ref="B90:C90"/>
    <mergeCell ref="B74:C74"/>
    <mergeCell ref="B75:C75"/>
    <mergeCell ref="B76:C76"/>
    <mergeCell ref="B77:C77"/>
    <mergeCell ref="A75:A78"/>
    <mergeCell ref="A79:A82"/>
    <mergeCell ref="B70:C70"/>
    <mergeCell ref="B71:C71"/>
    <mergeCell ref="B72:C72"/>
    <mergeCell ref="B73:C73"/>
    <mergeCell ref="A67:A70"/>
    <mergeCell ref="B67:C67"/>
    <mergeCell ref="B68:C68"/>
    <mergeCell ref="B69:C69"/>
    <mergeCell ref="A71:A74"/>
    <mergeCell ref="B82:C82"/>
    <mergeCell ref="A1:T1"/>
    <mergeCell ref="A2:C3"/>
    <mergeCell ref="D2:E2"/>
    <mergeCell ref="F2:G2"/>
    <mergeCell ref="H2:I2"/>
    <mergeCell ref="J2:K2"/>
    <mergeCell ref="L2:M2"/>
    <mergeCell ref="N2:O2"/>
    <mergeCell ref="P2:Q2"/>
    <mergeCell ref="R2:T2"/>
    <mergeCell ref="B49:C49"/>
    <mergeCell ref="B50:C50"/>
    <mergeCell ref="B51:C51"/>
    <mergeCell ref="B52:C52"/>
    <mergeCell ref="B53:C53"/>
    <mergeCell ref="B54:C54"/>
    <mergeCell ref="A48:A50"/>
    <mergeCell ref="A51:A54"/>
    <mergeCell ref="B45:C45"/>
    <mergeCell ref="B46:C46"/>
    <mergeCell ref="B47:C47"/>
    <mergeCell ref="B48:C48"/>
    <mergeCell ref="A44:A47"/>
    <mergeCell ref="B41:C41"/>
    <mergeCell ref="B42:C42"/>
    <mergeCell ref="B43:C43"/>
    <mergeCell ref="B44:C44"/>
    <mergeCell ref="A40:A43"/>
    <mergeCell ref="B37:C37"/>
    <mergeCell ref="B38:C38"/>
    <mergeCell ref="B39:C39"/>
    <mergeCell ref="B40:C40"/>
    <mergeCell ref="A36:A39"/>
    <mergeCell ref="B33:C33"/>
    <mergeCell ref="B34:C34"/>
    <mergeCell ref="B35:C35"/>
    <mergeCell ref="B36:C36"/>
    <mergeCell ref="A32:A35"/>
    <mergeCell ref="B29:C29"/>
    <mergeCell ref="B30:C30"/>
    <mergeCell ref="B31:C31"/>
    <mergeCell ref="B32:C32"/>
    <mergeCell ref="A28:A31"/>
    <mergeCell ref="B25:C25"/>
    <mergeCell ref="B26:C26"/>
    <mergeCell ref="B27:C27"/>
    <mergeCell ref="B28:C28"/>
    <mergeCell ref="A24:A27"/>
    <mergeCell ref="B21:C21"/>
    <mergeCell ref="B22:C22"/>
    <mergeCell ref="B23:C23"/>
    <mergeCell ref="B24:C24"/>
    <mergeCell ref="A20:A23"/>
    <mergeCell ref="B17:C17"/>
    <mergeCell ref="B18:C18"/>
    <mergeCell ref="B19:C19"/>
    <mergeCell ref="B20:C20"/>
    <mergeCell ref="A16:A19"/>
    <mergeCell ref="B13:C13"/>
    <mergeCell ref="B14:C14"/>
    <mergeCell ref="B15:C15"/>
    <mergeCell ref="B16:C16"/>
    <mergeCell ref="A12:A15"/>
    <mergeCell ref="B9:C9"/>
    <mergeCell ref="B10:C10"/>
    <mergeCell ref="B11:C11"/>
    <mergeCell ref="B12:C12"/>
    <mergeCell ref="A8:A11"/>
    <mergeCell ref="B5:C5"/>
    <mergeCell ref="B6:C6"/>
    <mergeCell ref="B7:C7"/>
    <mergeCell ref="B8:C8"/>
    <mergeCell ref="A4:A7"/>
    <mergeCell ref="B4:C4"/>
    <mergeCell ref="A64:T64"/>
    <mergeCell ref="A65:C66"/>
    <mergeCell ref="D65:E65"/>
    <mergeCell ref="F65:G65"/>
    <mergeCell ref="H65:I65"/>
    <mergeCell ref="J65:K65"/>
    <mergeCell ref="L65:M65"/>
    <mergeCell ref="N65:O65"/>
    <mergeCell ref="P65:Q65"/>
    <mergeCell ref="R65:T6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119"/>
  <sheetViews>
    <sheetView rightToLeft="1" zoomScale="70" zoomScaleNormal="70" zoomScalePageLayoutView="0" workbookViewId="0" topLeftCell="A1">
      <selection activeCell="R105" sqref="R105"/>
    </sheetView>
  </sheetViews>
  <sheetFormatPr defaultColWidth="9.140625" defaultRowHeight="15"/>
  <cols>
    <col min="1" max="1" width="26.421875" style="73" customWidth="1"/>
    <col min="2" max="2" width="11.7109375" style="11" customWidth="1"/>
    <col min="3" max="32" width="5.28125" style="11" customWidth="1"/>
    <col min="33" max="16384" width="9.00390625" style="11" customWidth="1"/>
  </cols>
  <sheetData>
    <row r="2" spans="1:33" ht="27.75">
      <c r="A2" s="11"/>
      <c r="B2" s="158" t="s">
        <v>225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33" ht="27.75">
      <c r="A3" s="120" t="s">
        <v>0</v>
      </c>
      <c r="B3" s="120"/>
      <c r="C3" s="120" t="s">
        <v>56</v>
      </c>
      <c r="D3" s="120"/>
      <c r="E3" s="120" t="s">
        <v>57</v>
      </c>
      <c r="F3" s="120"/>
      <c r="G3" s="120" t="s">
        <v>58</v>
      </c>
      <c r="H3" s="120"/>
      <c r="I3" s="120" t="s">
        <v>59</v>
      </c>
      <c r="J3" s="120"/>
      <c r="K3" s="120" t="s">
        <v>60</v>
      </c>
      <c r="L3" s="120"/>
      <c r="M3" s="120" t="s">
        <v>61</v>
      </c>
      <c r="N3" s="120"/>
      <c r="O3" s="120" t="s">
        <v>62</v>
      </c>
      <c r="P3" s="120"/>
      <c r="Q3" s="120" t="s">
        <v>63</v>
      </c>
      <c r="R3" s="120"/>
      <c r="S3" s="120" t="s">
        <v>64</v>
      </c>
      <c r="T3" s="120"/>
      <c r="U3" s="120" t="s">
        <v>65</v>
      </c>
      <c r="V3" s="120"/>
      <c r="W3" s="120" t="s">
        <v>66</v>
      </c>
      <c r="X3" s="120"/>
      <c r="Y3" s="120" t="s">
        <v>67</v>
      </c>
      <c r="Z3" s="120"/>
      <c r="AA3" s="120" t="s">
        <v>68</v>
      </c>
      <c r="AB3" s="120"/>
      <c r="AC3" s="120" t="s">
        <v>69</v>
      </c>
      <c r="AD3" s="120"/>
      <c r="AE3" s="154" t="s">
        <v>54</v>
      </c>
      <c r="AF3" s="154"/>
      <c r="AG3" s="154"/>
    </row>
    <row r="4" spans="1:33" ht="27.75">
      <c r="A4" s="120"/>
      <c r="B4" s="120"/>
      <c r="C4" s="61" t="s">
        <v>9</v>
      </c>
      <c r="D4" s="61" t="s">
        <v>10</v>
      </c>
      <c r="E4" s="61" t="s">
        <v>9</v>
      </c>
      <c r="F4" s="61" t="s">
        <v>10</v>
      </c>
      <c r="G4" s="61" t="s">
        <v>9</v>
      </c>
      <c r="H4" s="61" t="s">
        <v>10</v>
      </c>
      <c r="I4" s="61" t="s">
        <v>9</v>
      </c>
      <c r="J4" s="61" t="s">
        <v>10</v>
      </c>
      <c r="K4" s="61" t="s">
        <v>9</v>
      </c>
      <c r="L4" s="61" t="s">
        <v>10</v>
      </c>
      <c r="M4" s="61" t="s">
        <v>9</v>
      </c>
      <c r="N4" s="61" t="s">
        <v>10</v>
      </c>
      <c r="O4" s="61" t="s">
        <v>9</v>
      </c>
      <c r="P4" s="61" t="s">
        <v>10</v>
      </c>
      <c r="Q4" s="61" t="s">
        <v>9</v>
      </c>
      <c r="R4" s="61" t="s">
        <v>10</v>
      </c>
      <c r="S4" s="61" t="s">
        <v>9</v>
      </c>
      <c r="T4" s="61" t="s">
        <v>10</v>
      </c>
      <c r="U4" s="61" t="s">
        <v>9</v>
      </c>
      <c r="V4" s="61" t="s">
        <v>10</v>
      </c>
      <c r="W4" s="61" t="s">
        <v>9</v>
      </c>
      <c r="X4" s="61" t="s">
        <v>10</v>
      </c>
      <c r="Y4" s="61" t="s">
        <v>9</v>
      </c>
      <c r="Z4" s="61" t="s">
        <v>10</v>
      </c>
      <c r="AA4" s="61" t="s">
        <v>9</v>
      </c>
      <c r="AB4" s="61" t="s">
        <v>10</v>
      </c>
      <c r="AC4" s="61" t="s">
        <v>9</v>
      </c>
      <c r="AD4" s="61" t="s">
        <v>10</v>
      </c>
      <c r="AE4" s="61" t="s">
        <v>9</v>
      </c>
      <c r="AF4" s="61" t="s">
        <v>10</v>
      </c>
      <c r="AG4" s="61" t="s">
        <v>162</v>
      </c>
    </row>
    <row r="5" spans="1:33" ht="27.75">
      <c r="A5" s="156" t="s">
        <v>34</v>
      </c>
      <c r="B5" s="31" t="s">
        <v>159</v>
      </c>
      <c r="C5" s="31">
        <v>0</v>
      </c>
      <c r="D5" s="31">
        <v>0</v>
      </c>
      <c r="E5" s="31">
        <v>0</v>
      </c>
      <c r="F5" s="31">
        <v>0</v>
      </c>
      <c r="G5" s="31">
        <v>1</v>
      </c>
      <c r="H5" s="31">
        <v>0</v>
      </c>
      <c r="I5" s="31">
        <v>1</v>
      </c>
      <c r="J5" s="31">
        <v>3</v>
      </c>
      <c r="K5" s="31">
        <v>3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1">
        <v>0</v>
      </c>
      <c r="Z5" s="31">
        <v>0</v>
      </c>
      <c r="AA5" s="31">
        <v>0</v>
      </c>
      <c r="AB5" s="31">
        <v>0</v>
      </c>
      <c r="AC5" s="31">
        <v>0</v>
      </c>
      <c r="AD5" s="31">
        <v>0</v>
      </c>
      <c r="AE5" s="31">
        <f>AC5+AA5+Y5+W5+U5+S5+Q5+O5+M5+K5+I5+G5+E5+C5</f>
        <v>5</v>
      </c>
      <c r="AF5" s="31">
        <f>AD5+AB5+Z5+X5+V5+T5+R5+P5+N5+L5+J5+H5+F5+D5</f>
        <v>3</v>
      </c>
      <c r="AG5" s="31">
        <f>AF5+AE5</f>
        <v>8</v>
      </c>
    </row>
    <row r="6" spans="1:33" ht="27.75">
      <c r="A6" s="156"/>
      <c r="B6" s="31" t="s">
        <v>160</v>
      </c>
      <c r="C6" s="31">
        <v>0</v>
      </c>
      <c r="D6" s="31">
        <v>2</v>
      </c>
      <c r="E6" s="31">
        <v>1</v>
      </c>
      <c r="F6" s="31">
        <v>0</v>
      </c>
      <c r="G6" s="31">
        <v>0</v>
      </c>
      <c r="H6" s="31">
        <v>0</v>
      </c>
      <c r="I6" s="31">
        <v>2</v>
      </c>
      <c r="J6" s="31">
        <v>13</v>
      </c>
      <c r="K6" s="31">
        <v>1</v>
      </c>
      <c r="L6" s="31">
        <v>2</v>
      </c>
      <c r="M6" s="31">
        <v>0</v>
      </c>
      <c r="N6" s="31">
        <v>0</v>
      </c>
      <c r="O6" s="31">
        <v>0</v>
      </c>
      <c r="P6" s="31">
        <v>0</v>
      </c>
      <c r="Q6" s="31">
        <v>1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f aca="true" t="shared" si="0" ref="AE6:AE55">AC6+AA6+Y6+W6+U6+S6+Q6+O6+M6+K6+I6+G6+E6+C6</f>
        <v>5</v>
      </c>
      <c r="AF6" s="31">
        <f aca="true" t="shared" si="1" ref="AF6:AF55">AD6+AB6+Z6+X6+V6+T6+R6+P6+N6+L6+J6+H6+F6+D6</f>
        <v>17</v>
      </c>
      <c r="AG6" s="31">
        <f aca="true" t="shared" si="2" ref="AG6:AG55">AF6+AE6</f>
        <v>22</v>
      </c>
    </row>
    <row r="7" spans="1:33" ht="27.75">
      <c r="A7" s="156"/>
      <c r="B7" s="31" t="s">
        <v>161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1</v>
      </c>
      <c r="J7" s="31">
        <v>1</v>
      </c>
      <c r="K7" s="31">
        <v>0</v>
      </c>
      <c r="L7" s="31">
        <v>1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f t="shared" si="0"/>
        <v>1</v>
      </c>
      <c r="AF7" s="31">
        <f t="shared" si="1"/>
        <v>2</v>
      </c>
      <c r="AG7" s="31">
        <f t="shared" si="2"/>
        <v>3</v>
      </c>
    </row>
    <row r="8" spans="1:33" ht="27.75">
      <c r="A8" s="156"/>
      <c r="B8" s="75" t="s">
        <v>162</v>
      </c>
      <c r="C8" s="75">
        <f>C7+C6+C5</f>
        <v>0</v>
      </c>
      <c r="D8" s="75">
        <f aca="true" t="shared" si="3" ref="D8:AD8">D7+D6+D5</f>
        <v>2</v>
      </c>
      <c r="E8" s="75">
        <f t="shared" si="3"/>
        <v>1</v>
      </c>
      <c r="F8" s="75">
        <f t="shared" si="3"/>
        <v>0</v>
      </c>
      <c r="G8" s="75">
        <f t="shared" si="3"/>
        <v>1</v>
      </c>
      <c r="H8" s="75">
        <f t="shared" si="3"/>
        <v>0</v>
      </c>
      <c r="I8" s="75">
        <f t="shared" si="3"/>
        <v>4</v>
      </c>
      <c r="J8" s="75">
        <f t="shared" si="3"/>
        <v>17</v>
      </c>
      <c r="K8" s="75">
        <f t="shared" si="3"/>
        <v>4</v>
      </c>
      <c r="L8" s="75">
        <f t="shared" si="3"/>
        <v>3</v>
      </c>
      <c r="M8" s="75">
        <f t="shared" si="3"/>
        <v>0</v>
      </c>
      <c r="N8" s="75">
        <f t="shared" si="3"/>
        <v>0</v>
      </c>
      <c r="O8" s="75">
        <f t="shared" si="3"/>
        <v>0</v>
      </c>
      <c r="P8" s="75">
        <f t="shared" si="3"/>
        <v>0</v>
      </c>
      <c r="Q8" s="75">
        <f t="shared" si="3"/>
        <v>1</v>
      </c>
      <c r="R8" s="75">
        <f t="shared" si="3"/>
        <v>0</v>
      </c>
      <c r="S8" s="75">
        <f t="shared" si="3"/>
        <v>0</v>
      </c>
      <c r="T8" s="75">
        <f t="shared" si="3"/>
        <v>0</v>
      </c>
      <c r="U8" s="75">
        <f t="shared" si="3"/>
        <v>0</v>
      </c>
      <c r="V8" s="75">
        <f t="shared" si="3"/>
        <v>0</v>
      </c>
      <c r="W8" s="75">
        <f t="shared" si="3"/>
        <v>0</v>
      </c>
      <c r="X8" s="75">
        <f t="shared" si="3"/>
        <v>0</v>
      </c>
      <c r="Y8" s="75">
        <f t="shared" si="3"/>
        <v>0</v>
      </c>
      <c r="Z8" s="75">
        <f t="shared" si="3"/>
        <v>0</v>
      </c>
      <c r="AA8" s="75">
        <f t="shared" si="3"/>
        <v>0</v>
      </c>
      <c r="AB8" s="75">
        <f t="shared" si="3"/>
        <v>0</v>
      </c>
      <c r="AC8" s="75">
        <f t="shared" si="3"/>
        <v>0</v>
      </c>
      <c r="AD8" s="75">
        <f t="shared" si="3"/>
        <v>0</v>
      </c>
      <c r="AE8" s="75">
        <f t="shared" si="0"/>
        <v>11</v>
      </c>
      <c r="AF8" s="75">
        <f t="shared" si="1"/>
        <v>22</v>
      </c>
      <c r="AG8" s="75">
        <f t="shared" si="2"/>
        <v>33</v>
      </c>
    </row>
    <row r="9" spans="1:33" ht="27.75">
      <c r="A9" s="156" t="s">
        <v>70</v>
      </c>
      <c r="B9" s="31" t="s">
        <v>159</v>
      </c>
      <c r="C9" s="31">
        <v>3</v>
      </c>
      <c r="D9" s="31">
        <v>4</v>
      </c>
      <c r="E9" s="31">
        <v>1</v>
      </c>
      <c r="F9" s="31">
        <v>1</v>
      </c>
      <c r="G9" s="31">
        <v>9</v>
      </c>
      <c r="H9" s="31">
        <v>2</v>
      </c>
      <c r="I9" s="31">
        <v>34</v>
      </c>
      <c r="J9" s="31">
        <v>97</v>
      </c>
      <c r="K9" s="31">
        <v>15</v>
      </c>
      <c r="L9" s="31">
        <v>18</v>
      </c>
      <c r="M9" s="31">
        <v>1</v>
      </c>
      <c r="N9" s="31">
        <v>0</v>
      </c>
      <c r="O9" s="31">
        <v>4</v>
      </c>
      <c r="P9" s="31">
        <v>12</v>
      </c>
      <c r="Q9" s="31">
        <v>5</v>
      </c>
      <c r="R9" s="31">
        <v>0</v>
      </c>
      <c r="S9" s="31">
        <v>7</v>
      </c>
      <c r="T9" s="31">
        <v>4</v>
      </c>
      <c r="U9" s="31">
        <v>4</v>
      </c>
      <c r="V9" s="31">
        <v>1</v>
      </c>
      <c r="W9" s="31">
        <v>1</v>
      </c>
      <c r="X9" s="31">
        <v>0</v>
      </c>
      <c r="Y9" s="31">
        <v>0</v>
      </c>
      <c r="Z9" s="31">
        <v>0</v>
      </c>
      <c r="AA9" s="31">
        <v>2</v>
      </c>
      <c r="AB9" s="31">
        <v>0</v>
      </c>
      <c r="AC9" s="31">
        <v>0</v>
      </c>
      <c r="AD9" s="31">
        <v>1</v>
      </c>
      <c r="AE9" s="31">
        <f t="shared" si="0"/>
        <v>86</v>
      </c>
      <c r="AF9" s="31">
        <f t="shared" si="1"/>
        <v>140</v>
      </c>
      <c r="AG9" s="31">
        <f t="shared" si="2"/>
        <v>226</v>
      </c>
    </row>
    <row r="10" spans="1:33" ht="27.75">
      <c r="A10" s="156"/>
      <c r="B10" s="31" t="s">
        <v>160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f t="shared" si="0"/>
        <v>0</v>
      </c>
      <c r="AF10" s="31">
        <f t="shared" si="1"/>
        <v>0</v>
      </c>
      <c r="AG10" s="31">
        <f t="shared" si="2"/>
        <v>0</v>
      </c>
    </row>
    <row r="11" spans="1:33" ht="27.75">
      <c r="A11" s="156"/>
      <c r="B11" s="31" t="s">
        <v>161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f t="shared" si="0"/>
        <v>0</v>
      </c>
      <c r="AF11" s="31">
        <f t="shared" si="1"/>
        <v>0</v>
      </c>
      <c r="AG11" s="31">
        <f t="shared" si="2"/>
        <v>0</v>
      </c>
    </row>
    <row r="12" spans="1:33" ht="27.75">
      <c r="A12" s="156"/>
      <c r="B12" s="75" t="s">
        <v>162</v>
      </c>
      <c r="C12" s="75">
        <f>C11+C10+C9</f>
        <v>3</v>
      </c>
      <c r="D12" s="75">
        <f aca="true" t="shared" si="4" ref="D12:AD12">D11+D10+D9</f>
        <v>4</v>
      </c>
      <c r="E12" s="75">
        <f t="shared" si="4"/>
        <v>1</v>
      </c>
      <c r="F12" s="75">
        <f t="shared" si="4"/>
        <v>1</v>
      </c>
      <c r="G12" s="75">
        <f t="shared" si="4"/>
        <v>9</v>
      </c>
      <c r="H12" s="75">
        <f t="shared" si="4"/>
        <v>2</v>
      </c>
      <c r="I12" s="75">
        <f t="shared" si="4"/>
        <v>34</v>
      </c>
      <c r="J12" s="75">
        <f t="shared" si="4"/>
        <v>97</v>
      </c>
      <c r="K12" s="75">
        <f t="shared" si="4"/>
        <v>15</v>
      </c>
      <c r="L12" s="75">
        <f t="shared" si="4"/>
        <v>18</v>
      </c>
      <c r="M12" s="75">
        <f t="shared" si="4"/>
        <v>1</v>
      </c>
      <c r="N12" s="75">
        <f t="shared" si="4"/>
        <v>0</v>
      </c>
      <c r="O12" s="75">
        <f t="shared" si="4"/>
        <v>4</v>
      </c>
      <c r="P12" s="75">
        <f t="shared" si="4"/>
        <v>12</v>
      </c>
      <c r="Q12" s="75">
        <f t="shared" si="4"/>
        <v>5</v>
      </c>
      <c r="R12" s="75">
        <f t="shared" si="4"/>
        <v>0</v>
      </c>
      <c r="S12" s="75">
        <f t="shared" si="4"/>
        <v>7</v>
      </c>
      <c r="T12" s="75">
        <f t="shared" si="4"/>
        <v>4</v>
      </c>
      <c r="U12" s="75">
        <f t="shared" si="4"/>
        <v>4</v>
      </c>
      <c r="V12" s="75">
        <f t="shared" si="4"/>
        <v>1</v>
      </c>
      <c r="W12" s="75">
        <f t="shared" si="4"/>
        <v>1</v>
      </c>
      <c r="X12" s="75">
        <f t="shared" si="4"/>
        <v>0</v>
      </c>
      <c r="Y12" s="75">
        <f t="shared" si="4"/>
        <v>0</v>
      </c>
      <c r="Z12" s="75">
        <f t="shared" si="4"/>
        <v>0</v>
      </c>
      <c r="AA12" s="75">
        <f t="shared" si="4"/>
        <v>2</v>
      </c>
      <c r="AB12" s="75">
        <f t="shared" si="4"/>
        <v>0</v>
      </c>
      <c r="AC12" s="75">
        <f t="shared" si="4"/>
        <v>0</v>
      </c>
      <c r="AD12" s="75">
        <f t="shared" si="4"/>
        <v>1</v>
      </c>
      <c r="AE12" s="75">
        <f t="shared" si="0"/>
        <v>86</v>
      </c>
      <c r="AF12" s="75">
        <f t="shared" si="1"/>
        <v>140</v>
      </c>
      <c r="AG12" s="75">
        <f t="shared" si="2"/>
        <v>226</v>
      </c>
    </row>
    <row r="13" spans="1:33" ht="27.75">
      <c r="A13" s="156" t="s">
        <v>14</v>
      </c>
      <c r="B13" s="31" t="s">
        <v>159</v>
      </c>
      <c r="C13" s="31">
        <v>1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1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f t="shared" si="0"/>
        <v>2</v>
      </c>
      <c r="AF13" s="31">
        <f t="shared" si="1"/>
        <v>0</v>
      </c>
      <c r="AG13" s="31">
        <f t="shared" si="2"/>
        <v>2</v>
      </c>
    </row>
    <row r="14" spans="1:33" ht="27.75">
      <c r="A14" s="156"/>
      <c r="B14" s="31" t="s">
        <v>160</v>
      </c>
      <c r="C14" s="31">
        <v>3</v>
      </c>
      <c r="D14" s="31">
        <v>1</v>
      </c>
      <c r="E14" s="31">
        <v>0</v>
      </c>
      <c r="F14" s="31">
        <v>0</v>
      </c>
      <c r="G14" s="31">
        <v>1</v>
      </c>
      <c r="H14" s="31">
        <v>0</v>
      </c>
      <c r="I14" s="31">
        <v>0</v>
      </c>
      <c r="J14" s="31">
        <v>1</v>
      </c>
      <c r="K14" s="31">
        <v>2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1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f t="shared" si="0"/>
        <v>7</v>
      </c>
      <c r="AF14" s="31">
        <f t="shared" si="1"/>
        <v>2</v>
      </c>
      <c r="AG14" s="31">
        <f t="shared" si="2"/>
        <v>9</v>
      </c>
    </row>
    <row r="15" spans="1:33" ht="27.75">
      <c r="A15" s="156"/>
      <c r="B15" s="31" t="s">
        <v>161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f t="shared" si="0"/>
        <v>0</v>
      </c>
      <c r="AF15" s="31">
        <f t="shared" si="1"/>
        <v>0</v>
      </c>
      <c r="AG15" s="31">
        <f t="shared" si="2"/>
        <v>0</v>
      </c>
    </row>
    <row r="16" spans="1:33" ht="27.75">
      <c r="A16" s="156"/>
      <c r="B16" s="75" t="s">
        <v>162</v>
      </c>
      <c r="C16" s="75">
        <f>C15+C14+C13</f>
        <v>4</v>
      </c>
      <c r="D16" s="75">
        <f aca="true" t="shared" si="5" ref="D16:AD16">D15+D14+D13</f>
        <v>1</v>
      </c>
      <c r="E16" s="75">
        <f t="shared" si="5"/>
        <v>0</v>
      </c>
      <c r="F16" s="75">
        <f t="shared" si="5"/>
        <v>0</v>
      </c>
      <c r="G16" s="75">
        <f t="shared" si="5"/>
        <v>1</v>
      </c>
      <c r="H16" s="75">
        <f t="shared" si="5"/>
        <v>0</v>
      </c>
      <c r="I16" s="75">
        <f t="shared" si="5"/>
        <v>0</v>
      </c>
      <c r="J16" s="75">
        <f t="shared" si="5"/>
        <v>1</v>
      </c>
      <c r="K16" s="75">
        <f t="shared" si="5"/>
        <v>3</v>
      </c>
      <c r="L16" s="75">
        <f t="shared" si="5"/>
        <v>0</v>
      </c>
      <c r="M16" s="75">
        <f t="shared" si="5"/>
        <v>0</v>
      </c>
      <c r="N16" s="75">
        <f t="shared" si="5"/>
        <v>0</v>
      </c>
      <c r="O16" s="75">
        <f t="shared" si="5"/>
        <v>0</v>
      </c>
      <c r="P16" s="75">
        <f t="shared" si="5"/>
        <v>0</v>
      </c>
      <c r="Q16" s="75">
        <f t="shared" si="5"/>
        <v>0</v>
      </c>
      <c r="R16" s="75">
        <f t="shared" si="5"/>
        <v>0</v>
      </c>
      <c r="S16" s="75">
        <f t="shared" si="5"/>
        <v>0</v>
      </c>
      <c r="T16" s="75">
        <f t="shared" si="5"/>
        <v>0</v>
      </c>
      <c r="U16" s="75">
        <f t="shared" si="5"/>
        <v>1</v>
      </c>
      <c r="V16" s="75">
        <f t="shared" si="5"/>
        <v>0</v>
      </c>
      <c r="W16" s="75">
        <f t="shared" si="5"/>
        <v>0</v>
      </c>
      <c r="X16" s="75">
        <f t="shared" si="5"/>
        <v>0</v>
      </c>
      <c r="Y16" s="75">
        <f t="shared" si="5"/>
        <v>0</v>
      </c>
      <c r="Z16" s="75">
        <f t="shared" si="5"/>
        <v>0</v>
      </c>
      <c r="AA16" s="75">
        <f t="shared" si="5"/>
        <v>0</v>
      </c>
      <c r="AB16" s="75">
        <f t="shared" si="5"/>
        <v>0</v>
      </c>
      <c r="AC16" s="75">
        <f t="shared" si="5"/>
        <v>0</v>
      </c>
      <c r="AD16" s="75">
        <f t="shared" si="5"/>
        <v>0</v>
      </c>
      <c r="AE16" s="75">
        <f t="shared" si="0"/>
        <v>9</v>
      </c>
      <c r="AF16" s="75">
        <f t="shared" si="1"/>
        <v>2</v>
      </c>
      <c r="AG16" s="75">
        <f t="shared" si="2"/>
        <v>11</v>
      </c>
    </row>
    <row r="17" spans="1:33" ht="27.75">
      <c r="A17" s="156" t="s">
        <v>28</v>
      </c>
      <c r="B17" s="31" t="s">
        <v>159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f t="shared" si="0"/>
        <v>0</v>
      </c>
      <c r="AF17" s="31">
        <f t="shared" si="1"/>
        <v>0</v>
      </c>
      <c r="AG17" s="31">
        <f t="shared" si="2"/>
        <v>0</v>
      </c>
    </row>
    <row r="18" spans="1:33" ht="27.75">
      <c r="A18" s="156"/>
      <c r="B18" s="31" t="s">
        <v>160</v>
      </c>
      <c r="C18" s="31">
        <v>3</v>
      </c>
      <c r="D18" s="31">
        <v>0</v>
      </c>
      <c r="E18" s="31">
        <v>0</v>
      </c>
      <c r="F18" s="31">
        <v>0</v>
      </c>
      <c r="G18" s="31">
        <v>1</v>
      </c>
      <c r="H18" s="31">
        <v>0</v>
      </c>
      <c r="I18" s="31">
        <v>3</v>
      </c>
      <c r="J18" s="31">
        <v>0</v>
      </c>
      <c r="K18" s="31">
        <v>5</v>
      </c>
      <c r="L18" s="31">
        <v>1</v>
      </c>
      <c r="M18" s="31">
        <v>0</v>
      </c>
      <c r="N18" s="31">
        <v>0</v>
      </c>
      <c r="O18" s="31">
        <v>0</v>
      </c>
      <c r="P18" s="31">
        <v>1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1</v>
      </c>
      <c r="X18" s="31">
        <v>0</v>
      </c>
      <c r="Y18" s="31">
        <v>0</v>
      </c>
      <c r="Z18" s="31">
        <v>0</v>
      </c>
      <c r="AA18" s="31">
        <v>5</v>
      </c>
      <c r="AB18" s="31">
        <v>0</v>
      </c>
      <c r="AC18" s="31">
        <v>0</v>
      </c>
      <c r="AD18" s="31">
        <v>0</v>
      </c>
      <c r="AE18" s="31">
        <f t="shared" si="0"/>
        <v>18</v>
      </c>
      <c r="AF18" s="31">
        <f t="shared" si="1"/>
        <v>2</v>
      </c>
      <c r="AG18" s="31">
        <f t="shared" si="2"/>
        <v>20</v>
      </c>
    </row>
    <row r="19" spans="1:33" ht="27.75">
      <c r="A19" s="156"/>
      <c r="B19" s="31" t="s">
        <v>161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1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f t="shared" si="0"/>
        <v>1</v>
      </c>
      <c r="AF19" s="31">
        <f t="shared" si="1"/>
        <v>0</v>
      </c>
      <c r="AG19" s="31">
        <f t="shared" si="2"/>
        <v>1</v>
      </c>
    </row>
    <row r="20" spans="1:33" ht="27.75">
      <c r="A20" s="156"/>
      <c r="B20" s="75" t="s">
        <v>162</v>
      </c>
      <c r="C20" s="75">
        <f>C19+C18+C17</f>
        <v>3</v>
      </c>
      <c r="D20" s="75">
        <f aca="true" t="shared" si="6" ref="D20:AD20">D19+D18+D17</f>
        <v>0</v>
      </c>
      <c r="E20" s="75">
        <f t="shared" si="6"/>
        <v>0</v>
      </c>
      <c r="F20" s="75">
        <f t="shared" si="6"/>
        <v>0</v>
      </c>
      <c r="G20" s="75">
        <f t="shared" si="6"/>
        <v>1</v>
      </c>
      <c r="H20" s="75">
        <f t="shared" si="6"/>
        <v>0</v>
      </c>
      <c r="I20" s="75">
        <f t="shared" si="6"/>
        <v>3</v>
      </c>
      <c r="J20" s="75">
        <f t="shared" si="6"/>
        <v>0</v>
      </c>
      <c r="K20" s="75">
        <f t="shared" si="6"/>
        <v>6</v>
      </c>
      <c r="L20" s="75">
        <f t="shared" si="6"/>
        <v>1</v>
      </c>
      <c r="M20" s="75">
        <f t="shared" si="6"/>
        <v>0</v>
      </c>
      <c r="N20" s="75">
        <f t="shared" si="6"/>
        <v>0</v>
      </c>
      <c r="O20" s="75">
        <f t="shared" si="6"/>
        <v>0</v>
      </c>
      <c r="P20" s="75">
        <f t="shared" si="6"/>
        <v>1</v>
      </c>
      <c r="Q20" s="75">
        <f t="shared" si="6"/>
        <v>0</v>
      </c>
      <c r="R20" s="75">
        <f t="shared" si="6"/>
        <v>0</v>
      </c>
      <c r="S20" s="75">
        <f t="shared" si="6"/>
        <v>0</v>
      </c>
      <c r="T20" s="75">
        <f t="shared" si="6"/>
        <v>0</v>
      </c>
      <c r="U20" s="75">
        <f t="shared" si="6"/>
        <v>0</v>
      </c>
      <c r="V20" s="75">
        <f t="shared" si="6"/>
        <v>0</v>
      </c>
      <c r="W20" s="75">
        <f t="shared" si="6"/>
        <v>1</v>
      </c>
      <c r="X20" s="75">
        <f t="shared" si="6"/>
        <v>0</v>
      </c>
      <c r="Y20" s="75">
        <f t="shared" si="6"/>
        <v>0</v>
      </c>
      <c r="Z20" s="75">
        <f t="shared" si="6"/>
        <v>0</v>
      </c>
      <c r="AA20" s="75">
        <f t="shared" si="6"/>
        <v>5</v>
      </c>
      <c r="AB20" s="75">
        <f t="shared" si="6"/>
        <v>0</v>
      </c>
      <c r="AC20" s="75">
        <f t="shared" si="6"/>
        <v>0</v>
      </c>
      <c r="AD20" s="75">
        <f t="shared" si="6"/>
        <v>0</v>
      </c>
      <c r="AE20" s="75">
        <f t="shared" si="0"/>
        <v>19</v>
      </c>
      <c r="AF20" s="75">
        <f t="shared" si="1"/>
        <v>2</v>
      </c>
      <c r="AG20" s="75">
        <f t="shared" si="2"/>
        <v>21</v>
      </c>
    </row>
    <row r="21" spans="1:33" ht="27.75">
      <c r="A21" s="156" t="s">
        <v>16</v>
      </c>
      <c r="B21" s="31" t="s">
        <v>159</v>
      </c>
      <c r="C21" s="31">
        <v>0</v>
      </c>
      <c r="D21" s="31">
        <v>0</v>
      </c>
      <c r="E21" s="31">
        <v>0</v>
      </c>
      <c r="F21" s="31">
        <v>1</v>
      </c>
      <c r="G21" s="31">
        <v>0</v>
      </c>
      <c r="H21" s="31">
        <v>0</v>
      </c>
      <c r="I21" s="31">
        <v>4</v>
      </c>
      <c r="J21" s="31">
        <v>4</v>
      </c>
      <c r="K21" s="31">
        <v>0</v>
      </c>
      <c r="L21" s="31">
        <v>0</v>
      </c>
      <c r="M21" s="31">
        <v>0</v>
      </c>
      <c r="N21" s="31">
        <v>0</v>
      </c>
      <c r="O21" s="31">
        <v>1</v>
      </c>
      <c r="P21" s="31">
        <v>1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f t="shared" si="0"/>
        <v>5</v>
      </c>
      <c r="AF21" s="31">
        <f t="shared" si="1"/>
        <v>6</v>
      </c>
      <c r="AG21" s="31">
        <f t="shared" si="2"/>
        <v>11</v>
      </c>
    </row>
    <row r="22" spans="1:33" ht="27.75">
      <c r="A22" s="156"/>
      <c r="B22" s="31" t="s">
        <v>160</v>
      </c>
      <c r="C22" s="31">
        <v>1</v>
      </c>
      <c r="D22" s="31">
        <v>3</v>
      </c>
      <c r="E22" s="31">
        <v>0</v>
      </c>
      <c r="F22" s="31">
        <v>0</v>
      </c>
      <c r="G22" s="31">
        <v>0</v>
      </c>
      <c r="H22" s="31">
        <v>0</v>
      </c>
      <c r="I22" s="31">
        <v>5</v>
      </c>
      <c r="J22" s="31">
        <v>12</v>
      </c>
      <c r="K22" s="31">
        <v>3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f t="shared" si="0"/>
        <v>9</v>
      </c>
      <c r="AF22" s="31">
        <f t="shared" si="1"/>
        <v>15</v>
      </c>
      <c r="AG22" s="31">
        <f t="shared" si="2"/>
        <v>24</v>
      </c>
    </row>
    <row r="23" spans="1:33" ht="27.75">
      <c r="A23" s="156"/>
      <c r="B23" s="31" t="s">
        <v>161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2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f t="shared" si="0"/>
        <v>2</v>
      </c>
      <c r="AF23" s="31">
        <f t="shared" si="1"/>
        <v>0</v>
      </c>
      <c r="AG23" s="31">
        <f t="shared" si="2"/>
        <v>2</v>
      </c>
    </row>
    <row r="24" spans="1:33" ht="27.75">
      <c r="A24" s="156"/>
      <c r="B24" s="75" t="s">
        <v>162</v>
      </c>
      <c r="C24" s="75">
        <f>C23+C22+C21</f>
        <v>1</v>
      </c>
      <c r="D24" s="75">
        <f aca="true" t="shared" si="7" ref="D24:AD24">D23+D22+D21</f>
        <v>3</v>
      </c>
      <c r="E24" s="75">
        <f t="shared" si="7"/>
        <v>0</v>
      </c>
      <c r="F24" s="75">
        <f t="shared" si="7"/>
        <v>1</v>
      </c>
      <c r="G24" s="75">
        <f t="shared" si="7"/>
        <v>0</v>
      </c>
      <c r="H24" s="75">
        <f t="shared" si="7"/>
        <v>0</v>
      </c>
      <c r="I24" s="75">
        <f t="shared" si="7"/>
        <v>9</v>
      </c>
      <c r="J24" s="75">
        <f t="shared" si="7"/>
        <v>16</v>
      </c>
      <c r="K24" s="75">
        <f t="shared" si="7"/>
        <v>5</v>
      </c>
      <c r="L24" s="75">
        <f t="shared" si="7"/>
        <v>0</v>
      </c>
      <c r="M24" s="75">
        <f t="shared" si="7"/>
        <v>0</v>
      </c>
      <c r="N24" s="75">
        <f t="shared" si="7"/>
        <v>0</v>
      </c>
      <c r="O24" s="75">
        <f t="shared" si="7"/>
        <v>1</v>
      </c>
      <c r="P24" s="75">
        <f t="shared" si="7"/>
        <v>1</v>
      </c>
      <c r="Q24" s="75">
        <f t="shared" si="7"/>
        <v>0</v>
      </c>
      <c r="R24" s="75">
        <f t="shared" si="7"/>
        <v>0</v>
      </c>
      <c r="S24" s="75">
        <f t="shared" si="7"/>
        <v>0</v>
      </c>
      <c r="T24" s="75">
        <f t="shared" si="7"/>
        <v>0</v>
      </c>
      <c r="U24" s="75">
        <f t="shared" si="7"/>
        <v>0</v>
      </c>
      <c r="V24" s="75">
        <f t="shared" si="7"/>
        <v>0</v>
      </c>
      <c r="W24" s="75">
        <f t="shared" si="7"/>
        <v>0</v>
      </c>
      <c r="X24" s="75">
        <f t="shared" si="7"/>
        <v>0</v>
      </c>
      <c r="Y24" s="75">
        <f t="shared" si="7"/>
        <v>0</v>
      </c>
      <c r="Z24" s="75">
        <f t="shared" si="7"/>
        <v>0</v>
      </c>
      <c r="AA24" s="75">
        <f t="shared" si="7"/>
        <v>0</v>
      </c>
      <c r="AB24" s="75">
        <f t="shared" si="7"/>
        <v>0</v>
      </c>
      <c r="AC24" s="75">
        <f t="shared" si="7"/>
        <v>0</v>
      </c>
      <c r="AD24" s="75">
        <f t="shared" si="7"/>
        <v>0</v>
      </c>
      <c r="AE24" s="75">
        <f t="shared" si="0"/>
        <v>16</v>
      </c>
      <c r="AF24" s="75">
        <f t="shared" si="1"/>
        <v>21</v>
      </c>
      <c r="AG24" s="75">
        <f t="shared" si="2"/>
        <v>37</v>
      </c>
    </row>
    <row r="25" spans="1:33" ht="27.75">
      <c r="A25" s="156" t="s">
        <v>82</v>
      </c>
      <c r="B25" s="31" t="s">
        <v>159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f t="shared" si="0"/>
        <v>0</v>
      </c>
      <c r="AF25" s="31">
        <f t="shared" si="1"/>
        <v>0</v>
      </c>
      <c r="AG25" s="31">
        <f t="shared" si="2"/>
        <v>0</v>
      </c>
    </row>
    <row r="26" spans="1:33" ht="27.75">
      <c r="A26" s="156"/>
      <c r="B26" s="31" t="s">
        <v>160</v>
      </c>
      <c r="C26" s="31">
        <v>1</v>
      </c>
      <c r="D26" s="31">
        <v>0</v>
      </c>
      <c r="E26" s="31">
        <v>0</v>
      </c>
      <c r="F26" s="31">
        <v>0</v>
      </c>
      <c r="G26" s="31">
        <v>0</v>
      </c>
      <c r="H26" s="31">
        <v>1</v>
      </c>
      <c r="I26" s="31">
        <v>1</v>
      </c>
      <c r="J26" s="31">
        <v>4</v>
      </c>
      <c r="K26" s="31">
        <v>0</v>
      </c>
      <c r="L26" s="31">
        <v>0</v>
      </c>
      <c r="M26" s="31">
        <v>0</v>
      </c>
      <c r="N26" s="31">
        <v>1</v>
      </c>
      <c r="O26" s="31">
        <v>0</v>
      </c>
      <c r="P26" s="31">
        <v>1</v>
      </c>
      <c r="Q26" s="31">
        <v>0</v>
      </c>
      <c r="R26" s="31">
        <v>0</v>
      </c>
      <c r="S26" s="31">
        <v>1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f t="shared" si="0"/>
        <v>3</v>
      </c>
      <c r="AF26" s="31">
        <f t="shared" si="1"/>
        <v>7</v>
      </c>
      <c r="AG26" s="31">
        <f t="shared" si="2"/>
        <v>10</v>
      </c>
    </row>
    <row r="27" spans="1:33" ht="27.75">
      <c r="A27" s="156"/>
      <c r="B27" s="31" t="s">
        <v>161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f t="shared" si="0"/>
        <v>0</v>
      </c>
      <c r="AF27" s="31">
        <f t="shared" si="1"/>
        <v>0</v>
      </c>
      <c r="AG27" s="31">
        <f t="shared" si="2"/>
        <v>0</v>
      </c>
    </row>
    <row r="28" spans="1:33" ht="27.75">
      <c r="A28" s="156"/>
      <c r="B28" s="75" t="s">
        <v>162</v>
      </c>
      <c r="C28" s="75">
        <f>C27+C26+C25</f>
        <v>1</v>
      </c>
      <c r="D28" s="75">
        <f aca="true" t="shared" si="8" ref="D28:AD28">D27+D26+D25</f>
        <v>0</v>
      </c>
      <c r="E28" s="75">
        <f t="shared" si="8"/>
        <v>0</v>
      </c>
      <c r="F28" s="75">
        <f t="shared" si="8"/>
        <v>0</v>
      </c>
      <c r="G28" s="75">
        <f t="shared" si="8"/>
        <v>0</v>
      </c>
      <c r="H28" s="75">
        <f t="shared" si="8"/>
        <v>1</v>
      </c>
      <c r="I28" s="75">
        <f t="shared" si="8"/>
        <v>1</v>
      </c>
      <c r="J28" s="75">
        <f t="shared" si="8"/>
        <v>4</v>
      </c>
      <c r="K28" s="75">
        <f t="shared" si="8"/>
        <v>0</v>
      </c>
      <c r="L28" s="75">
        <f t="shared" si="8"/>
        <v>0</v>
      </c>
      <c r="M28" s="75">
        <f t="shared" si="8"/>
        <v>0</v>
      </c>
      <c r="N28" s="75">
        <f t="shared" si="8"/>
        <v>1</v>
      </c>
      <c r="O28" s="75">
        <f t="shared" si="8"/>
        <v>0</v>
      </c>
      <c r="P28" s="75">
        <f t="shared" si="8"/>
        <v>1</v>
      </c>
      <c r="Q28" s="75">
        <f t="shared" si="8"/>
        <v>0</v>
      </c>
      <c r="R28" s="75">
        <f t="shared" si="8"/>
        <v>0</v>
      </c>
      <c r="S28" s="75">
        <f t="shared" si="8"/>
        <v>1</v>
      </c>
      <c r="T28" s="75">
        <f t="shared" si="8"/>
        <v>0</v>
      </c>
      <c r="U28" s="75">
        <f t="shared" si="8"/>
        <v>0</v>
      </c>
      <c r="V28" s="75">
        <f t="shared" si="8"/>
        <v>0</v>
      </c>
      <c r="W28" s="75">
        <f t="shared" si="8"/>
        <v>0</v>
      </c>
      <c r="X28" s="75">
        <f t="shared" si="8"/>
        <v>0</v>
      </c>
      <c r="Y28" s="75">
        <f t="shared" si="8"/>
        <v>0</v>
      </c>
      <c r="Z28" s="75">
        <f t="shared" si="8"/>
        <v>0</v>
      </c>
      <c r="AA28" s="75">
        <f t="shared" si="8"/>
        <v>0</v>
      </c>
      <c r="AB28" s="75">
        <f t="shared" si="8"/>
        <v>0</v>
      </c>
      <c r="AC28" s="75">
        <f t="shared" si="8"/>
        <v>0</v>
      </c>
      <c r="AD28" s="75">
        <f t="shared" si="8"/>
        <v>0</v>
      </c>
      <c r="AE28" s="75">
        <f t="shared" si="0"/>
        <v>3</v>
      </c>
      <c r="AF28" s="75">
        <f t="shared" si="1"/>
        <v>7</v>
      </c>
      <c r="AG28" s="75">
        <f t="shared" si="2"/>
        <v>10</v>
      </c>
    </row>
    <row r="29" spans="1:33" ht="27.75">
      <c r="A29" s="157" t="s">
        <v>163</v>
      </c>
      <c r="B29" s="31" t="s">
        <v>159</v>
      </c>
      <c r="C29" s="31">
        <v>0</v>
      </c>
      <c r="D29" s="31">
        <v>0</v>
      </c>
      <c r="E29" s="31">
        <v>0</v>
      </c>
      <c r="F29" s="31">
        <v>1</v>
      </c>
      <c r="G29" s="31">
        <v>0</v>
      </c>
      <c r="H29" s="31">
        <v>0</v>
      </c>
      <c r="I29" s="31">
        <v>9</v>
      </c>
      <c r="J29" s="31">
        <v>1</v>
      </c>
      <c r="K29" s="31">
        <v>1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10</v>
      </c>
      <c r="AF29" s="31">
        <f t="shared" si="1"/>
        <v>2</v>
      </c>
      <c r="AG29" s="31">
        <f t="shared" si="2"/>
        <v>12</v>
      </c>
    </row>
    <row r="30" spans="1:33" ht="27.75">
      <c r="A30" s="157"/>
      <c r="B30" s="31" t="s">
        <v>160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5</v>
      </c>
      <c r="J30" s="31">
        <v>2</v>
      </c>
      <c r="K30" s="31">
        <v>1</v>
      </c>
      <c r="L30" s="31">
        <v>0</v>
      </c>
      <c r="M30" s="31">
        <v>0</v>
      </c>
      <c r="N30" s="31">
        <v>0</v>
      </c>
      <c r="O30" s="31">
        <v>1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7</v>
      </c>
      <c r="AF30" s="31">
        <f t="shared" si="1"/>
        <v>2</v>
      </c>
      <c r="AG30" s="31">
        <f t="shared" si="2"/>
        <v>9</v>
      </c>
    </row>
    <row r="31" spans="1:33" ht="27.75">
      <c r="A31" s="157"/>
      <c r="B31" s="31" t="s">
        <v>161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2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f t="shared" si="0"/>
        <v>2</v>
      </c>
      <c r="AF31" s="31">
        <f t="shared" si="1"/>
        <v>0</v>
      </c>
      <c r="AG31" s="31">
        <f t="shared" si="2"/>
        <v>2</v>
      </c>
    </row>
    <row r="32" spans="1:33" ht="27.75">
      <c r="A32" s="157"/>
      <c r="B32" s="75" t="s">
        <v>162</v>
      </c>
      <c r="C32" s="75">
        <f>C31+C30+C29</f>
        <v>0</v>
      </c>
      <c r="D32" s="75">
        <f aca="true" t="shared" si="9" ref="D32:AD32">D31+D30+D29</f>
        <v>0</v>
      </c>
      <c r="E32" s="75">
        <f t="shared" si="9"/>
        <v>0</v>
      </c>
      <c r="F32" s="75">
        <f t="shared" si="9"/>
        <v>1</v>
      </c>
      <c r="G32" s="75">
        <f t="shared" si="9"/>
        <v>0</v>
      </c>
      <c r="H32" s="75">
        <f t="shared" si="9"/>
        <v>0</v>
      </c>
      <c r="I32" s="75">
        <f t="shared" si="9"/>
        <v>14</v>
      </c>
      <c r="J32" s="75">
        <f t="shared" si="9"/>
        <v>3</v>
      </c>
      <c r="K32" s="75">
        <f t="shared" si="9"/>
        <v>4</v>
      </c>
      <c r="L32" s="75">
        <f t="shared" si="9"/>
        <v>0</v>
      </c>
      <c r="M32" s="75">
        <f t="shared" si="9"/>
        <v>0</v>
      </c>
      <c r="N32" s="75">
        <f t="shared" si="9"/>
        <v>0</v>
      </c>
      <c r="O32" s="75">
        <f t="shared" si="9"/>
        <v>1</v>
      </c>
      <c r="P32" s="75">
        <f t="shared" si="9"/>
        <v>0</v>
      </c>
      <c r="Q32" s="75">
        <f t="shared" si="9"/>
        <v>0</v>
      </c>
      <c r="R32" s="75">
        <f t="shared" si="9"/>
        <v>0</v>
      </c>
      <c r="S32" s="75">
        <f t="shared" si="9"/>
        <v>0</v>
      </c>
      <c r="T32" s="75">
        <f t="shared" si="9"/>
        <v>0</v>
      </c>
      <c r="U32" s="75">
        <f t="shared" si="9"/>
        <v>0</v>
      </c>
      <c r="V32" s="75">
        <f t="shared" si="9"/>
        <v>0</v>
      </c>
      <c r="W32" s="75">
        <f t="shared" si="9"/>
        <v>0</v>
      </c>
      <c r="X32" s="75">
        <f t="shared" si="9"/>
        <v>0</v>
      </c>
      <c r="Y32" s="75">
        <f t="shared" si="9"/>
        <v>0</v>
      </c>
      <c r="Z32" s="75">
        <f t="shared" si="9"/>
        <v>0</v>
      </c>
      <c r="AA32" s="75">
        <f t="shared" si="9"/>
        <v>0</v>
      </c>
      <c r="AB32" s="75">
        <f t="shared" si="9"/>
        <v>0</v>
      </c>
      <c r="AC32" s="75">
        <f t="shared" si="9"/>
        <v>0</v>
      </c>
      <c r="AD32" s="75">
        <f t="shared" si="9"/>
        <v>0</v>
      </c>
      <c r="AE32" s="75">
        <f t="shared" si="0"/>
        <v>19</v>
      </c>
      <c r="AF32" s="75">
        <f t="shared" si="1"/>
        <v>4</v>
      </c>
      <c r="AG32" s="75">
        <f t="shared" si="2"/>
        <v>23</v>
      </c>
    </row>
    <row r="33" spans="1:33" ht="27.75">
      <c r="A33" s="157" t="s">
        <v>164</v>
      </c>
      <c r="B33" s="31" t="s">
        <v>159</v>
      </c>
      <c r="C33" s="31">
        <v>1</v>
      </c>
      <c r="D33" s="31">
        <v>1</v>
      </c>
      <c r="E33" s="31">
        <v>0</v>
      </c>
      <c r="F33" s="31">
        <v>1</v>
      </c>
      <c r="G33" s="31">
        <v>0</v>
      </c>
      <c r="H33" s="31">
        <v>0</v>
      </c>
      <c r="I33" s="31">
        <v>2</v>
      </c>
      <c r="J33" s="31">
        <v>9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f t="shared" si="0"/>
        <v>3</v>
      </c>
      <c r="AF33" s="31">
        <f t="shared" si="1"/>
        <v>11</v>
      </c>
      <c r="AG33" s="31">
        <f t="shared" si="2"/>
        <v>14</v>
      </c>
    </row>
    <row r="34" spans="1:33" ht="27.75">
      <c r="A34" s="157"/>
      <c r="B34" s="31" t="s">
        <v>160</v>
      </c>
      <c r="C34" s="31">
        <v>0</v>
      </c>
      <c r="D34" s="31">
        <v>1</v>
      </c>
      <c r="E34" s="31">
        <v>1</v>
      </c>
      <c r="F34" s="31">
        <v>0</v>
      </c>
      <c r="G34" s="31">
        <v>0</v>
      </c>
      <c r="H34" s="31">
        <v>0</v>
      </c>
      <c r="I34" s="31">
        <v>3</v>
      </c>
      <c r="J34" s="31">
        <v>6</v>
      </c>
      <c r="K34" s="31">
        <v>1</v>
      </c>
      <c r="L34" s="31">
        <v>1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f t="shared" si="0"/>
        <v>5</v>
      </c>
      <c r="AF34" s="31">
        <f t="shared" si="1"/>
        <v>8</v>
      </c>
      <c r="AG34" s="31">
        <f t="shared" si="2"/>
        <v>13</v>
      </c>
    </row>
    <row r="35" spans="1:33" ht="27.75">
      <c r="A35" s="157"/>
      <c r="B35" s="31" t="s">
        <v>161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2</v>
      </c>
      <c r="J35" s="31">
        <v>1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f t="shared" si="0"/>
        <v>2</v>
      </c>
      <c r="AF35" s="31">
        <f t="shared" si="1"/>
        <v>1</v>
      </c>
      <c r="AG35" s="31">
        <f t="shared" si="2"/>
        <v>3</v>
      </c>
    </row>
    <row r="36" spans="1:33" ht="27.75">
      <c r="A36" s="157"/>
      <c r="B36" s="75" t="s">
        <v>162</v>
      </c>
      <c r="C36" s="75">
        <f>C35+C34+C33</f>
        <v>1</v>
      </c>
      <c r="D36" s="75">
        <f aca="true" t="shared" si="10" ref="D36:AD36">D35+D34+D33</f>
        <v>2</v>
      </c>
      <c r="E36" s="75">
        <f t="shared" si="10"/>
        <v>1</v>
      </c>
      <c r="F36" s="75">
        <f t="shared" si="10"/>
        <v>1</v>
      </c>
      <c r="G36" s="75">
        <f t="shared" si="10"/>
        <v>0</v>
      </c>
      <c r="H36" s="75">
        <f t="shared" si="10"/>
        <v>0</v>
      </c>
      <c r="I36" s="75">
        <f t="shared" si="10"/>
        <v>7</v>
      </c>
      <c r="J36" s="75">
        <f t="shared" si="10"/>
        <v>16</v>
      </c>
      <c r="K36" s="75">
        <f t="shared" si="10"/>
        <v>1</v>
      </c>
      <c r="L36" s="75">
        <f t="shared" si="10"/>
        <v>1</v>
      </c>
      <c r="M36" s="75">
        <f t="shared" si="10"/>
        <v>0</v>
      </c>
      <c r="N36" s="75">
        <f t="shared" si="10"/>
        <v>0</v>
      </c>
      <c r="O36" s="75">
        <f t="shared" si="10"/>
        <v>0</v>
      </c>
      <c r="P36" s="75">
        <f t="shared" si="10"/>
        <v>0</v>
      </c>
      <c r="Q36" s="75">
        <f t="shared" si="10"/>
        <v>0</v>
      </c>
      <c r="R36" s="75">
        <f t="shared" si="10"/>
        <v>0</v>
      </c>
      <c r="S36" s="75">
        <f t="shared" si="10"/>
        <v>0</v>
      </c>
      <c r="T36" s="75">
        <f t="shared" si="10"/>
        <v>0</v>
      </c>
      <c r="U36" s="75">
        <f t="shared" si="10"/>
        <v>0</v>
      </c>
      <c r="V36" s="75">
        <f t="shared" si="10"/>
        <v>0</v>
      </c>
      <c r="W36" s="75">
        <f t="shared" si="10"/>
        <v>0</v>
      </c>
      <c r="X36" s="75">
        <f t="shared" si="10"/>
        <v>0</v>
      </c>
      <c r="Y36" s="75">
        <f t="shared" si="10"/>
        <v>0</v>
      </c>
      <c r="Z36" s="75">
        <f t="shared" si="10"/>
        <v>0</v>
      </c>
      <c r="AA36" s="75">
        <f t="shared" si="10"/>
        <v>0</v>
      </c>
      <c r="AB36" s="75">
        <f t="shared" si="10"/>
        <v>0</v>
      </c>
      <c r="AC36" s="75">
        <f t="shared" si="10"/>
        <v>0</v>
      </c>
      <c r="AD36" s="75">
        <f t="shared" si="10"/>
        <v>0</v>
      </c>
      <c r="AE36" s="75">
        <f t="shared" si="0"/>
        <v>10</v>
      </c>
      <c r="AF36" s="75">
        <f t="shared" si="1"/>
        <v>20</v>
      </c>
      <c r="AG36" s="75">
        <f t="shared" si="2"/>
        <v>30</v>
      </c>
    </row>
    <row r="37" spans="1:33" ht="27.75">
      <c r="A37" s="156" t="s">
        <v>89</v>
      </c>
      <c r="B37" s="31" t="s">
        <v>159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f t="shared" si="0"/>
        <v>0</v>
      </c>
      <c r="AF37" s="31">
        <f t="shared" si="1"/>
        <v>0</v>
      </c>
      <c r="AG37" s="31">
        <f t="shared" si="2"/>
        <v>0</v>
      </c>
    </row>
    <row r="38" spans="1:33" ht="27.75">
      <c r="A38" s="156"/>
      <c r="B38" s="31" t="s">
        <v>160</v>
      </c>
      <c r="C38" s="31">
        <v>2</v>
      </c>
      <c r="D38" s="31">
        <v>0</v>
      </c>
      <c r="E38" s="31">
        <v>0</v>
      </c>
      <c r="F38" s="31">
        <v>1</v>
      </c>
      <c r="G38" s="31">
        <v>0</v>
      </c>
      <c r="H38" s="31">
        <v>0</v>
      </c>
      <c r="I38" s="31">
        <v>8</v>
      </c>
      <c r="J38" s="31">
        <v>22</v>
      </c>
      <c r="K38" s="31">
        <v>6</v>
      </c>
      <c r="L38" s="31">
        <v>3</v>
      </c>
      <c r="M38" s="31">
        <v>1</v>
      </c>
      <c r="N38" s="31">
        <v>0</v>
      </c>
      <c r="O38" s="31">
        <v>0</v>
      </c>
      <c r="P38" s="31">
        <v>0</v>
      </c>
      <c r="Q38" s="31">
        <v>0</v>
      </c>
      <c r="R38" s="31">
        <v>1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1</v>
      </c>
      <c r="AB38" s="31">
        <v>0</v>
      </c>
      <c r="AC38" s="31">
        <v>0</v>
      </c>
      <c r="AD38" s="31">
        <v>0</v>
      </c>
      <c r="AE38" s="31">
        <f t="shared" si="0"/>
        <v>18</v>
      </c>
      <c r="AF38" s="31">
        <f t="shared" si="1"/>
        <v>27</v>
      </c>
      <c r="AG38" s="31">
        <f t="shared" si="2"/>
        <v>45</v>
      </c>
    </row>
    <row r="39" spans="1:33" ht="27.75">
      <c r="A39" s="156"/>
      <c r="B39" s="31" t="s">
        <v>161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f t="shared" si="0"/>
        <v>0</v>
      </c>
      <c r="AF39" s="31">
        <f t="shared" si="1"/>
        <v>0</v>
      </c>
      <c r="AG39" s="31">
        <f t="shared" si="2"/>
        <v>0</v>
      </c>
    </row>
    <row r="40" spans="1:33" ht="27.75">
      <c r="A40" s="156"/>
      <c r="B40" s="75" t="s">
        <v>162</v>
      </c>
      <c r="C40" s="75">
        <f>C39+C38+C37</f>
        <v>2</v>
      </c>
      <c r="D40" s="75">
        <f aca="true" t="shared" si="11" ref="D40:AD40">D39+D38+D37</f>
        <v>0</v>
      </c>
      <c r="E40" s="75">
        <f t="shared" si="11"/>
        <v>0</v>
      </c>
      <c r="F40" s="75">
        <f t="shared" si="11"/>
        <v>1</v>
      </c>
      <c r="G40" s="75">
        <f t="shared" si="11"/>
        <v>0</v>
      </c>
      <c r="H40" s="75">
        <f t="shared" si="11"/>
        <v>0</v>
      </c>
      <c r="I40" s="75">
        <f t="shared" si="11"/>
        <v>8</v>
      </c>
      <c r="J40" s="75">
        <f t="shared" si="11"/>
        <v>22</v>
      </c>
      <c r="K40" s="75">
        <f t="shared" si="11"/>
        <v>6</v>
      </c>
      <c r="L40" s="75">
        <f t="shared" si="11"/>
        <v>3</v>
      </c>
      <c r="M40" s="75">
        <f t="shared" si="11"/>
        <v>1</v>
      </c>
      <c r="N40" s="75">
        <f t="shared" si="11"/>
        <v>0</v>
      </c>
      <c r="O40" s="75">
        <f t="shared" si="11"/>
        <v>0</v>
      </c>
      <c r="P40" s="75">
        <f t="shared" si="11"/>
        <v>0</v>
      </c>
      <c r="Q40" s="75">
        <f t="shared" si="11"/>
        <v>0</v>
      </c>
      <c r="R40" s="75">
        <f t="shared" si="11"/>
        <v>1</v>
      </c>
      <c r="S40" s="75">
        <f t="shared" si="11"/>
        <v>0</v>
      </c>
      <c r="T40" s="75">
        <f t="shared" si="11"/>
        <v>0</v>
      </c>
      <c r="U40" s="75">
        <f t="shared" si="11"/>
        <v>0</v>
      </c>
      <c r="V40" s="75">
        <f t="shared" si="11"/>
        <v>0</v>
      </c>
      <c r="W40" s="75">
        <f t="shared" si="11"/>
        <v>0</v>
      </c>
      <c r="X40" s="75">
        <f t="shared" si="11"/>
        <v>0</v>
      </c>
      <c r="Y40" s="75">
        <f t="shared" si="11"/>
        <v>0</v>
      </c>
      <c r="Z40" s="75">
        <f t="shared" si="11"/>
        <v>0</v>
      </c>
      <c r="AA40" s="75">
        <f t="shared" si="11"/>
        <v>1</v>
      </c>
      <c r="AB40" s="75">
        <f t="shared" si="11"/>
        <v>0</v>
      </c>
      <c r="AC40" s="75">
        <f t="shared" si="11"/>
        <v>0</v>
      </c>
      <c r="AD40" s="75">
        <f t="shared" si="11"/>
        <v>0</v>
      </c>
      <c r="AE40" s="75">
        <f t="shared" si="0"/>
        <v>18</v>
      </c>
      <c r="AF40" s="75">
        <f t="shared" si="1"/>
        <v>27</v>
      </c>
      <c r="AG40" s="75">
        <f t="shared" si="2"/>
        <v>45</v>
      </c>
    </row>
    <row r="41" spans="1:33" ht="27.75">
      <c r="A41" s="156" t="s">
        <v>221</v>
      </c>
      <c r="B41" s="31" t="s">
        <v>159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1</v>
      </c>
      <c r="I41" s="31">
        <v>4</v>
      </c>
      <c r="J41" s="31">
        <v>24</v>
      </c>
      <c r="K41" s="31">
        <v>19</v>
      </c>
      <c r="L41" s="31">
        <v>36</v>
      </c>
      <c r="M41" s="31">
        <v>0</v>
      </c>
      <c r="N41" s="31">
        <v>0</v>
      </c>
      <c r="O41" s="31">
        <v>0</v>
      </c>
      <c r="P41" s="31">
        <v>1</v>
      </c>
      <c r="Q41" s="31">
        <v>1</v>
      </c>
      <c r="R41" s="31">
        <v>0</v>
      </c>
      <c r="S41" s="31">
        <v>14</v>
      </c>
      <c r="T41" s="31">
        <v>4</v>
      </c>
      <c r="U41" s="31">
        <v>4</v>
      </c>
      <c r="V41" s="31">
        <v>0</v>
      </c>
      <c r="W41" s="31">
        <v>1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f t="shared" si="0"/>
        <v>43</v>
      </c>
      <c r="AF41" s="31">
        <f t="shared" si="1"/>
        <v>66</v>
      </c>
      <c r="AG41" s="31">
        <f t="shared" si="2"/>
        <v>109</v>
      </c>
    </row>
    <row r="42" spans="1:33" ht="27.75">
      <c r="A42" s="156"/>
      <c r="B42" s="31" t="s">
        <v>160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f t="shared" si="0"/>
        <v>0</v>
      </c>
      <c r="AF42" s="31">
        <f t="shared" si="1"/>
        <v>0</v>
      </c>
      <c r="AG42" s="31">
        <f t="shared" si="2"/>
        <v>0</v>
      </c>
    </row>
    <row r="43" spans="1:33" ht="27.75">
      <c r="A43" s="156"/>
      <c r="B43" s="31" t="s">
        <v>161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f t="shared" si="0"/>
        <v>0</v>
      </c>
      <c r="AF43" s="31">
        <f t="shared" si="1"/>
        <v>0</v>
      </c>
      <c r="AG43" s="31">
        <f t="shared" si="2"/>
        <v>0</v>
      </c>
    </row>
    <row r="44" spans="1:33" ht="27.75">
      <c r="A44" s="156"/>
      <c r="B44" s="75" t="s">
        <v>162</v>
      </c>
      <c r="C44" s="75">
        <f>C43+C42+C41</f>
        <v>0</v>
      </c>
      <c r="D44" s="75">
        <f aca="true" t="shared" si="12" ref="D44:AD44">D43+D42+D41</f>
        <v>0</v>
      </c>
      <c r="E44" s="75">
        <f t="shared" si="12"/>
        <v>0</v>
      </c>
      <c r="F44" s="75">
        <f t="shared" si="12"/>
        <v>0</v>
      </c>
      <c r="G44" s="75">
        <f t="shared" si="12"/>
        <v>0</v>
      </c>
      <c r="H44" s="75">
        <f t="shared" si="12"/>
        <v>1</v>
      </c>
      <c r="I44" s="75">
        <f t="shared" si="12"/>
        <v>4</v>
      </c>
      <c r="J44" s="75">
        <f t="shared" si="12"/>
        <v>24</v>
      </c>
      <c r="K44" s="75">
        <f t="shared" si="12"/>
        <v>19</v>
      </c>
      <c r="L44" s="75">
        <f t="shared" si="12"/>
        <v>36</v>
      </c>
      <c r="M44" s="75">
        <f t="shared" si="12"/>
        <v>0</v>
      </c>
      <c r="N44" s="75">
        <f t="shared" si="12"/>
        <v>0</v>
      </c>
      <c r="O44" s="75">
        <f t="shared" si="12"/>
        <v>0</v>
      </c>
      <c r="P44" s="75">
        <f t="shared" si="12"/>
        <v>1</v>
      </c>
      <c r="Q44" s="75">
        <f t="shared" si="12"/>
        <v>1</v>
      </c>
      <c r="R44" s="75">
        <f t="shared" si="12"/>
        <v>0</v>
      </c>
      <c r="S44" s="75">
        <f t="shared" si="12"/>
        <v>14</v>
      </c>
      <c r="T44" s="75">
        <f t="shared" si="12"/>
        <v>4</v>
      </c>
      <c r="U44" s="75">
        <f t="shared" si="12"/>
        <v>4</v>
      </c>
      <c r="V44" s="75">
        <f t="shared" si="12"/>
        <v>0</v>
      </c>
      <c r="W44" s="75">
        <f t="shared" si="12"/>
        <v>1</v>
      </c>
      <c r="X44" s="75">
        <f t="shared" si="12"/>
        <v>0</v>
      </c>
      <c r="Y44" s="75">
        <f t="shared" si="12"/>
        <v>0</v>
      </c>
      <c r="Z44" s="75">
        <f t="shared" si="12"/>
        <v>0</v>
      </c>
      <c r="AA44" s="75">
        <f t="shared" si="12"/>
        <v>0</v>
      </c>
      <c r="AB44" s="75">
        <f t="shared" si="12"/>
        <v>0</v>
      </c>
      <c r="AC44" s="75">
        <f t="shared" si="12"/>
        <v>0</v>
      </c>
      <c r="AD44" s="75">
        <f t="shared" si="12"/>
        <v>0</v>
      </c>
      <c r="AE44" s="75">
        <f t="shared" si="0"/>
        <v>43</v>
      </c>
      <c r="AF44" s="75">
        <f t="shared" si="1"/>
        <v>66</v>
      </c>
      <c r="AG44" s="75">
        <f t="shared" si="2"/>
        <v>109</v>
      </c>
    </row>
    <row r="45" spans="1:33" ht="27.75">
      <c r="A45" s="156" t="s">
        <v>165</v>
      </c>
      <c r="B45" s="31" t="s">
        <v>159</v>
      </c>
      <c r="C45" s="31">
        <v>0</v>
      </c>
      <c r="D45" s="31">
        <v>0</v>
      </c>
      <c r="E45" s="31">
        <v>0</v>
      </c>
      <c r="F45" s="31">
        <v>0</v>
      </c>
      <c r="G45" s="31">
        <v>1</v>
      </c>
      <c r="H45" s="31">
        <v>1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f t="shared" si="0"/>
        <v>1</v>
      </c>
      <c r="AF45" s="31">
        <f t="shared" si="1"/>
        <v>1</v>
      </c>
      <c r="AG45" s="31">
        <f t="shared" si="2"/>
        <v>2</v>
      </c>
    </row>
    <row r="46" spans="1:33" ht="27.75">
      <c r="A46" s="156"/>
      <c r="B46" s="31" t="s">
        <v>160</v>
      </c>
      <c r="C46" s="31">
        <v>1</v>
      </c>
      <c r="D46" s="31">
        <v>1</v>
      </c>
      <c r="E46" s="31">
        <v>1</v>
      </c>
      <c r="F46" s="31">
        <v>0</v>
      </c>
      <c r="G46" s="31">
        <v>0</v>
      </c>
      <c r="H46" s="31">
        <v>0</v>
      </c>
      <c r="I46" s="31">
        <v>16</v>
      </c>
      <c r="J46" s="31">
        <v>8</v>
      </c>
      <c r="K46" s="31">
        <v>3</v>
      </c>
      <c r="L46" s="31">
        <v>3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1</v>
      </c>
      <c r="X46" s="31">
        <v>1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f t="shared" si="0"/>
        <v>22</v>
      </c>
      <c r="AF46" s="31">
        <f t="shared" si="1"/>
        <v>13</v>
      </c>
      <c r="AG46" s="31">
        <f t="shared" si="2"/>
        <v>35</v>
      </c>
    </row>
    <row r="47" spans="1:33" ht="27.75">
      <c r="A47" s="156"/>
      <c r="B47" s="31" t="s">
        <v>161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f t="shared" si="0"/>
        <v>0</v>
      </c>
      <c r="AF47" s="31">
        <f t="shared" si="1"/>
        <v>0</v>
      </c>
      <c r="AG47" s="31">
        <f t="shared" si="2"/>
        <v>0</v>
      </c>
    </row>
    <row r="48" spans="1:33" ht="27.75">
      <c r="A48" s="156"/>
      <c r="B48" s="75" t="s">
        <v>162</v>
      </c>
      <c r="C48" s="75">
        <f>C47+C46+C45</f>
        <v>1</v>
      </c>
      <c r="D48" s="75">
        <f aca="true" t="shared" si="13" ref="D48:AD48">D47+D46+D45</f>
        <v>1</v>
      </c>
      <c r="E48" s="75">
        <f t="shared" si="13"/>
        <v>1</v>
      </c>
      <c r="F48" s="75">
        <f t="shared" si="13"/>
        <v>0</v>
      </c>
      <c r="G48" s="75">
        <f t="shared" si="13"/>
        <v>1</v>
      </c>
      <c r="H48" s="75">
        <f t="shared" si="13"/>
        <v>1</v>
      </c>
      <c r="I48" s="75">
        <f t="shared" si="13"/>
        <v>16</v>
      </c>
      <c r="J48" s="75">
        <f t="shared" si="13"/>
        <v>8</v>
      </c>
      <c r="K48" s="75">
        <f t="shared" si="13"/>
        <v>3</v>
      </c>
      <c r="L48" s="75">
        <f t="shared" si="13"/>
        <v>3</v>
      </c>
      <c r="M48" s="75">
        <f t="shared" si="13"/>
        <v>0</v>
      </c>
      <c r="N48" s="75">
        <f t="shared" si="13"/>
        <v>0</v>
      </c>
      <c r="O48" s="75">
        <f t="shared" si="13"/>
        <v>0</v>
      </c>
      <c r="P48" s="75">
        <f t="shared" si="13"/>
        <v>0</v>
      </c>
      <c r="Q48" s="75">
        <f t="shared" si="13"/>
        <v>0</v>
      </c>
      <c r="R48" s="75">
        <f t="shared" si="13"/>
        <v>0</v>
      </c>
      <c r="S48" s="75">
        <f t="shared" si="13"/>
        <v>0</v>
      </c>
      <c r="T48" s="75">
        <f t="shared" si="13"/>
        <v>0</v>
      </c>
      <c r="U48" s="75">
        <f t="shared" si="13"/>
        <v>0</v>
      </c>
      <c r="V48" s="75">
        <f t="shared" si="13"/>
        <v>0</v>
      </c>
      <c r="W48" s="75">
        <f t="shared" si="13"/>
        <v>1</v>
      </c>
      <c r="X48" s="75">
        <f t="shared" si="13"/>
        <v>1</v>
      </c>
      <c r="Y48" s="75">
        <f t="shared" si="13"/>
        <v>0</v>
      </c>
      <c r="Z48" s="75">
        <f t="shared" si="13"/>
        <v>0</v>
      </c>
      <c r="AA48" s="75">
        <f t="shared" si="13"/>
        <v>0</v>
      </c>
      <c r="AB48" s="75">
        <f t="shared" si="13"/>
        <v>0</v>
      </c>
      <c r="AC48" s="75">
        <f t="shared" si="13"/>
        <v>0</v>
      </c>
      <c r="AD48" s="75">
        <f t="shared" si="13"/>
        <v>0</v>
      </c>
      <c r="AE48" s="75">
        <f t="shared" si="0"/>
        <v>23</v>
      </c>
      <c r="AF48" s="75">
        <f t="shared" si="1"/>
        <v>14</v>
      </c>
      <c r="AG48" s="75">
        <f t="shared" si="2"/>
        <v>37</v>
      </c>
    </row>
    <row r="49" spans="1:33" ht="27" customHeight="1">
      <c r="A49" s="156" t="s">
        <v>166</v>
      </c>
      <c r="B49" s="59" t="s">
        <v>222</v>
      </c>
      <c r="C49" s="31">
        <v>1</v>
      </c>
      <c r="D49" s="31">
        <v>3</v>
      </c>
      <c r="E49" s="31">
        <v>0</v>
      </c>
      <c r="F49" s="31">
        <v>0</v>
      </c>
      <c r="G49" s="31">
        <v>1</v>
      </c>
      <c r="H49" s="31">
        <v>0</v>
      </c>
      <c r="I49" s="31">
        <v>8</v>
      </c>
      <c r="J49" s="31">
        <v>19</v>
      </c>
      <c r="K49" s="31">
        <v>5</v>
      </c>
      <c r="L49" s="31">
        <v>1</v>
      </c>
      <c r="M49" s="31">
        <v>2</v>
      </c>
      <c r="N49" s="31">
        <v>0</v>
      </c>
      <c r="O49" s="31">
        <v>0</v>
      </c>
      <c r="P49" s="31">
        <v>0</v>
      </c>
      <c r="Q49" s="31">
        <v>1</v>
      </c>
      <c r="R49" s="31">
        <v>1</v>
      </c>
      <c r="S49" s="31">
        <v>1</v>
      </c>
      <c r="T49" s="31">
        <v>0</v>
      </c>
      <c r="U49" s="31">
        <v>1</v>
      </c>
      <c r="V49" s="31">
        <v>0</v>
      </c>
      <c r="W49" s="31">
        <v>1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f t="shared" si="0"/>
        <v>21</v>
      </c>
      <c r="AF49" s="31">
        <f t="shared" si="1"/>
        <v>24</v>
      </c>
      <c r="AG49" s="31">
        <f t="shared" si="2"/>
        <v>45</v>
      </c>
    </row>
    <row r="50" spans="1:33" ht="27" customHeight="1">
      <c r="A50" s="156"/>
      <c r="B50" s="59" t="s">
        <v>223</v>
      </c>
      <c r="C50" s="31">
        <v>0</v>
      </c>
      <c r="D50" s="31">
        <v>2</v>
      </c>
      <c r="E50" s="31">
        <v>0</v>
      </c>
      <c r="F50" s="31">
        <v>1</v>
      </c>
      <c r="G50" s="31">
        <v>0</v>
      </c>
      <c r="H50" s="31">
        <v>0</v>
      </c>
      <c r="I50" s="31">
        <v>19</v>
      </c>
      <c r="J50" s="31">
        <v>14</v>
      </c>
      <c r="K50" s="31">
        <v>6</v>
      </c>
      <c r="L50" s="31">
        <v>1</v>
      </c>
      <c r="M50" s="31">
        <v>0</v>
      </c>
      <c r="N50" s="31">
        <v>1</v>
      </c>
      <c r="O50" s="31">
        <v>0</v>
      </c>
      <c r="P50" s="31">
        <v>0</v>
      </c>
      <c r="Q50" s="31">
        <v>0</v>
      </c>
      <c r="R50" s="31">
        <v>0</v>
      </c>
      <c r="S50" s="31">
        <v>1</v>
      </c>
      <c r="T50" s="31">
        <v>0</v>
      </c>
      <c r="U50" s="31">
        <v>1</v>
      </c>
      <c r="V50" s="31">
        <v>0</v>
      </c>
      <c r="W50" s="31">
        <v>3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1</v>
      </c>
      <c r="AE50" s="31">
        <f t="shared" si="0"/>
        <v>30</v>
      </c>
      <c r="AF50" s="31">
        <f t="shared" si="1"/>
        <v>20</v>
      </c>
      <c r="AG50" s="31">
        <f t="shared" si="2"/>
        <v>50</v>
      </c>
    </row>
    <row r="51" spans="1:33" ht="27.75">
      <c r="A51" s="156"/>
      <c r="B51" s="75" t="s">
        <v>162</v>
      </c>
      <c r="C51" s="75">
        <f>C50+C49</f>
        <v>1</v>
      </c>
      <c r="D51" s="75">
        <f aca="true" t="shared" si="14" ref="D51:AD51">D50+D49</f>
        <v>5</v>
      </c>
      <c r="E51" s="75">
        <f t="shared" si="14"/>
        <v>0</v>
      </c>
      <c r="F51" s="75">
        <f t="shared" si="14"/>
        <v>1</v>
      </c>
      <c r="G51" s="75">
        <f t="shared" si="14"/>
        <v>1</v>
      </c>
      <c r="H51" s="75">
        <f t="shared" si="14"/>
        <v>0</v>
      </c>
      <c r="I51" s="75">
        <f t="shared" si="14"/>
        <v>27</v>
      </c>
      <c r="J51" s="75">
        <f t="shared" si="14"/>
        <v>33</v>
      </c>
      <c r="K51" s="75">
        <f t="shared" si="14"/>
        <v>11</v>
      </c>
      <c r="L51" s="75">
        <f t="shared" si="14"/>
        <v>2</v>
      </c>
      <c r="M51" s="75">
        <f t="shared" si="14"/>
        <v>2</v>
      </c>
      <c r="N51" s="75">
        <f t="shared" si="14"/>
        <v>1</v>
      </c>
      <c r="O51" s="75">
        <f t="shared" si="14"/>
        <v>0</v>
      </c>
      <c r="P51" s="75">
        <f t="shared" si="14"/>
        <v>0</v>
      </c>
      <c r="Q51" s="75">
        <f t="shared" si="14"/>
        <v>1</v>
      </c>
      <c r="R51" s="75">
        <f t="shared" si="14"/>
        <v>1</v>
      </c>
      <c r="S51" s="75">
        <f t="shared" si="14"/>
        <v>2</v>
      </c>
      <c r="T51" s="75">
        <f t="shared" si="14"/>
        <v>0</v>
      </c>
      <c r="U51" s="75">
        <f t="shared" si="14"/>
        <v>2</v>
      </c>
      <c r="V51" s="75">
        <f t="shared" si="14"/>
        <v>0</v>
      </c>
      <c r="W51" s="75">
        <f t="shared" si="14"/>
        <v>4</v>
      </c>
      <c r="X51" s="75">
        <f t="shared" si="14"/>
        <v>0</v>
      </c>
      <c r="Y51" s="75">
        <f t="shared" si="14"/>
        <v>0</v>
      </c>
      <c r="Z51" s="75">
        <f t="shared" si="14"/>
        <v>0</v>
      </c>
      <c r="AA51" s="75">
        <f t="shared" si="14"/>
        <v>0</v>
      </c>
      <c r="AB51" s="75">
        <f t="shared" si="14"/>
        <v>0</v>
      </c>
      <c r="AC51" s="75">
        <f t="shared" si="14"/>
        <v>0</v>
      </c>
      <c r="AD51" s="75">
        <f t="shared" si="14"/>
        <v>1</v>
      </c>
      <c r="AE51" s="75">
        <f t="shared" si="0"/>
        <v>51</v>
      </c>
      <c r="AF51" s="75">
        <f t="shared" si="1"/>
        <v>44</v>
      </c>
      <c r="AG51" s="75">
        <f t="shared" si="2"/>
        <v>95</v>
      </c>
    </row>
    <row r="52" spans="1:33" ht="27.75">
      <c r="A52" s="112" t="s">
        <v>8</v>
      </c>
      <c r="B52" s="31" t="s">
        <v>159</v>
      </c>
      <c r="C52" s="31">
        <f>C49+C45+C41+C37+C33+C29+C25+C21+C17+C13+C9+C5</f>
        <v>6</v>
      </c>
      <c r="D52" s="31">
        <f aca="true" t="shared" si="15" ref="D52:AD53">D49+D45+D41+D37+D33+D29+D25+D21+D17+D13+D9+D5</f>
        <v>8</v>
      </c>
      <c r="E52" s="31">
        <f t="shared" si="15"/>
        <v>1</v>
      </c>
      <c r="F52" s="31">
        <f t="shared" si="15"/>
        <v>4</v>
      </c>
      <c r="G52" s="31">
        <f t="shared" si="15"/>
        <v>12</v>
      </c>
      <c r="H52" s="31">
        <f t="shared" si="15"/>
        <v>4</v>
      </c>
      <c r="I52" s="31">
        <f t="shared" si="15"/>
        <v>62</v>
      </c>
      <c r="J52" s="31">
        <f t="shared" si="15"/>
        <v>157</v>
      </c>
      <c r="K52" s="31">
        <f t="shared" si="15"/>
        <v>44</v>
      </c>
      <c r="L52" s="31">
        <f t="shared" si="15"/>
        <v>55</v>
      </c>
      <c r="M52" s="31">
        <f t="shared" si="15"/>
        <v>3</v>
      </c>
      <c r="N52" s="31">
        <f t="shared" si="15"/>
        <v>0</v>
      </c>
      <c r="O52" s="31">
        <f t="shared" si="15"/>
        <v>5</v>
      </c>
      <c r="P52" s="31">
        <f t="shared" si="15"/>
        <v>14</v>
      </c>
      <c r="Q52" s="31">
        <f t="shared" si="15"/>
        <v>7</v>
      </c>
      <c r="R52" s="31">
        <f t="shared" si="15"/>
        <v>1</v>
      </c>
      <c r="S52" s="31">
        <f t="shared" si="15"/>
        <v>22</v>
      </c>
      <c r="T52" s="31">
        <f t="shared" si="15"/>
        <v>8</v>
      </c>
      <c r="U52" s="31">
        <f t="shared" si="15"/>
        <v>9</v>
      </c>
      <c r="V52" s="31">
        <f t="shared" si="15"/>
        <v>1</v>
      </c>
      <c r="W52" s="31">
        <f t="shared" si="15"/>
        <v>3</v>
      </c>
      <c r="X52" s="31">
        <f t="shared" si="15"/>
        <v>0</v>
      </c>
      <c r="Y52" s="31">
        <f t="shared" si="15"/>
        <v>0</v>
      </c>
      <c r="Z52" s="31">
        <f t="shared" si="15"/>
        <v>0</v>
      </c>
      <c r="AA52" s="31">
        <f t="shared" si="15"/>
        <v>2</v>
      </c>
      <c r="AB52" s="31">
        <f t="shared" si="15"/>
        <v>0</v>
      </c>
      <c r="AC52" s="31">
        <f t="shared" si="15"/>
        <v>0</v>
      </c>
      <c r="AD52" s="31">
        <f t="shared" si="15"/>
        <v>1</v>
      </c>
      <c r="AE52" s="31">
        <f t="shared" si="0"/>
        <v>176</v>
      </c>
      <c r="AF52" s="31">
        <f t="shared" si="1"/>
        <v>253</v>
      </c>
      <c r="AG52" s="31">
        <f t="shared" si="2"/>
        <v>429</v>
      </c>
    </row>
    <row r="53" spans="1:33" ht="27.75">
      <c r="A53" s="112"/>
      <c r="B53" s="31" t="s">
        <v>160</v>
      </c>
      <c r="C53" s="31">
        <f>C50+C46+C42+C38+C34+C30+C26+C22+C18+C14+C10+C6</f>
        <v>11</v>
      </c>
      <c r="D53" s="31">
        <f t="shared" si="15"/>
        <v>10</v>
      </c>
      <c r="E53" s="31">
        <f t="shared" si="15"/>
        <v>3</v>
      </c>
      <c r="F53" s="31">
        <f t="shared" si="15"/>
        <v>2</v>
      </c>
      <c r="G53" s="31">
        <f t="shared" si="15"/>
        <v>2</v>
      </c>
      <c r="H53" s="31">
        <f t="shared" si="15"/>
        <v>1</v>
      </c>
      <c r="I53" s="31">
        <f t="shared" si="15"/>
        <v>62</v>
      </c>
      <c r="J53" s="31">
        <f t="shared" si="15"/>
        <v>82</v>
      </c>
      <c r="K53" s="31">
        <f t="shared" si="15"/>
        <v>28</v>
      </c>
      <c r="L53" s="31">
        <f t="shared" si="15"/>
        <v>11</v>
      </c>
      <c r="M53" s="31">
        <f t="shared" si="15"/>
        <v>1</v>
      </c>
      <c r="N53" s="31">
        <f t="shared" si="15"/>
        <v>2</v>
      </c>
      <c r="O53" s="31">
        <f t="shared" si="15"/>
        <v>1</v>
      </c>
      <c r="P53" s="31">
        <f t="shared" si="15"/>
        <v>2</v>
      </c>
      <c r="Q53" s="31">
        <f t="shared" si="15"/>
        <v>1</v>
      </c>
      <c r="R53" s="31">
        <f t="shared" si="15"/>
        <v>1</v>
      </c>
      <c r="S53" s="31">
        <f t="shared" si="15"/>
        <v>2</v>
      </c>
      <c r="T53" s="31">
        <f t="shared" si="15"/>
        <v>0</v>
      </c>
      <c r="U53" s="31">
        <f t="shared" si="15"/>
        <v>2</v>
      </c>
      <c r="V53" s="31">
        <f t="shared" si="15"/>
        <v>0</v>
      </c>
      <c r="W53" s="31">
        <f t="shared" si="15"/>
        <v>5</v>
      </c>
      <c r="X53" s="31">
        <f t="shared" si="15"/>
        <v>1</v>
      </c>
      <c r="Y53" s="31">
        <f t="shared" si="15"/>
        <v>0</v>
      </c>
      <c r="Z53" s="31">
        <f t="shared" si="15"/>
        <v>0</v>
      </c>
      <c r="AA53" s="31">
        <f t="shared" si="15"/>
        <v>6</v>
      </c>
      <c r="AB53" s="31">
        <f t="shared" si="15"/>
        <v>0</v>
      </c>
      <c r="AC53" s="31">
        <f t="shared" si="15"/>
        <v>0</v>
      </c>
      <c r="AD53" s="31">
        <f t="shared" si="15"/>
        <v>1</v>
      </c>
      <c r="AE53" s="31">
        <f t="shared" si="0"/>
        <v>124</v>
      </c>
      <c r="AF53" s="31">
        <f t="shared" si="1"/>
        <v>113</v>
      </c>
      <c r="AG53" s="31">
        <f t="shared" si="2"/>
        <v>237</v>
      </c>
    </row>
    <row r="54" spans="1:33" ht="27.75">
      <c r="A54" s="112"/>
      <c r="B54" s="31" t="s">
        <v>161</v>
      </c>
      <c r="C54" s="31">
        <f>C47+C43+C39+C35+C31+C27+C23+C19+C15+C11+C7</f>
        <v>0</v>
      </c>
      <c r="D54" s="31">
        <f aca="true" t="shared" si="16" ref="D54:AD54">D47+D43+D39+D35+D31+D27+D23+D19+D15+D11+D7</f>
        <v>0</v>
      </c>
      <c r="E54" s="31">
        <f t="shared" si="16"/>
        <v>0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3</v>
      </c>
      <c r="J54" s="31">
        <f t="shared" si="16"/>
        <v>2</v>
      </c>
      <c r="K54" s="31">
        <f t="shared" si="16"/>
        <v>5</v>
      </c>
      <c r="L54" s="31">
        <f t="shared" si="16"/>
        <v>1</v>
      </c>
      <c r="M54" s="31">
        <f t="shared" si="16"/>
        <v>0</v>
      </c>
      <c r="N54" s="31">
        <f t="shared" si="16"/>
        <v>0</v>
      </c>
      <c r="O54" s="31">
        <f t="shared" si="16"/>
        <v>0</v>
      </c>
      <c r="P54" s="31">
        <f t="shared" si="16"/>
        <v>0</v>
      </c>
      <c r="Q54" s="31">
        <f t="shared" si="16"/>
        <v>0</v>
      </c>
      <c r="R54" s="31">
        <f t="shared" si="16"/>
        <v>0</v>
      </c>
      <c r="S54" s="31">
        <f t="shared" si="16"/>
        <v>0</v>
      </c>
      <c r="T54" s="31">
        <f t="shared" si="16"/>
        <v>0</v>
      </c>
      <c r="U54" s="31">
        <f t="shared" si="16"/>
        <v>0</v>
      </c>
      <c r="V54" s="31">
        <f t="shared" si="16"/>
        <v>0</v>
      </c>
      <c r="W54" s="31">
        <f t="shared" si="16"/>
        <v>0</v>
      </c>
      <c r="X54" s="31">
        <f t="shared" si="16"/>
        <v>0</v>
      </c>
      <c r="Y54" s="31">
        <f t="shared" si="16"/>
        <v>0</v>
      </c>
      <c r="Z54" s="31">
        <f t="shared" si="16"/>
        <v>0</v>
      </c>
      <c r="AA54" s="31">
        <f t="shared" si="16"/>
        <v>0</v>
      </c>
      <c r="AB54" s="31">
        <f t="shared" si="16"/>
        <v>0</v>
      </c>
      <c r="AC54" s="31">
        <f t="shared" si="16"/>
        <v>0</v>
      </c>
      <c r="AD54" s="31">
        <f t="shared" si="16"/>
        <v>0</v>
      </c>
      <c r="AE54" s="31">
        <f t="shared" si="0"/>
        <v>8</v>
      </c>
      <c r="AF54" s="31">
        <f t="shared" si="1"/>
        <v>3</v>
      </c>
      <c r="AG54" s="31">
        <f t="shared" si="2"/>
        <v>11</v>
      </c>
    </row>
    <row r="55" spans="1:33" ht="27.75">
      <c r="A55" s="112"/>
      <c r="B55" s="60" t="s">
        <v>162</v>
      </c>
      <c r="C55" s="60">
        <f>C54+C53+C52</f>
        <v>17</v>
      </c>
      <c r="D55" s="60">
        <f aca="true" t="shared" si="17" ref="D55:AD55">D54+D53+D52</f>
        <v>18</v>
      </c>
      <c r="E55" s="60">
        <f t="shared" si="17"/>
        <v>4</v>
      </c>
      <c r="F55" s="60">
        <f t="shared" si="17"/>
        <v>6</v>
      </c>
      <c r="G55" s="60">
        <f t="shared" si="17"/>
        <v>14</v>
      </c>
      <c r="H55" s="60">
        <f t="shared" si="17"/>
        <v>5</v>
      </c>
      <c r="I55" s="60">
        <f t="shared" si="17"/>
        <v>127</v>
      </c>
      <c r="J55" s="60">
        <f t="shared" si="17"/>
        <v>241</v>
      </c>
      <c r="K55" s="60">
        <f t="shared" si="17"/>
        <v>77</v>
      </c>
      <c r="L55" s="60">
        <f t="shared" si="17"/>
        <v>67</v>
      </c>
      <c r="M55" s="60">
        <f t="shared" si="17"/>
        <v>4</v>
      </c>
      <c r="N55" s="60">
        <f t="shared" si="17"/>
        <v>2</v>
      </c>
      <c r="O55" s="60">
        <f t="shared" si="17"/>
        <v>6</v>
      </c>
      <c r="P55" s="60">
        <f t="shared" si="17"/>
        <v>16</v>
      </c>
      <c r="Q55" s="60">
        <f t="shared" si="17"/>
        <v>8</v>
      </c>
      <c r="R55" s="60">
        <f t="shared" si="17"/>
        <v>2</v>
      </c>
      <c r="S55" s="60">
        <f t="shared" si="17"/>
        <v>24</v>
      </c>
      <c r="T55" s="60">
        <f t="shared" si="17"/>
        <v>8</v>
      </c>
      <c r="U55" s="60">
        <f t="shared" si="17"/>
        <v>11</v>
      </c>
      <c r="V55" s="60">
        <f t="shared" si="17"/>
        <v>1</v>
      </c>
      <c r="W55" s="60">
        <f t="shared" si="17"/>
        <v>8</v>
      </c>
      <c r="X55" s="60">
        <f t="shared" si="17"/>
        <v>1</v>
      </c>
      <c r="Y55" s="60">
        <f t="shared" si="17"/>
        <v>0</v>
      </c>
      <c r="Z55" s="60">
        <f t="shared" si="17"/>
        <v>0</v>
      </c>
      <c r="AA55" s="60">
        <f t="shared" si="17"/>
        <v>8</v>
      </c>
      <c r="AB55" s="60">
        <f t="shared" si="17"/>
        <v>0</v>
      </c>
      <c r="AC55" s="60">
        <f t="shared" si="17"/>
        <v>0</v>
      </c>
      <c r="AD55" s="60">
        <f t="shared" si="17"/>
        <v>2</v>
      </c>
      <c r="AE55" s="60">
        <f t="shared" si="0"/>
        <v>308</v>
      </c>
      <c r="AF55" s="60">
        <f t="shared" si="1"/>
        <v>369</v>
      </c>
      <c r="AG55" s="60">
        <f t="shared" si="2"/>
        <v>677</v>
      </c>
    </row>
    <row r="65" spans="1:33" ht="26.25" customHeight="1">
      <c r="A65" s="155" t="s">
        <v>226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</row>
    <row r="66" spans="1:34" ht="27" customHeight="1">
      <c r="A66" s="74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/>
    </row>
    <row r="67" spans="1:34" ht="27.75">
      <c r="A67" s="120" t="s">
        <v>0</v>
      </c>
      <c r="B67" s="120"/>
      <c r="C67" s="120" t="s">
        <v>56</v>
      </c>
      <c r="D67" s="120"/>
      <c r="E67" s="120" t="s">
        <v>57</v>
      </c>
      <c r="F67" s="120"/>
      <c r="G67" s="120" t="s">
        <v>58</v>
      </c>
      <c r="H67" s="120"/>
      <c r="I67" s="120" t="s">
        <v>59</v>
      </c>
      <c r="J67" s="120"/>
      <c r="K67" s="120" t="s">
        <v>60</v>
      </c>
      <c r="L67" s="120"/>
      <c r="M67" s="120" t="s">
        <v>61</v>
      </c>
      <c r="N67" s="120"/>
      <c r="O67" s="120" t="s">
        <v>62</v>
      </c>
      <c r="P67" s="120"/>
      <c r="Q67" s="120" t="s">
        <v>63</v>
      </c>
      <c r="R67" s="120"/>
      <c r="S67" s="120" t="s">
        <v>64</v>
      </c>
      <c r="T67" s="120"/>
      <c r="U67" s="120" t="s">
        <v>65</v>
      </c>
      <c r="V67" s="120"/>
      <c r="W67" s="120" t="s">
        <v>66</v>
      </c>
      <c r="X67" s="120"/>
      <c r="Y67" s="120" t="s">
        <v>67</v>
      </c>
      <c r="Z67" s="120"/>
      <c r="AA67" s="120" t="s">
        <v>68</v>
      </c>
      <c r="AB67" s="120"/>
      <c r="AC67" s="120" t="s">
        <v>69</v>
      </c>
      <c r="AD67" s="120"/>
      <c r="AE67" s="154" t="s">
        <v>54</v>
      </c>
      <c r="AF67" s="154"/>
      <c r="AG67" s="154"/>
      <c r="AH67"/>
    </row>
    <row r="68" spans="1:34" ht="27.75">
      <c r="A68" s="120"/>
      <c r="B68" s="120"/>
      <c r="C68" s="61" t="s">
        <v>9</v>
      </c>
      <c r="D68" s="61" t="s">
        <v>10</v>
      </c>
      <c r="E68" s="61" t="s">
        <v>9</v>
      </c>
      <c r="F68" s="61" t="s">
        <v>10</v>
      </c>
      <c r="G68" s="61" t="s">
        <v>9</v>
      </c>
      <c r="H68" s="61" t="s">
        <v>10</v>
      </c>
      <c r="I68" s="61" t="s">
        <v>9</v>
      </c>
      <c r="J68" s="61" t="s">
        <v>10</v>
      </c>
      <c r="K68" s="61" t="s">
        <v>9</v>
      </c>
      <c r="L68" s="61" t="s">
        <v>10</v>
      </c>
      <c r="M68" s="61" t="s">
        <v>9</v>
      </c>
      <c r="N68" s="61" t="s">
        <v>10</v>
      </c>
      <c r="O68" s="61" t="s">
        <v>9</v>
      </c>
      <c r="P68" s="61" t="s">
        <v>10</v>
      </c>
      <c r="Q68" s="61" t="s">
        <v>9</v>
      </c>
      <c r="R68" s="61" t="s">
        <v>10</v>
      </c>
      <c r="S68" s="61" t="s">
        <v>9</v>
      </c>
      <c r="T68" s="61" t="s">
        <v>10</v>
      </c>
      <c r="U68" s="61" t="s">
        <v>9</v>
      </c>
      <c r="V68" s="61" t="s">
        <v>10</v>
      </c>
      <c r="W68" s="61" t="s">
        <v>9</v>
      </c>
      <c r="X68" s="61" t="s">
        <v>10</v>
      </c>
      <c r="Y68" s="61" t="s">
        <v>9</v>
      </c>
      <c r="Z68" s="61" t="s">
        <v>10</v>
      </c>
      <c r="AA68" s="61" t="s">
        <v>9</v>
      </c>
      <c r="AB68" s="61" t="s">
        <v>10</v>
      </c>
      <c r="AC68" s="61" t="s">
        <v>9</v>
      </c>
      <c r="AD68" s="61" t="s">
        <v>10</v>
      </c>
      <c r="AE68" s="61" t="s">
        <v>9</v>
      </c>
      <c r="AF68" s="61" t="s">
        <v>10</v>
      </c>
      <c r="AG68" s="61" t="s">
        <v>12</v>
      </c>
      <c r="AH68"/>
    </row>
    <row r="69" spans="1:33" ht="27" customHeight="1">
      <c r="A69" s="156" t="s">
        <v>34</v>
      </c>
      <c r="B69" s="31" t="s">
        <v>159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1</v>
      </c>
      <c r="J69" s="31">
        <v>1</v>
      </c>
      <c r="K69" s="31">
        <v>1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f>AC69+AA69+Y69+W69+U69+S69+Q69+O69+M69+K69+I69+G69+E69+C69</f>
        <v>2</v>
      </c>
      <c r="AF69" s="31">
        <f>AD69+AB69+Z69+X69+V69+T69+R69+P69+N69+L69+J69+H69+F69+D69</f>
        <v>1</v>
      </c>
      <c r="AG69" s="31">
        <f>AF69+AE69</f>
        <v>3</v>
      </c>
    </row>
    <row r="70" spans="1:33" ht="27.75">
      <c r="A70" s="156"/>
      <c r="B70" s="31" t="s">
        <v>160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f aca="true" t="shared" si="18" ref="AE70:AE119">AC70+AA70+Y70+W70+U70+S70+Q70+O70+M70+K70+I70+G70+E70+C70</f>
        <v>0</v>
      </c>
      <c r="AF70" s="31">
        <f aca="true" t="shared" si="19" ref="AF70:AF119">AD70+AB70+Z70+X70+V70+T70+R70+P70+N70+L70+J70+H70+F70+D70</f>
        <v>0</v>
      </c>
      <c r="AG70" s="31">
        <f aca="true" t="shared" si="20" ref="AG70:AG119">AF70+AE70</f>
        <v>0</v>
      </c>
    </row>
    <row r="71" spans="1:33" ht="27.75">
      <c r="A71" s="156"/>
      <c r="B71" s="31" t="s">
        <v>161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f t="shared" si="18"/>
        <v>0</v>
      </c>
      <c r="AF71" s="31">
        <f t="shared" si="19"/>
        <v>0</v>
      </c>
      <c r="AG71" s="31">
        <f t="shared" si="20"/>
        <v>0</v>
      </c>
    </row>
    <row r="72" spans="1:33" ht="27.75">
      <c r="A72" s="156"/>
      <c r="B72" s="75" t="s">
        <v>162</v>
      </c>
      <c r="C72" s="75">
        <f>C71+C70+C69</f>
        <v>0</v>
      </c>
      <c r="D72" s="75">
        <f aca="true" t="shared" si="21" ref="D72:AD72">D71+D70+D69</f>
        <v>0</v>
      </c>
      <c r="E72" s="75">
        <f t="shared" si="21"/>
        <v>0</v>
      </c>
      <c r="F72" s="75">
        <f t="shared" si="21"/>
        <v>0</v>
      </c>
      <c r="G72" s="75">
        <f t="shared" si="21"/>
        <v>0</v>
      </c>
      <c r="H72" s="75">
        <f t="shared" si="21"/>
        <v>0</v>
      </c>
      <c r="I72" s="75">
        <f t="shared" si="21"/>
        <v>1</v>
      </c>
      <c r="J72" s="75">
        <f t="shared" si="21"/>
        <v>1</v>
      </c>
      <c r="K72" s="75">
        <f t="shared" si="21"/>
        <v>1</v>
      </c>
      <c r="L72" s="75">
        <f t="shared" si="21"/>
        <v>0</v>
      </c>
      <c r="M72" s="75">
        <f t="shared" si="21"/>
        <v>0</v>
      </c>
      <c r="N72" s="75">
        <f t="shared" si="21"/>
        <v>0</v>
      </c>
      <c r="O72" s="75">
        <f t="shared" si="21"/>
        <v>0</v>
      </c>
      <c r="P72" s="75">
        <f t="shared" si="21"/>
        <v>0</v>
      </c>
      <c r="Q72" s="75">
        <f t="shared" si="21"/>
        <v>0</v>
      </c>
      <c r="R72" s="75">
        <f t="shared" si="21"/>
        <v>0</v>
      </c>
      <c r="S72" s="75">
        <f t="shared" si="21"/>
        <v>0</v>
      </c>
      <c r="T72" s="75">
        <f t="shared" si="21"/>
        <v>0</v>
      </c>
      <c r="U72" s="75">
        <f t="shared" si="21"/>
        <v>0</v>
      </c>
      <c r="V72" s="75">
        <f t="shared" si="21"/>
        <v>0</v>
      </c>
      <c r="W72" s="75">
        <f t="shared" si="21"/>
        <v>0</v>
      </c>
      <c r="X72" s="75">
        <f t="shared" si="21"/>
        <v>0</v>
      </c>
      <c r="Y72" s="75">
        <f t="shared" si="21"/>
        <v>0</v>
      </c>
      <c r="Z72" s="75">
        <f t="shared" si="21"/>
        <v>0</v>
      </c>
      <c r="AA72" s="75">
        <f t="shared" si="21"/>
        <v>0</v>
      </c>
      <c r="AB72" s="75">
        <f t="shared" si="21"/>
        <v>0</v>
      </c>
      <c r="AC72" s="75">
        <f t="shared" si="21"/>
        <v>0</v>
      </c>
      <c r="AD72" s="75">
        <f t="shared" si="21"/>
        <v>0</v>
      </c>
      <c r="AE72" s="75">
        <f t="shared" si="18"/>
        <v>2</v>
      </c>
      <c r="AF72" s="75">
        <f t="shared" si="19"/>
        <v>1</v>
      </c>
      <c r="AG72" s="75">
        <f t="shared" si="20"/>
        <v>3</v>
      </c>
    </row>
    <row r="73" spans="1:33" ht="27" customHeight="1">
      <c r="A73" s="156" t="s">
        <v>70</v>
      </c>
      <c r="B73" s="31" t="s">
        <v>159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2</v>
      </c>
      <c r="J73" s="31">
        <v>8</v>
      </c>
      <c r="K73" s="31">
        <v>2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f t="shared" si="18"/>
        <v>4</v>
      </c>
      <c r="AF73" s="31">
        <f t="shared" si="19"/>
        <v>8</v>
      </c>
      <c r="AG73" s="31">
        <f t="shared" si="20"/>
        <v>12</v>
      </c>
    </row>
    <row r="74" spans="1:33" ht="27.75">
      <c r="A74" s="156"/>
      <c r="B74" s="31" t="s">
        <v>160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f t="shared" si="18"/>
        <v>0</v>
      </c>
      <c r="AF74" s="31">
        <f t="shared" si="19"/>
        <v>0</v>
      </c>
      <c r="AG74" s="31">
        <f t="shared" si="20"/>
        <v>0</v>
      </c>
    </row>
    <row r="75" spans="1:33" ht="27.75">
      <c r="A75" s="156"/>
      <c r="B75" s="31" t="s">
        <v>161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f t="shared" si="18"/>
        <v>0</v>
      </c>
      <c r="AF75" s="31">
        <f t="shared" si="19"/>
        <v>0</v>
      </c>
      <c r="AG75" s="31">
        <f t="shared" si="20"/>
        <v>0</v>
      </c>
    </row>
    <row r="76" spans="1:33" ht="27.75">
      <c r="A76" s="156"/>
      <c r="B76" s="75" t="s">
        <v>162</v>
      </c>
      <c r="C76" s="75">
        <f>C75+C74+C73</f>
        <v>0</v>
      </c>
      <c r="D76" s="75">
        <f aca="true" t="shared" si="22" ref="D76:AD76">D75+D74+D73</f>
        <v>0</v>
      </c>
      <c r="E76" s="75">
        <f t="shared" si="22"/>
        <v>0</v>
      </c>
      <c r="F76" s="75">
        <f t="shared" si="22"/>
        <v>0</v>
      </c>
      <c r="G76" s="75">
        <f t="shared" si="22"/>
        <v>0</v>
      </c>
      <c r="H76" s="75">
        <f t="shared" si="22"/>
        <v>0</v>
      </c>
      <c r="I76" s="75">
        <f t="shared" si="22"/>
        <v>2</v>
      </c>
      <c r="J76" s="75">
        <f t="shared" si="22"/>
        <v>8</v>
      </c>
      <c r="K76" s="75">
        <f t="shared" si="22"/>
        <v>2</v>
      </c>
      <c r="L76" s="75">
        <f t="shared" si="22"/>
        <v>0</v>
      </c>
      <c r="M76" s="75">
        <f t="shared" si="22"/>
        <v>0</v>
      </c>
      <c r="N76" s="75">
        <f t="shared" si="22"/>
        <v>0</v>
      </c>
      <c r="O76" s="75">
        <f t="shared" si="22"/>
        <v>0</v>
      </c>
      <c r="P76" s="75">
        <f t="shared" si="22"/>
        <v>0</v>
      </c>
      <c r="Q76" s="75">
        <f t="shared" si="22"/>
        <v>0</v>
      </c>
      <c r="R76" s="75">
        <f t="shared" si="22"/>
        <v>0</v>
      </c>
      <c r="S76" s="75">
        <f t="shared" si="22"/>
        <v>0</v>
      </c>
      <c r="T76" s="75">
        <f t="shared" si="22"/>
        <v>0</v>
      </c>
      <c r="U76" s="75">
        <f t="shared" si="22"/>
        <v>0</v>
      </c>
      <c r="V76" s="75">
        <f t="shared" si="22"/>
        <v>0</v>
      </c>
      <c r="W76" s="75">
        <f t="shared" si="22"/>
        <v>0</v>
      </c>
      <c r="X76" s="75">
        <f t="shared" si="22"/>
        <v>0</v>
      </c>
      <c r="Y76" s="75">
        <f t="shared" si="22"/>
        <v>0</v>
      </c>
      <c r="Z76" s="75">
        <f t="shared" si="22"/>
        <v>0</v>
      </c>
      <c r="AA76" s="75">
        <f t="shared" si="22"/>
        <v>0</v>
      </c>
      <c r="AB76" s="75">
        <f t="shared" si="22"/>
        <v>0</v>
      </c>
      <c r="AC76" s="75">
        <f t="shared" si="22"/>
        <v>0</v>
      </c>
      <c r="AD76" s="75">
        <f t="shared" si="22"/>
        <v>0</v>
      </c>
      <c r="AE76" s="75">
        <f t="shared" si="18"/>
        <v>4</v>
      </c>
      <c r="AF76" s="75">
        <f t="shared" si="19"/>
        <v>8</v>
      </c>
      <c r="AG76" s="75">
        <f t="shared" si="20"/>
        <v>12</v>
      </c>
    </row>
    <row r="77" spans="1:33" ht="27" customHeight="1">
      <c r="A77" s="156" t="s">
        <v>14</v>
      </c>
      <c r="B77" s="31" t="s">
        <v>159</v>
      </c>
      <c r="C77" s="31">
        <v>1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1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f t="shared" si="18"/>
        <v>2</v>
      </c>
      <c r="AF77" s="31">
        <f t="shared" si="19"/>
        <v>0</v>
      </c>
      <c r="AG77" s="31">
        <f t="shared" si="20"/>
        <v>2</v>
      </c>
    </row>
    <row r="78" spans="1:33" ht="27.75">
      <c r="A78" s="156"/>
      <c r="B78" s="31" t="s">
        <v>160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f t="shared" si="18"/>
        <v>0</v>
      </c>
      <c r="AF78" s="31">
        <f t="shared" si="19"/>
        <v>0</v>
      </c>
      <c r="AG78" s="31">
        <f t="shared" si="20"/>
        <v>0</v>
      </c>
    </row>
    <row r="79" spans="1:33" ht="27.75">
      <c r="A79" s="156"/>
      <c r="B79" s="31" t="s">
        <v>161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f t="shared" si="18"/>
        <v>0</v>
      </c>
      <c r="AF79" s="31">
        <f t="shared" si="19"/>
        <v>0</v>
      </c>
      <c r="AG79" s="31">
        <f t="shared" si="20"/>
        <v>0</v>
      </c>
    </row>
    <row r="80" spans="1:33" ht="27.75">
      <c r="A80" s="156"/>
      <c r="B80" s="75" t="s">
        <v>162</v>
      </c>
      <c r="C80" s="75">
        <f>C79+C78+C77</f>
        <v>1</v>
      </c>
      <c r="D80" s="75">
        <f aca="true" t="shared" si="23" ref="D80:AD80">D79+D78+D77</f>
        <v>0</v>
      </c>
      <c r="E80" s="75">
        <f t="shared" si="23"/>
        <v>0</v>
      </c>
      <c r="F80" s="75">
        <f t="shared" si="23"/>
        <v>0</v>
      </c>
      <c r="G80" s="75">
        <f t="shared" si="23"/>
        <v>0</v>
      </c>
      <c r="H80" s="75">
        <f t="shared" si="23"/>
        <v>0</v>
      </c>
      <c r="I80" s="75">
        <f t="shared" si="23"/>
        <v>0</v>
      </c>
      <c r="J80" s="75">
        <f t="shared" si="23"/>
        <v>0</v>
      </c>
      <c r="K80" s="75">
        <f t="shared" si="23"/>
        <v>1</v>
      </c>
      <c r="L80" s="75">
        <f t="shared" si="23"/>
        <v>0</v>
      </c>
      <c r="M80" s="75">
        <f t="shared" si="23"/>
        <v>0</v>
      </c>
      <c r="N80" s="75">
        <f t="shared" si="23"/>
        <v>0</v>
      </c>
      <c r="O80" s="75">
        <f t="shared" si="23"/>
        <v>0</v>
      </c>
      <c r="P80" s="75">
        <f t="shared" si="23"/>
        <v>0</v>
      </c>
      <c r="Q80" s="75">
        <f t="shared" si="23"/>
        <v>0</v>
      </c>
      <c r="R80" s="75">
        <f t="shared" si="23"/>
        <v>0</v>
      </c>
      <c r="S80" s="75">
        <f t="shared" si="23"/>
        <v>0</v>
      </c>
      <c r="T80" s="75">
        <f t="shared" si="23"/>
        <v>0</v>
      </c>
      <c r="U80" s="75">
        <f t="shared" si="23"/>
        <v>0</v>
      </c>
      <c r="V80" s="75">
        <f t="shared" si="23"/>
        <v>0</v>
      </c>
      <c r="W80" s="75">
        <f t="shared" si="23"/>
        <v>0</v>
      </c>
      <c r="X80" s="75">
        <f t="shared" si="23"/>
        <v>0</v>
      </c>
      <c r="Y80" s="75">
        <f t="shared" si="23"/>
        <v>0</v>
      </c>
      <c r="Z80" s="75">
        <f t="shared" si="23"/>
        <v>0</v>
      </c>
      <c r="AA80" s="75">
        <f t="shared" si="23"/>
        <v>0</v>
      </c>
      <c r="AB80" s="75">
        <f t="shared" si="23"/>
        <v>0</v>
      </c>
      <c r="AC80" s="75">
        <f t="shared" si="23"/>
        <v>0</v>
      </c>
      <c r="AD80" s="75">
        <f t="shared" si="23"/>
        <v>0</v>
      </c>
      <c r="AE80" s="75">
        <f t="shared" si="18"/>
        <v>2</v>
      </c>
      <c r="AF80" s="75">
        <f t="shared" si="19"/>
        <v>0</v>
      </c>
      <c r="AG80" s="75">
        <f t="shared" si="20"/>
        <v>2</v>
      </c>
    </row>
    <row r="81" spans="1:33" ht="27" customHeight="1">
      <c r="A81" s="156" t="s">
        <v>28</v>
      </c>
      <c r="B81" s="31" t="s">
        <v>159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f t="shared" si="18"/>
        <v>0</v>
      </c>
      <c r="AF81" s="31">
        <f t="shared" si="19"/>
        <v>0</v>
      </c>
      <c r="AG81" s="31">
        <f t="shared" si="20"/>
        <v>0</v>
      </c>
    </row>
    <row r="82" spans="1:33" ht="27.75">
      <c r="A82" s="156"/>
      <c r="B82" s="31" t="s">
        <v>160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f t="shared" si="18"/>
        <v>0</v>
      </c>
      <c r="AF82" s="31">
        <f t="shared" si="19"/>
        <v>0</v>
      </c>
      <c r="AG82" s="31">
        <f t="shared" si="20"/>
        <v>0</v>
      </c>
    </row>
    <row r="83" spans="1:33" ht="27.75">
      <c r="A83" s="156"/>
      <c r="B83" s="31" t="s">
        <v>161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f t="shared" si="18"/>
        <v>0</v>
      </c>
      <c r="AF83" s="31">
        <f t="shared" si="19"/>
        <v>0</v>
      </c>
      <c r="AG83" s="31">
        <f t="shared" si="20"/>
        <v>0</v>
      </c>
    </row>
    <row r="84" spans="1:33" ht="27.75">
      <c r="A84" s="156"/>
      <c r="B84" s="75" t="s">
        <v>162</v>
      </c>
      <c r="C84" s="75">
        <f>C83+C82+C81</f>
        <v>0</v>
      </c>
      <c r="D84" s="75">
        <f aca="true" t="shared" si="24" ref="D84:AD84">D83+D82+D81</f>
        <v>0</v>
      </c>
      <c r="E84" s="75">
        <f t="shared" si="24"/>
        <v>0</v>
      </c>
      <c r="F84" s="75">
        <f t="shared" si="24"/>
        <v>0</v>
      </c>
      <c r="G84" s="75">
        <f t="shared" si="24"/>
        <v>0</v>
      </c>
      <c r="H84" s="75">
        <f t="shared" si="24"/>
        <v>0</v>
      </c>
      <c r="I84" s="75">
        <f t="shared" si="24"/>
        <v>0</v>
      </c>
      <c r="J84" s="75">
        <f t="shared" si="24"/>
        <v>0</v>
      </c>
      <c r="K84" s="75">
        <f t="shared" si="24"/>
        <v>0</v>
      </c>
      <c r="L84" s="75">
        <f t="shared" si="24"/>
        <v>0</v>
      </c>
      <c r="M84" s="75">
        <f t="shared" si="24"/>
        <v>0</v>
      </c>
      <c r="N84" s="75">
        <f t="shared" si="24"/>
        <v>0</v>
      </c>
      <c r="O84" s="75">
        <f t="shared" si="24"/>
        <v>0</v>
      </c>
      <c r="P84" s="75">
        <f t="shared" si="24"/>
        <v>0</v>
      </c>
      <c r="Q84" s="75">
        <f t="shared" si="24"/>
        <v>0</v>
      </c>
      <c r="R84" s="75">
        <f t="shared" si="24"/>
        <v>0</v>
      </c>
      <c r="S84" s="75">
        <f t="shared" si="24"/>
        <v>0</v>
      </c>
      <c r="T84" s="75">
        <f t="shared" si="24"/>
        <v>0</v>
      </c>
      <c r="U84" s="75">
        <f t="shared" si="24"/>
        <v>0</v>
      </c>
      <c r="V84" s="75">
        <f t="shared" si="24"/>
        <v>0</v>
      </c>
      <c r="W84" s="75">
        <f t="shared" si="24"/>
        <v>0</v>
      </c>
      <c r="X84" s="75">
        <f t="shared" si="24"/>
        <v>0</v>
      </c>
      <c r="Y84" s="75">
        <f t="shared" si="24"/>
        <v>0</v>
      </c>
      <c r="Z84" s="75">
        <f t="shared" si="24"/>
        <v>0</v>
      </c>
      <c r="AA84" s="75">
        <f t="shared" si="24"/>
        <v>0</v>
      </c>
      <c r="AB84" s="75">
        <f t="shared" si="24"/>
        <v>0</v>
      </c>
      <c r="AC84" s="75">
        <f t="shared" si="24"/>
        <v>0</v>
      </c>
      <c r="AD84" s="75">
        <f t="shared" si="24"/>
        <v>0</v>
      </c>
      <c r="AE84" s="75">
        <f t="shared" si="18"/>
        <v>0</v>
      </c>
      <c r="AF84" s="75">
        <f t="shared" si="19"/>
        <v>0</v>
      </c>
      <c r="AG84" s="75">
        <f t="shared" si="20"/>
        <v>0</v>
      </c>
    </row>
    <row r="85" spans="1:33" ht="27" customHeight="1">
      <c r="A85" s="156" t="s">
        <v>16</v>
      </c>
      <c r="B85" s="31" t="s">
        <v>159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f t="shared" si="18"/>
        <v>0</v>
      </c>
      <c r="AF85" s="31">
        <f t="shared" si="19"/>
        <v>0</v>
      </c>
      <c r="AG85" s="31">
        <f t="shared" si="20"/>
        <v>0</v>
      </c>
    </row>
    <row r="86" spans="1:33" ht="27.75">
      <c r="A86" s="156"/>
      <c r="B86" s="31" t="s">
        <v>160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f t="shared" si="18"/>
        <v>0</v>
      </c>
      <c r="AF86" s="31">
        <f t="shared" si="19"/>
        <v>0</v>
      </c>
      <c r="AG86" s="31">
        <f t="shared" si="20"/>
        <v>0</v>
      </c>
    </row>
    <row r="87" spans="1:33" ht="27.75">
      <c r="A87" s="156"/>
      <c r="B87" s="31" t="s">
        <v>161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f t="shared" si="18"/>
        <v>0</v>
      </c>
      <c r="AF87" s="31">
        <f t="shared" si="19"/>
        <v>0</v>
      </c>
      <c r="AG87" s="31">
        <f t="shared" si="20"/>
        <v>0</v>
      </c>
    </row>
    <row r="88" spans="1:33" ht="27.75">
      <c r="A88" s="156"/>
      <c r="B88" s="75" t="s">
        <v>162</v>
      </c>
      <c r="C88" s="75">
        <f>C87+C86+C85</f>
        <v>0</v>
      </c>
      <c r="D88" s="75">
        <f aca="true" t="shared" si="25" ref="D88:AD88">D87+D86+D85</f>
        <v>0</v>
      </c>
      <c r="E88" s="75">
        <f t="shared" si="25"/>
        <v>0</v>
      </c>
      <c r="F88" s="75">
        <f t="shared" si="25"/>
        <v>0</v>
      </c>
      <c r="G88" s="75">
        <f t="shared" si="25"/>
        <v>0</v>
      </c>
      <c r="H88" s="75">
        <f t="shared" si="25"/>
        <v>0</v>
      </c>
      <c r="I88" s="75">
        <f t="shared" si="25"/>
        <v>0</v>
      </c>
      <c r="J88" s="75">
        <f t="shared" si="25"/>
        <v>0</v>
      </c>
      <c r="K88" s="75">
        <f t="shared" si="25"/>
        <v>0</v>
      </c>
      <c r="L88" s="75">
        <f t="shared" si="25"/>
        <v>0</v>
      </c>
      <c r="M88" s="75">
        <f t="shared" si="25"/>
        <v>0</v>
      </c>
      <c r="N88" s="75">
        <f t="shared" si="25"/>
        <v>0</v>
      </c>
      <c r="O88" s="75">
        <f t="shared" si="25"/>
        <v>0</v>
      </c>
      <c r="P88" s="75">
        <f t="shared" si="25"/>
        <v>0</v>
      </c>
      <c r="Q88" s="75">
        <f t="shared" si="25"/>
        <v>0</v>
      </c>
      <c r="R88" s="75">
        <f t="shared" si="25"/>
        <v>0</v>
      </c>
      <c r="S88" s="75">
        <f t="shared" si="25"/>
        <v>0</v>
      </c>
      <c r="T88" s="75">
        <f t="shared" si="25"/>
        <v>0</v>
      </c>
      <c r="U88" s="75">
        <f t="shared" si="25"/>
        <v>0</v>
      </c>
      <c r="V88" s="75">
        <f t="shared" si="25"/>
        <v>0</v>
      </c>
      <c r="W88" s="75">
        <f t="shared" si="25"/>
        <v>0</v>
      </c>
      <c r="X88" s="75">
        <f t="shared" si="25"/>
        <v>0</v>
      </c>
      <c r="Y88" s="75">
        <f t="shared" si="25"/>
        <v>0</v>
      </c>
      <c r="Z88" s="75">
        <f t="shared" si="25"/>
        <v>0</v>
      </c>
      <c r="AA88" s="75">
        <f t="shared" si="25"/>
        <v>0</v>
      </c>
      <c r="AB88" s="75">
        <f t="shared" si="25"/>
        <v>0</v>
      </c>
      <c r="AC88" s="75">
        <f t="shared" si="25"/>
        <v>0</v>
      </c>
      <c r="AD88" s="75">
        <f t="shared" si="25"/>
        <v>0</v>
      </c>
      <c r="AE88" s="75">
        <f t="shared" si="18"/>
        <v>0</v>
      </c>
      <c r="AF88" s="75">
        <f t="shared" si="19"/>
        <v>0</v>
      </c>
      <c r="AG88" s="75">
        <f t="shared" si="20"/>
        <v>0</v>
      </c>
    </row>
    <row r="89" spans="1:33" ht="27" customHeight="1">
      <c r="A89" s="156" t="s">
        <v>82</v>
      </c>
      <c r="B89" s="31" t="s">
        <v>159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f t="shared" si="18"/>
        <v>0</v>
      </c>
      <c r="AF89" s="31">
        <f t="shared" si="19"/>
        <v>0</v>
      </c>
      <c r="AG89" s="31">
        <f t="shared" si="20"/>
        <v>0</v>
      </c>
    </row>
    <row r="90" spans="1:33" ht="27.75">
      <c r="A90" s="156"/>
      <c r="B90" s="31" t="s">
        <v>160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f t="shared" si="18"/>
        <v>0</v>
      </c>
      <c r="AF90" s="31">
        <f t="shared" si="19"/>
        <v>0</v>
      </c>
      <c r="AG90" s="31">
        <f t="shared" si="20"/>
        <v>0</v>
      </c>
    </row>
    <row r="91" spans="1:33" ht="27.75">
      <c r="A91" s="156"/>
      <c r="B91" s="31" t="s">
        <v>161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f t="shared" si="18"/>
        <v>0</v>
      </c>
      <c r="AF91" s="31">
        <f t="shared" si="19"/>
        <v>0</v>
      </c>
      <c r="AG91" s="31">
        <f t="shared" si="20"/>
        <v>0</v>
      </c>
    </row>
    <row r="92" spans="1:33" ht="27.75">
      <c r="A92" s="156"/>
      <c r="B92" s="75" t="s">
        <v>162</v>
      </c>
      <c r="C92" s="75">
        <f>C91+C90+C89</f>
        <v>0</v>
      </c>
      <c r="D92" s="75">
        <f aca="true" t="shared" si="26" ref="D92:AD92">D91+D90+D89</f>
        <v>0</v>
      </c>
      <c r="E92" s="75">
        <f t="shared" si="26"/>
        <v>0</v>
      </c>
      <c r="F92" s="75">
        <f t="shared" si="26"/>
        <v>0</v>
      </c>
      <c r="G92" s="75">
        <f t="shared" si="26"/>
        <v>0</v>
      </c>
      <c r="H92" s="75">
        <f t="shared" si="26"/>
        <v>0</v>
      </c>
      <c r="I92" s="75">
        <f t="shared" si="26"/>
        <v>0</v>
      </c>
      <c r="J92" s="75">
        <f t="shared" si="26"/>
        <v>0</v>
      </c>
      <c r="K92" s="75">
        <f t="shared" si="26"/>
        <v>0</v>
      </c>
      <c r="L92" s="75">
        <f t="shared" si="26"/>
        <v>0</v>
      </c>
      <c r="M92" s="75">
        <f t="shared" si="26"/>
        <v>0</v>
      </c>
      <c r="N92" s="75">
        <f t="shared" si="26"/>
        <v>0</v>
      </c>
      <c r="O92" s="75">
        <f t="shared" si="26"/>
        <v>0</v>
      </c>
      <c r="P92" s="75">
        <f t="shared" si="26"/>
        <v>0</v>
      </c>
      <c r="Q92" s="75">
        <f t="shared" si="26"/>
        <v>0</v>
      </c>
      <c r="R92" s="75">
        <f t="shared" si="26"/>
        <v>0</v>
      </c>
      <c r="S92" s="75">
        <f t="shared" si="26"/>
        <v>0</v>
      </c>
      <c r="T92" s="75">
        <f t="shared" si="26"/>
        <v>0</v>
      </c>
      <c r="U92" s="75">
        <f t="shared" si="26"/>
        <v>0</v>
      </c>
      <c r="V92" s="75">
        <f t="shared" si="26"/>
        <v>0</v>
      </c>
      <c r="W92" s="75">
        <f t="shared" si="26"/>
        <v>0</v>
      </c>
      <c r="X92" s="75">
        <f t="shared" si="26"/>
        <v>0</v>
      </c>
      <c r="Y92" s="75">
        <f t="shared" si="26"/>
        <v>0</v>
      </c>
      <c r="Z92" s="75">
        <f t="shared" si="26"/>
        <v>0</v>
      </c>
      <c r="AA92" s="75">
        <f t="shared" si="26"/>
        <v>0</v>
      </c>
      <c r="AB92" s="75">
        <f t="shared" si="26"/>
        <v>0</v>
      </c>
      <c r="AC92" s="75">
        <f t="shared" si="26"/>
        <v>0</v>
      </c>
      <c r="AD92" s="75">
        <f t="shared" si="26"/>
        <v>0</v>
      </c>
      <c r="AE92" s="75">
        <f t="shared" si="18"/>
        <v>0</v>
      </c>
      <c r="AF92" s="75">
        <f t="shared" si="19"/>
        <v>0</v>
      </c>
      <c r="AG92" s="75">
        <f t="shared" si="20"/>
        <v>0</v>
      </c>
    </row>
    <row r="93" spans="1:33" ht="27" customHeight="1">
      <c r="A93" s="157" t="s">
        <v>163</v>
      </c>
      <c r="B93" s="31" t="s">
        <v>159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f t="shared" si="18"/>
        <v>0</v>
      </c>
      <c r="AF93" s="31">
        <f t="shared" si="19"/>
        <v>0</v>
      </c>
      <c r="AG93" s="31">
        <f t="shared" si="20"/>
        <v>0</v>
      </c>
    </row>
    <row r="94" spans="1:33" ht="27.75">
      <c r="A94" s="157"/>
      <c r="B94" s="31" t="s">
        <v>160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f t="shared" si="18"/>
        <v>0</v>
      </c>
      <c r="AF94" s="31">
        <f t="shared" si="19"/>
        <v>0</v>
      </c>
      <c r="AG94" s="31">
        <f t="shared" si="20"/>
        <v>0</v>
      </c>
    </row>
    <row r="95" spans="1:33" ht="27.75">
      <c r="A95" s="157"/>
      <c r="B95" s="31" t="s">
        <v>161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f t="shared" si="18"/>
        <v>0</v>
      </c>
      <c r="AF95" s="31">
        <f t="shared" si="19"/>
        <v>0</v>
      </c>
      <c r="AG95" s="31">
        <f t="shared" si="20"/>
        <v>0</v>
      </c>
    </row>
    <row r="96" spans="1:33" ht="27.75">
      <c r="A96" s="157"/>
      <c r="B96" s="75" t="s">
        <v>162</v>
      </c>
      <c r="C96" s="75">
        <f>C95+C94+C93</f>
        <v>0</v>
      </c>
      <c r="D96" s="75">
        <f aca="true" t="shared" si="27" ref="D96:AD96">D95+D94+D93</f>
        <v>0</v>
      </c>
      <c r="E96" s="75">
        <f t="shared" si="27"/>
        <v>0</v>
      </c>
      <c r="F96" s="75">
        <f t="shared" si="27"/>
        <v>0</v>
      </c>
      <c r="G96" s="75">
        <f t="shared" si="27"/>
        <v>0</v>
      </c>
      <c r="H96" s="75">
        <f t="shared" si="27"/>
        <v>0</v>
      </c>
      <c r="I96" s="75">
        <f t="shared" si="27"/>
        <v>0</v>
      </c>
      <c r="J96" s="75">
        <f t="shared" si="27"/>
        <v>0</v>
      </c>
      <c r="K96" s="75">
        <f t="shared" si="27"/>
        <v>0</v>
      </c>
      <c r="L96" s="75">
        <f t="shared" si="27"/>
        <v>0</v>
      </c>
      <c r="M96" s="75">
        <f t="shared" si="27"/>
        <v>0</v>
      </c>
      <c r="N96" s="75">
        <f t="shared" si="27"/>
        <v>0</v>
      </c>
      <c r="O96" s="75">
        <f t="shared" si="27"/>
        <v>0</v>
      </c>
      <c r="P96" s="75">
        <f t="shared" si="27"/>
        <v>0</v>
      </c>
      <c r="Q96" s="75">
        <f t="shared" si="27"/>
        <v>0</v>
      </c>
      <c r="R96" s="75">
        <f t="shared" si="27"/>
        <v>0</v>
      </c>
      <c r="S96" s="75">
        <f t="shared" si="27"/>
        <v>0</v>
      </c>
      <c r="T96" s="75">
        <f t="shared" si="27"/>
        <v>0</v>
      </c>
      <c r="U96" s="75">
        <f t="shared" si="27"/>
        <v>0</v>
      </c>
      <c r="V96" s="75">
        <f t="shared" si="27"/>
        <v>0</v>
      </c>
      <c r="W96" s="75">
        <f t="shared" si="27"/>
        <v>0</v>
      </c>
      <c r="X96" s="75">
        <f t="shared" si="27"/>
        <v>0</v>
      </c>
      <c r="Y96" s="75">
        <f t="shared" si="27"/>
        <v>0</v>
      </c>
      <c r="Z96" s="75">
        <f t="shared" si="27"/>
        <v>0</v>
      </c>
      <c r="AA96" s="75">
        <f t="shared" si="27"/>
        <v>0</v>
      </c>
      <c r="AB96" s="75">
        <f t="shared" si="27"/>
        <v>0</v>
      </c>
      <c r="AC96" s="75">
        <f t="shared" si="27"/>
        <v>0</v>
      </c>
      <c r="AD96" s="75">
        <f t="shared" si="27"/>
        <v>0</v>
      </c>
      <c r="AE96" s="75">
        <f t="shared" si="18"/>
        <v>0</v>
      </c>
      <c r="AF96" s="75">
        <f t="shared" si="19"/>
        <v>0</v>
      </c>
      <c r="AG96" s="75">
        <f t="shared" si="20"/>
        <v>0</v>
      </c>
    </row>
    <row r="97" spans="1:33" ht="27" customHeight="1">
      <c r="A97" s="157" t="s">
        <v>164</v>
      </c>
      <c r="B97" s="31" t="s">
        <v>159</v>
      </c>
      <c r="C97" s="31">
        <v>0</v>
      </c>
      <c r="D97" s="31">
        <v>0</v>
      </c>
      <c r="E97" s="31">
        <v>0</v>
      </c>
      <c r="F97" s="31">
        <v>1</v>
      </c>
      <c r="G97" s="31">
        <v>0</v>
      </c>
      <c r="H97" s="31">
        <v>0</v>
      </c>
      <c r="I97" s="31">
        <v>1</v>
      </c>
      <c r="J97" s="31">
        <v>1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f t="shared" si="18"/>
        <v>1</v>
      </c>
      <c r="AF97" s="31">
        <f t="shared" si="19"/>
        <v>2</v>
      </c>
      <c r="AG97" s="31">
        <f t="shared" si="20"/>
        <v>3</v>
      </c>
    </row>
    <row r="98" spans="1:33" ht="27.75">
      <c r="A98" s="157"/>
      <c r="B98" s="31" t="s">
        <v>160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f t="shared" si="18"/>
        <v>0</v>
      </c>
      <c r="AF98" s="31">
        <f t="shared" si="19"/>
        <v>0</v>
      </c>
      <c r="AG98" s="31">
        <f t="shared" si="20"/>
        <v>0</v>
      </c>
    </row>
    <row r="99" spans="1:33" ht="27.75">
      <c r="A99" s="157"/>
      <c r="B99" s="31" t="s">
        <v>161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f t="shared" si="18"/>
        <v>0</v>
      </c>
      <c r="AF99" s="31">
        <f t="shared" si="19"/>
        <v>0</v>
      </c>
      <c r="AG99" s="31">
        <f t="shared" si="20"/>
        <v>0</v>
      </c>
    </row>
    <row r="100" spans="1:33" ht="27.75">
      <c r="A100" s="157"/>
      <c r="B100" s="75" t="s">
        <v>162</v>
      </c>
      <c r="C100" s="75">
        <f>C99+C98+C97</f>
        <v>0</v>
      </c>
      <c r="D100" s="75">
        <f aca="true" t="shared" si="28" ref="D100:AD100">D99+D98+D97</f>
        <v>0</v>
      </c>
      <c r="E100" s="75">
        <f t="shared" si="28"/>
        <v>0</v>
      </c>
      <c r="F100" s="75">
        <f t="shared" si="28"/>
        <v>1</v>
      </c>
      <c r="G100" s="75">
        <f t="shared" si="28"/>
        <v>0</v>
      </c>
      <c r="H100" s="75">
        <f t="shared" si="28"/>
        <v>0</v>
      </c>
      <c r="I100" s="75">
        <f t="shared" si="28"/>
        <v>1</v>
      </c>
      <c r="J100" s="75">
        <f t="shared" si="28"/>
        <v>1</v>
      </c>
      <c r="K100" s="75">
        <f t="shared" si="28"/>
        <v>0</v>
      </c>
      <c r="L100" s="75">
        <f t="shared" si="28"/>
        <v>0</v>
      </c>
      <c r="M100" s="75">
        <f t="shared" si="28"/>
        <v>0</v>
      </c>
      <c r="N100" s="75">
        <f t="shared" si="28"/>
        <v>0</v>
      </c>
      <c r="O100" s="75">
        <f t="shared" si="28"/>
        <v>0</v>
      </c>
      <c r="P100" s="75">
        <f t="shared" si="28"/>
        <v>0</v>
      </c>
      <c r="Q100" s="75">
        <f t="shared" si="28"/>
        <v>0</v>
      </c>
      <c r="R100" s="75">
        <f t="shared" si="28"/>
        <v>0</v>
      </c>
      <c r="S100" s="75">
        <f t="shared" si="28"/>
        <v>0</v>
      </c>
      <c r="T100" s="75">
        <f t="shared" si="28"/>
        <v>0</v>
      </c>
      <c r="U100" s="75">
        <f t="shared" si="28"/>
        <v>0</v>
      </c>
      <c r="V100" s="75">
        <f t="shared" si="28"/>
        <v>0</v>
      </c>
      <c r="W100" s="75">
        <f t="shared" si="28"/>
        <v>0</v>
      </c>
      <c r="X100" s="75">
        <f t="shared" si="28"/>
        <v>0</v>
      </c>
      <c r="Y100" s="75">
        <f t="shared" si="28"/>
        <v>0</v>
      </c>
      <c r="Z100" s="75">
        <f t="shared" si="28"/>
        <v>0</v>
      </c>
      <c r="AA100" s="75">
        <f t="shared" si="28"/>
        <v>0</v>
      </c>
      <c r="AB100" s="75">
        <f t="shared" si="28"/>
        <v>0</v>
      </c>
      <c r="AC100" s="75">
        <f t="shared" si="28"/>
        <v>0</v>
      </c>
      <c r="AD100" s="75">
        <f t="shared" si="28"/>
        <v>0</v>
      </c>
      <c r="AE100" s="75">
        <f t="shared" si="18"/>
        <v>1</v>
      </c>
      <c r="AF100" s="75">
        <f t="shared" si="19"/>
        <v>2</v>
      </c>
      <c r="AG100" s="75">
        <f t="shared" si="20"/>
        <v>3</v>
      </c>
    </row>
    <row r="101" spans="1:33" ht="27" customHeight="1">
      <c r="A101" s="156" t="s">
        <v>89</v>
      </c>
      <c r="B101" s="31" t="s">
        <v>159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f t="shared" si="18"/>
        <v>0</v>
      </c>
      <c r="AF101" s="31">
        <f t="shared" si="19"/>
        <v>0</v>
      </c>
      <c r="AG101" s="31">
        <f t="shared" si="20"/>
        <v>0</v>
      </c>
    </row>
    <row r="102" spans="1:33" ht="27.75">
      <c r="A102" s="156"/>
      <c r="B102" s="31" t="s">
        <v>160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f t="shared" si="18"/>
        <v>0</v>
      </c>
      <c r="AF102" s="31">
        <f t="shared" si="19"/>
        <v>0</v>
      </c>
      <c r="AG102" s="31">
        <f t="shared" si="20"/>
        <v>0</v>
      </c>
    </row>
    <row r="103" spans="1:33" ht="27.75">
      <c r="A103" s="156"/>
      <c r="B103" s="31" t="s">
        <v>161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f t="shared" si="18"/>
        <v>0</v>
      </c>
      <c r="AF103" s="31">
        <f t="shared" si="19"/>
        <v>0</v>
      </c>
      <c r="AG103" s="31">
        <f t="shared" si="20"/>
        <v>0</v>
      </c>
    </row>
    <row r="104" spans="1:33" ht="27.75">
      <c r="A104" s="156"/>
      <c r="B104" s="75" t="s">
        <v>162</v>
      </c>
      <c r="C104" s="75">
        <f>C103+C102+C101</f>
        <v>0</v>
      </c>
      <c r="D104" s="75">
        <f aca="true" t="shared" si="29" ref="D104:AD104">D103+D102+D101</f>
        <v>0</v>
      </c>
      <c r="E104" s="75">
        <f t="shared" si="29"/>
        <v>0</v>
      </c>
      <c r="F104" s="75">
        <f t="shared" si="29"/>
        <v>0</v>
      </c>
      <c r="G104" s="75">
        <f t="shared" si="29"/>
        <v>0</v>
      </c>
      <c r="H104" s="75">
        <f t="shared" si="29"/>
        <v>0</v>
      </c>
      <c r="I104" s="75">
        <f t="shared" si="29"/>
        <v>0</v>
      </c>
      <c r="J104" s="75">
        <f t="shared" si="29"/>
        <v>0</v>
      </c>
      <c r="K104" s="75">
        <f t="shared" si="29"/>
        <v>0</v>
      </c>
      <c r="L104" s="75">
        <f t="shared" si="29"/>
        <v>0</v>
      </c>
      <c r="M104" s="75">
        <f t="shared" si="29"/>
        <v>0</v>
      </c>
      <c r="N104" s="75">
        <f t="shared" si="29"/>
        <v>0</v>
      </c>
      <c r="O104" s="75">
        <f t="shared" si="29"/>
        <v>0</v>
      </c>
      <c r="P104" s="75">
        <f t="shared" si="29"/>
        <v>0</v>
      </c>
      <c r="Q104" s="75">
        <f t="shared" si="29"/>
        <v>0</v>
      </c>
      <c r="R104" s="75">
        <f t="shared" si="29"/>
        <v>0</v>
      </c>
      <c r="S104" s="75">
        <f t="shared" si="29"/>
        <v>0</v>
      </c>
      <c r="T104" s="75">
        <f t="shared" si="29"/>
        <v>0</v>
      </c>
      <c r="U104" s="75">
        <f t="shared" si="29"/>
        <v>0</v>
      </c>
      <c r="V104" s="75">
        <f t="shared" si="29"/>
        <v>0</v>
      </c>
      <c r="W104" s="75">
        <f t="shared" si="29"/>
        <v>0</v>
      </c>
      <c r="X104" s="75">
        <f t="shared" si="29"/>
        <v>0</v>
      </c>
      <c r="Y104" s="75">
        <f t="shared" si="29"/>
        <v>0</v>
      </c>
      <c r="Z104" s="75">
        <f t="shared" si="29"/>
        <v>0</v>
      </c>
      <c r="AA104" s="75">
        <f t="shared" si="29"/>
        <v>0</v>
      </c>
      <c r="AB104" s="75">
        <f t="shared" si="29"/>
        <v>0</v>
      </c>
      <c r="AC104" s="75">
        <f t="shared" si="29"/>
        <v>0</v>
      </c>
      <c r="AD104" s="75">
        <f t="shared" si="29"/>
        <v>0</v>
      </c>
      <c r="AE104" s="75">
        <f t="shared" si="18"/>
        <v>0</v>
      </c>
      <c r="AF104" s="75">
        <f t="shared" si="19"/>
        <v>0</v>
      </c>
      <c r="AG104" s="75">
        <f t="shared" si="20"/>
        <v>0</v>
      </c>
    </row>
    <row r="105" spans="1:33" ht="27" customHeight="1">
      <c r="A105" s="156" t="s">
        <v>221</v>
      </c>
      <c r="B105" s="31" t="s">
        <v>159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f t="shared" si="18"/>
        <v>0</v>
      </c>
      <c r="AF105" s="31">
        <f t="shared" si="19"/>
        <v>0</v>
      </c>
      <c r="AG105" s="31">
        <f t="shared" si="20"/>
        <v>0</v>
      </c>
    </row>
    <row r="106" spans="1:33" ht="27.75">
      <c r="A106" s="156"/>
      <c r="B106" s="31" t="s">
        <v>160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f t="shared" si="18"/>
        <v>0</v>
      </c>
      <c r="AF106" s="31">
        <f t="shared" si="19"/>
        <v>0</v>
      </c>
      <c r="AG106" s="31">
        <f t="shared" si="20"/>
        <v>0</v>
      </c>
    </row>
    <row r="107" spans="1:33" ht="27.75">
      <c r="A107" s="156"/>
      <c r="B107" s="31" t="s">
        <v>161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f t="shared" si="18"/>
        <v>0</v>
      </c>
      <c r="AF107" s="31">
        <f t="shared" si="19"/>
        <v>0</v>
      </c>
      <c r="AG107" s="31">
        <f t="shared" si="20"/>
        <v>0</v>
      </c>
    </row>
    <row r="108" spans="1:33" ht="27.75">
      <c r="A108" s="156"/>
      <c r="B108" s="75" t="s">
        <v>162</v>
      </c>
      <c r="C108" s="75">
        <f>C107+C106+C105</f>
        <v>0</v>
      </c>
      <c r="D108" s="75">
        <f aca="true" t="shared" si="30" ref="D108:AD108">D107+D106+D105</f>
        <v>0</v>
      </c>
      <c r="E108" s="75">
        <f t="shared" si="30"/>
        <v>0</v>
      </c>
      <c r="F108" s="75">
        <f t="shared" si="30"/>
        <v>0</v>
      </c>
      <c r="G108" s="75">
        <f t="shared" si="30"/>
        <v>0</v>
      </c>
      <c r="H108" s="75">
        <f t="shared" si="30"/>
        <v>0</v>
      </c>
      <c r="I108" s="75">
        <f t="shared" si="30"/>
        <v>0</v>
      </c>
      <c r="J108" s="75">
        <f t="shared" si="30"/>
        <v>0</v>
      </c>
      <c r="K108" s="75">
        <f t="shared" si="30"/>
        <v>0</v>
      </c>
      <c r="L108" s="75">
        <f t="shared" si="30"/>
        <v>0</v>
      </c>
      <c r="M108" s="75">
        <f t="shared" si="30"/>
        <v>0</v>
      </c>
      <c r="N108" s="75">
        <f t="shared" si="30"/>
        <v>0</v>
      </c>
      <c r="O108" s="75">
        <f t="shared" si="30"/>
        <v>0</v>
      </c>
      <c r="P108" s="75">
        <f t="shared" si="30"/>
        <v>0</v>
      </c>
      <c r="Q108" s="75">
        <f t="shared" si="30"/>
        <v>0</v>
      </c>
      <c r="R108" s="75">
        <f t="shared" si="30"/>
        <v>0</v>
      </c>
      <c r="S108" s="75">
        <f t="shared" si="30"/>
        <v>0</v>
      </c>
      <c r="T108" s="75">
        <f t="shared" si="30"/>
        <v>0</v>
      </c>
      <c r="U108" s="75">
        <f t="shared" si="30"/>
        <v>0</v>
      </c>
      <c r="V108" s="75">
        <f t="shared" si="30"/>
        <v>0</v>
      </c>
      <c r="W108" s="75">
        <f t="shared" si="30"/>
        <v>0</v>
      </c>
      <c r="X108" s="75">
        <f t="shared" si="30"/>
        <v>0</v>
      </c>
      <c r="Y108" s="75">
        <f t="shared" si="30"/>
        <v>0</v>
      </c>
      <c r="Z108" s="75">
        <f t="shared" si="30"/>
        <v>0</v>
      </c>
      <c r="AA108" s="75">
        <f t="shared" si="30"/>
        <v>0</v>
      </c>
      <c r="AB108" s="75">
        <f t="shared" si="30"/>
        <v>0</v>
      </c>
      <c r="AC108" s="75">
        <f t="shared" si="30"/>
        <v>0</v>
      </c>
      <c r="AD108" s="75">
        <f t="shared" si="30"/>
        <v>0</v>
      </c>
      <c r="AE108" s="75">
        <f t="shared" si="18"/>
        <v>0</v>
      </c>
      <c r="AF108" s="75">
        <f t="shared" si="19"/>
        <v>0</v>
      </c>
      <c r="AG108" s="75">
        <f t="shared" si="20"/>
        <v>0</v>
      </c>
    </row>
    <row r="109" spans="1:33" ht="27" customHeight="1">
      <c r="A109" s="156" t="s">
        <v>165</v>
      </c>
      <c r="B109" s="31" t="s">
        <v>159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f t="shared" si="18"/>
        <v>0</v>
      </c>
      <c r="AF109" s="31">
        <f t="shared" si="19"/>
        <v>0</v>
      </c>
      <c r="AG109" s="31">
        <f t="shared" si="20"/>
        <v>0</v>
      </c>
    </row>
    <row r="110" spans="1:33" ht="27.75">
      <c r="A110" s="156"/>
      <c r="B110" s="31" t="s">
        <v>160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f t="shared" si="18"/>
        <v>0</v>
      </c>
      <c r="AF110" s="31">
        <f t="shared" si="19"/>
        <v>0</v>
      </c>
      <c r="AG110" s="31">
        <f t="shared" si="20"/>
        <v>0</v>
      </c>
    </row>
    <row r="111" spans="1:33" ht="27.75">
      <c r="A111" s="156"/>
      <c r="B111" s="31" t="s">
        <v>161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f t="shared" si="18"/>
        <v>0</v>
      </c>
      <c r="AF111" s="31">
        <f t="shared" si="19"/>
        <v>0</v>
      </c>
      <c r="AG111" s="31">
        <f t="shared" si="20"/>
        <v>0</v>
      </c>
    </row>
    <row r="112" spans="1:33" ht="27.75">
      <c r="A112" s="156"/>
      <c r="B112" s="75" t="s">
        <v>162</v>
      </c>
      <c r="C112" s="75">
        <f>C111+C110+C109</f>
        <v>0</v>
      </c>
      <c r="D112" s="75">
        <f aca="true" t="shared" si="31" ref="D112:AD112">D111+D110+D109</f>
        <v>0</v>
      </c>
      <c r="E112" s="75">
        <f t="shared" si="31"/>
        <v>0</v>
      </c>
      <c r="F112" s="75">
        <f t="shared" si="31"/>
        <v>0</v>
      </c>
      <c r="G112" s="75">
        <f t="shared" si="31"/>
        <v>0</v>
      </c>
      <c r="H112" s="75">
        <f t="shared" si="31"/>
        <v>0</v>
      </c>
      <c r="I112" s="75">
        <f t="shared" si="31"/>
        <v>0</v>
      </c>
      <c r="J112" s="75">
        <f t="shared" si="31"/>
        <v>0</v>
      </c>
      <c r="K112" s="75">
        <f t="shared" si="31"/>
        <v>0</v>
      </c>
      <c r="L112" s="75">
        <f t="shared" si="31"/>
        <v>0</v>
      </c>
      <c r="M112" s="75">
        <f t="shared" si="31"/>
        <v>0</v>
      </c>
      <c r="N112" s="75">
        <f t="shared" si="31"/>
        <v>0</v>
      </c>
      <c r="O112" s="75">
        <f t="shared" si="31"/>
        <v>0</v>
      </c>
      <c r="P112" s="75">
        <f t="shared" si="31"/>
        <v>0</v>
      </c>
      <c r="Q112" s="75">
        <f t="shared" si="31"/>
        <v>0</v>
      </c>
      <c r="R112" s="75">
        <f t="shared" si="31"/>
        <v>0</v>
      </c>
      <c r="S112" s="75">
        <f t="shared" si="31"/>
        <v>0</v>
      </c>
      <c r="T112" s="75">
        <f t="shared" si="31"/>
        <v>0</v>
      </c>
      <c r="U112" s="75">
        <f t="shared" si="31"/>
        <v>0</v>
      </c>
      <c r="V112" s="75">
        <f t="shared" si="31"/>
        <v>0</v>
      </c>
      <c r="W112" s="75">
        <f t="shared" si="31"/>
        <v>0</v>
      </c>
      <c r="X112" s="75">
        <f t="shared" si="31"/>
        <v>0</v>
      </c>
      <c r="Y112" s="75">
        <f t="shared" si="31"/>
        <v>0</v>
      </c>
      <c r="Z112" s="75">
        <f t="shared" si="31"/>
        <v>0</v>
      </c>
      <c r="AA112" s="75">
        <f t="shared" si="31"/>
        <v>0</v>
      </c>
      <c r="AB112" s="75">
        <f t="shared" si="31"/>
        <v>0</v>
      </c>
      <c r="AC112" s="75">
        <f t="shared" si="31"/>
        <v>0</v>
      </c>
      <c r="AD112" s="75">
        <f t="shared" si="31"/>
        <v>0</v>
      </c>
      <c r="AE112" s="75">
        <f t="shared" si="18"/>
        <v>0</v>
      </c>
      <c r="AF112" s="75">
        <f t="shared" si="19"/>
        <v>0</v>
      </c>
      <c r="AG112" s="75">
        <f t="shared" si="20"/>
        <v>0</v>
      </c>
    </row>
    <row r="113" spans="1:33" ht="27" customHeight="1">
      <c r="A113" s="156" t="s">
        <v>166</v>
      </c>
      <c r="B113" s="59" t="s">
        <v>222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4</v>
      </c>
      <c r="J113" s="31">
        <v>2</v>
      </c>
      <c r="K113" s="31">
        <v>2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f t="shared" si="18"/>
        <v>6</v>
      </c>
      <c r="AF113" s="31">
        <f t="shared" si="19"/>
        <v>2</v>
      </c>
      <c r="AG113" s="31">
        <f t="shared" si="20"/>
        <v>8</v>
      </c>
    </row>
    <row r="114" spans="1:33" ht="27" customHeight="1">
      <c r="A114" s="156"/>
      <c r="B114" s="59" t="s">
        <v>223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2</v>
      </c>
      <c r="J114" s="31">
        <v>5</v>
      </c>
      <c r="K114" s="31">
        <v>1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f t="shared" si="18"/>
        <v>3</v>
      </c>
      <c r="AF114" s="31">
        <f t="shared" si="19"/>
        <v>5</v>
      </c>
      <c r="AG114" s="31">
        <f t="shared" si="20"/>
        <v>8</v>
      </c>
    </row>
    <row r="115" spans="1:33" ht="27.75">
      <c r="A115" s="156"/>
      <c r="B115" s="75" t="s">
        <v>162</v>
      </c>
      <c r="C115" s="75">
        <f>C114+C113</f>
        <v>0</v>
      </c>
      <c r="D115" s="75">
        <f aca="true" t="shared" si="32" ref="D115:AD115">D114+D113</f>
        <v>0</v>
      </c>
      <c r="E115" s="75">
        <f t="shared" si="32"/>
        <v>0</v>
      </c>
      <c r="F115" s="75">
        <f t="shared" si="32"/>
        <v>0</v>
      </c>
      <c r="G115" s="75">
        <f t="shared" si="32"/>
        <v>0</v>
      </c>
      <c r="H115" s="75">
        <f t="shared" si="32"/>
        <v>0</v>
      </c>
      <c r="I115" s="75">
        <f t="shared" si="32"/>
        <v>6</v>
      </c>
      <c r="J115" s="75">
        <f t="shared" si="32"/>
        <v>7</v>
      </c>
      <c r="K115" s="75">
        <f t="shared" si="32"/>
        <v>3</v>
      </c>
      <c r="L115" s="75">
        <f t="shared" si="32"/>
        <v>0</v>
      </c>
      <c r="M115" s="75">
        <f t="shared" si="32"/>
        <v>0</v>
      </c>
      <c r="N115" s="75">
        <f t="shared" si="32"/>
        <v>0</v>
      </c>
      <c r="O115" s="75">
        <f t="shared" si="32"/>
        <v>0</v>
      </c>
      <c r="P115" s="75">
        <f t="shared" si="32"/>
        <v>0</v>
      </c>
      <c r="Q115" s="75">
        <f t="shared" si="32"/>
        <v>0</v>
      </c>
      <c r="R115" s="75">
        <f t="shared" si="32"/>
        <v>0</v>
      </c>
      <c r="S115" s="75">
        <f t="shared" si="32"/>
        <v>0</v>
      </c>
      <c r="T115" s="75">
        <f t="shared" si="32"/>
        <v>0</v>
      </c>
      <c r="U115" s="75">
        <f t="shared" si="32"/>
        <v>0</v>
      </c>
      <c r="V115" s="75">
        <f t="shared" si="32"/>
        <v>0</v>
      </c>
      <c r="W115" s="75">
        <f t="shared" si="32"/>
        <v>0</v>
      </c>
      <c r="X115" s="75">
        <f t="shared" si="32"/>
        <v>0</v>
      </c>
      <c r="Y115" s="75">
        <f t="shared" si="32"/>
        <v>0</v>
      </c>
      <c r="Z115" s="75">
        <f t="shared" si="32"/>
        <v>0</v>
      </c>
      <c r="AA115" s="75">
        <f t="shared" si="32"/>
        <v>0</v>
      </c>
      <c r="AB115" s="75">
        <f t="shared" si="32"/>
        <v>0</v>
      </c>
      <c r="AC115" s="75">
        <f t="shared" si="32"/>
        <v>0</v>
      </c>
      <c r="AD115" s="75">
        <f t="shared" si="32"/>
        <v>0</v>
      </c>
      <c r="AE115" s="75">
        <f t="shared" si="18"/>
        <v>9</v>
      </c>
      <c r="AF115" s="75">
        <f t="shared" si="19"/>
        <v>7</v>
      </c>
      <c r="AG115" s="75">
        <f t="shared" si="20"/>
        <v>16</v>
      </c>
    </row>
    <row r="116" spans="1:33" ht="27.75" customHeight="1">
      <c r="A116" s="112" t="s">
        <v>8</v>
      </c>
      <c r="B116" s="31" t="s">
        <v>159</v>
      </c>
      <c r="C116" s="31">
        <f>C113+C109+C105+C101+C97+C93+C89+C85+C81+C77+C73+C69</f>
        <v>1</v>
      </c>
      <c r="D116" s="31">
        <f aca="true" t="shared" si="33" ref="D116:AD117">D113+D109+D105+D101+D97+D93+D89+D85+D81+D77+D73+D69</f>
        <v>0</v>
      </c>
      <c r="E116" s="31">
        <f t="shared" si="33"/>
        <v>0</v>
      </c>
      <c r="F116" s="31">
        <f t="shared" si="33"/>
        <v>1</v>
      </c>
      <c r="G116" s="31">
        <f t="shared" si="33"/>
        <v>0</v>
      </c>
      <c r="H116" s="31">
        <f t="shared" si="33"/>
        <v>0</v>
      </c>
      <c r="I116" s="31">
        <f t="shared" si="33"/>
        <v>8</v>
      </c>
      <c r="J116" s="31">
        <f t="shared" si="33"/>
        <v>12</v>
      </c>
      <c r="K116" s="31">
        <f t="shared" si="33"/>
        <v>6</v>
      </c>
      <c r="L116" s="31">
        <f t="shared" si="33"/>
        <v>0</v>
      </c>
      <c r="M116" s="31">
        <f t="shared" si="33"/>
        <v>0</v>
      </c>
      <c r="N116" s="31">
        <f t="shared" si="33"/>
        <v>0</v>
      </c>
      <c r="O116" s="31">
        <f t="shared" si="33"/>
        <v>0</v>
      </c>
      <c r="P116" s="31">
        <f t="shared" si="33"/>
        <v>0</v>
      </c>
      <c r="Q116" s="31">
        <f t="shared" si="33"/>
        <v>0</v>
      </c>
      <c r="R116" s="31">
        <f t="shared" si="33"/>
        <v>0</v>
      </c>
      <c r="S116" s="31">
        <f t="shared" si="33"/>
        <v>0</v>
      </c>
      <c r="T116" s="31">
        <f t="shared" si="33"/>
        <v>0</v>
      </c>
      <c r="U116" s="31">
        <f t="shared" si="33"/>
        <v>0</v>
      </c>
      <c r="V116" s="31">
        <f t="shared" si="33"/>
        <v>0</v>
      </c>
      <c r="W116" s="31">
        <f t="shared" si="33"/>
        <v>0</v>
      </c>
      <c r="X116" s="31">
        <f t="shared" si="33"/>
        <v>0</v>
      </c>
      <c r="Y116" s="31">
        <f t="shared" si="33"/>
        <v>0</v>
      </c>
      <c r="Z116" s="31">
        <f t="shared" si="33"/>
        <v>0</v>
      </c>
      <c r="AA116" s="31">
        <f t="shared" si="33"/>
        <v>0</v>
      </c>
      <c r="AB116" s="31">
        <f t="shared" si="33"/>
        <v>0</v>
      </c>
      <c r="AC116" s="31">
        <f t="shared" si="33"/>
        <v>0</v>
      </c>
      <c r="AD116" s="31">
        <f t="shared" si="33"/>
        <v>0</v>
      </c>
      <c r="AE116" s="31">
        <f t="shared" si="18"/>
        <v>15</v>
      </c>
      <c r="AF116" s="31">
        <f t="shared" si="19"/>
        <v>13</v>
      </c>
      <c r="AG116" s="31">
        <f t="shared" si="20"/>
        <v>28</v>
      </c>
    </row>
    <row r="117" spans="1:33" ht="27.75">
      <c r="A117" s="112"/>
      <c r="B117" s="31" t="s">
        <v>160</v>
      </c>
      <c r="C117" s="31">
        <f>C114+C110+C106+C102+C98+C94+C90+C86+C82+C78+C74+C70</f>
        <v>0</v>
      </c>
      <c r="D117" s="31">
        <f t="shared" si="33"/>
        <v>0</v>
      </c>
      <c r="E117" s="31">
        <f t="shared" si="33"/>
        <v>0</v>
      </c>
      <c r="F117" s="31">
        <f t="shared" si="33"/>
        <v>0</v>
      </c>
      <c r="G117" s="31">
        <f t="shared" si="33"/>
        <v>0</v>
      </c>
      <c r="H117" s="31">
        <f t="shared" si="33"/>
        <v>0</v>
      </c>
      <c r="I117" s="31">
        <f t="shared" si="33"/>
        <v>2</v>
      </c>
      <c r="J117" s="31">
        <f t="shared" si="33"/>
        <v>5</v>
      </c>
      <c r="K117" s="31">
        <f t="shared" si="33"/>
        <v>1</v>
      </c>
      <c r="L117" s="31">
        <f t="shared" si="33"/>
        <v>0</v>
      </c>
      <c r="M117" s="31">
        <f t="shared" si="33"/>
        <v>0</v>
      </c>
      <c r="N117" s="31">
        <f t="shared" si="33"/>
        <v>0</v>
      </c>
      <c r="O117" s="31">
        <f t="shared" si="33"/>
        <v>0</v>
      </c>
      <c r="P117" s="31">
        <f t="shared" si="33"/>
        <v>0</v>
      </c>
      <c r="Q117" s="31">
        <f t="shared" si="33"/>
        <v>0</v>
      </c>
      <c r="R117" s="31">
        <f t="shared" si="33"/>
        <v>0</v>
      </c>
      <c r="S117" s="31">
        <f t="shared" si="33"/>
        <v>0</v>
      </c>
      <c r="T117" s="31">
        <f t="shared" si="33"/>
        <v>0</v>
      </c>
      <c r="U117" s="31">
        <f t="shared" si="33"/>
        <v>0</v>
      </c>
      <c r="V117" s="31">
        <f t="shared" si="33"/>
        <v>0</v>
      </c>
      <c r="W117" s="31">
        <f t="shared" si="33"/>
        <v>0</v>
      </c>
      <c r="X117" s="31">
        <f t="shared" si="33"/>
        <v>0</v>
      </c>
      <c r="Y117" s="31">
        <f t="shared" si="33"/>
        <v>0</v>
      </c>
      <c r="Z117" s="31">
        <f t="shared" si="33"/>
        <v>0</v>
      </c>
      <c r="AA117" s="31">
        <f t="shared" si="33"/>
        <v>0</v>
      </c>
      <c r="AB117" s="31">
        <f t="shared" si="33"/>
        <v>0</v>
      </c>
      <c r="AC117" s="31">
        <f t="shared" si="33"/>
        <v>0</v>
      </c>
      <c r="AD117" s="31">
        <f t="shared" si="33"/>
        <v>0</v>
      </c>
      <c r="AE117" s="31">
        <f t="shared" si="18"/>
        <v>3</v>
      </c>
      <c r="AF117" s="31">
        <f t="shared" si="19"/>
        <v>5</v>
      </c>
      <c r="AG117" s="31">
        <f t="shared" si="20"/>
        <v>8</v>
      </c>
    </row>
    <row r="118" spans="1:33" ht="27.75">
      <c r="A118" s="112"/>
      <c r="B118" s="31" t="s">
        <v>161</v>
      </c>
      <c r="C118" s="31">
        <f>C111+C107+C103+C99+C95+C91+C87+C83+C79+C75+C71</f>
        <v>0</v>
      </c>
      <c r="D118" s="31">
        <f aca="true" t="shared" si="34" ref="D118:AD118">D111+D107+D103+D99+D95+D91+D87+D83+D79+D75+D71</f>
        <v>0</v>
      </c>
      <c r="E118" s="31">
        <f t="shared" si="34"/>
        <v>0</v>
      </c>
      <c r="F118" s="31">
        <f t="shared" si="34"/>
        <v>0</v>
      </c>
      <c r="G118" s="31">
        <f t="shared" si="34"/>
        <v>0</v>
      </c>
      <c r="H118" s="31">
        <f t="shared" si="34"/>
        <v>0</v>
      </c>
      <c r="I118" s="31">
        <f t="shared" si="34"/>
        <v>0</v>
      </c>
      <c r="J118" s="31">
        <f t="shared" si="34"/>
        <v>0</v>
      </c>
      <c r="K118" s="31">
        <f t="shared" si="34"/>
        <v>0</v>
      </c>
      <c r="L118" s="31">
        <f t="shared" si="34"/>
        <v>0</v>
      </c>
      <c r="M118" s="31">
        <f t="shared" si="34"/>
        <v>0</v>
      </c>
      <c r="N118" s="31">
        <f t="shared" si="34"/>
        <v>0</v>
      </c>
      <c r="O118" s="31">
        <f t="shared" si="34"/>
        <v>0</v>
      </c>
      <c r="P118" s="31">
        <f t="shared" si="34"/>
        <v>0</v>
      </c>
      <c r="Q118" s="31">
        <f t="shared" si="34"/>
        <v>0</v>
      </c>
      <c r="R118" s="31">
        <f t="shared" si="34"/>
        <v>0</v>
      </c>
      <c r="S118" s="31">
        <f t="shared" si="34"/>
        <v>0</v>
      </c>
      <c r="T118" s="31">
        <f t="shared" si="34"/>
        <v>0</v>
      </c>
      <c r="U118" s="31">
        <f t="shared" si="34"/>
        <v>0</v>
      </c>
      <c r="V118" s="31">
        <f t="shared" si="34"/>
        <v>0</v>
      </c>
      <c r="W118" s="31">
        <f t="shared" si="34"/>
        <v>0</v>
      </c>
      <c r="X118" s="31">
        <f t="shared" si="34"/>
        <v>0</v>
      </c>
      <c r="Y118" s="31">
        <f t="shared" si="34"/>
        <v>0</v>
      </c>
      <c r="Z118" s="31">
        <f t="shared" si="34"/>
        <v>0</v>
      </c>
      <c r="AA118" s="31">
        <f t="shared" si="34"/>
        <v>0</v>
      </c>
      <c r="AB118" s="31">
        <f t="shared" si="34"/>
        <v>0</v>
      </c>
      <c r="AC118" s="31">
        <f t="shared" si="34"/>
        <v>0</v>
      </c>
      <c r="AD118" s="31">
        <f t="shared" si="34"/>
        <v>0</v>
      </c>
      <c r="AE118" s="31">
        <f t="shared" si="18"/>
        <v>0</v>
      </c>
      <c r="AF118" s="31">
        <f t="shared" si="19"/>
        <v>0</v>
      </c>
      <c r="AG118" s="31">
        <f t="shared" si="20"/>
        <v>0</v>
      </c>
    </row>
    <row r="119" spans="1:33" ht="27.75">
      <c r="A119" s="112"/>
      <c r="B119" s="60" t="s">
        <v>162</v>
      </c>
      <c r="C119" s="60">
        <f>C118+C117+C116</f>
        <v>1</v>
      </c>
      <c r="D119" s="60">
        <f aca="true" t="shared" si="35" ref="D119:AD119">D118+D117+D116</f>
        <v>0</v>
      </c>
      <c r="E119" s="60">
        <f t="shared" si="35"/>
        <v>0</v>
      </c>
      <c r="F119" s="60">
        <f t="shared" si="35"/>
        <v>1</v>
      </c>
      <c r="G119" s="60">
        <f t="shared" si="35"/>
        <v>0</v>
      </c>
      <c r="H119" s="60">
        <f t="shared" si="35"/>
        <v>0</v>
      </c>
      <c r="I119" s="60">
        <f t="shared" si="35"/>
        <v>10</v>
      </c>
      <c r="J119" s="60">
        <f t="shared" si="35"/>
        <v>17</v>
      </c>
      <c r="K119" s="60">
        <f t="shared" si="35"/>
        <v>7</v>
      </c>
      <c r="L119" s="60">
        <f t="shared" si="35"/>
        <v>0</v>
      </c>
      <c r="M119" s="60">
        <f t="shared" si="35"/>
        <v>0</v>
      </c>
      <c r="N119" s="60">
        <f t="shared" si="35"/>
        <v>0</v>
      </c>
      <c r="O119" s="60">
        <f t="shared" si="35"/>
        <v>0</v>
      </c>
      <c r="P119" s="60">
        <f t="shared" si="35"/>
        <v>0</v>
      </c>
      <c r="Q119" s="60">
        <f t="shared" si="35"/>
        <v>0</v>
      </c>
      <c r="R119" s="60">
        <f t="shared" si="35"/>
        <v>0</v>
      </c>
      <c r="S119" s="60">
        <f t="shared" si="35"/>
        <v>0</v>
      </c>
      <c r="T119" s="60">
        <f t="shared" si="35"/>
        <v>0</v>
      </c>
      <c r="U119" s="60">
        <f t="shared" si="35"/>
        <v>0</v>
      </c>
      <c r="V119" s="60">
        <f t="shared" si="35"/>
        <v>0</v>
      </c>
      <c r="W119" s="60">
        <f t="shared" si="35"/>
        <v>0</v>
      </c>
      <c r="X119" s="60">
        <f t="shared" si="35"/>
        <v>0</v>
      </c>
      <c r="Y119" s="60">
        <f t="shared" si="35"/>
        <v>0</v>
      </c>
      <c r="Z119" s="60">
        <f t="shared" si="35"/>
        <v>0</v>
      </c>
      <c r="AA119" s="60">
        <f t="shared" si="35"/>
        <v>0</v>
      </c>
      <c r="AB119" s="60">
        <f t="shared" si="35"/>
        <v>0</v>
      </c>
      <c r="AC119" s="60">
        <f t="shared" si="35"/>
        <v>0</v>
      </c>
      <c r="AD119" s="60">
        <f t="shared" si="35"/>
        <v>0</v>
      </c>
      <c r="AE119" s="60">
        <f t="shared" si="18"/>
        <v>18</v>
      </c>
      <c r="AF119" s="60">
        <f t="shared" si="19"/>
        <v>18</v>
      </c>
      <c r="AG119" s="60">
        <f t="shared" si="20"/>
        <v>36</v>
      </c>
    </row>
  </sheetData>
  <sheetProtection/>
  <mergeCells count="60">
    <mergeCell ref="B2:AG2"/>
    <mergeCell ref="A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G3"/>
    <mergeCell ref="A33:A36"/>
    <mergeCell ref="A25:A28"/>
    <mergeCell ref="A17:A20"/>
    <mergeCell ref="A9:A12"/>
    <mergeCell ref="A5:A8"/>
    <mergeCell ref="A13:A16"/>
    <mergeCell ref="A21:A24"/>
    <mergeCell ref="A29:A32"/>
    <mergeCell ref="A52:A55"/>
    <mergeCell ref="A49:A51"/>
    <mergeCell ref="A45:A48"/>
    <mergeCell ref="A41:A44"/>
    <mergeCell ref="A37:A40"/>
    <mergeCell ref="A77:A80"/>
    <mergeCell ref="A73:A76"/>
    <mergeCell ref="A69:A72"/>
    <mergeCell ref="A67:B68"/>
    <mergeCell ref="C67:D67"/>
    <mergeCell ref="A97:A100"/>
    <mergeCell ref="A93:A96"/>
    <mergeCell ref="A89:A92"/>
    <mergeCell ref="A85:A88"/>
    <mergeCell ref="A81:A84"/>
    <mergeCell ref="A116:A119"/>
    <mergeCell ref="A113:A115"/>
    <mergeCell ref="A109:A112"/>
    <mergeCell ref="A105:A108"/>
    <mergeCell ref="A101:A104"/>
    <mergeCell ref="AE67:AG67"/>
    <mergeCell ref="A65:AG65"/>
    <mergeCell ref="U67:V67"/>
    <mergeCell ref="W67:X67"/>
    <mergeCell ref="Y67:Z67"/>
    <mergeCell ref="AA67:AB67"/>
    <mergeCell ref="AC67:AD67"/>
    <mergeCell ref="K67:L67"/>
    <mergeCell ref="M67:N67"/>
    <mergeCell ref="O67:P67"/>
    <mergeCell ref="Q67:R67"/>
    <mergeCell ref="S67:T67"/>
    <mergeCell ref="E67:F67"/>
    <mergeCell ref="G67:H67"/>
    <mergeCell ref="I67:J67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rightToLeft="1" zoomScale="70" zoomScaleNormal="70" zoomScalePageLayoutView="0" workbookViewId="0" topLeftCell="A1">
      <selection activeCell="B8" sqref="B8:C8"/>
    </sheetView>
  </sheetViews>
  <sheetFormatPr defaultColWidth="9.140625" defaultRowHeight="15"/>
  <cols>
    <col min="1" max="1" width="25.00390625" style="23" bestFit="1" customWidth="1"/>
    <col min="2" max="16384" width="9.00390625" style="23" customWidth="1"/>
  </cols>
  <sheetData>
    <row r="1" spans="1:18" ht="27.75">
      <c r="A1" s="159" t="s">
        <v>246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27.75">
      <c r="A2" s="160" t="s">
        <v>103</v>
      </c>
      <c r="B2" s="104" t="s">
        <v>1</v>
      </c>
      <c r="C2" s="104"/>
      <c r="D2" s="161" t="s">
        <v>2</v>
      </c>
      <c r="E2" s="161"/>
      <c r="F2" s="161" t="s">
        <v>3</v>
      </c>
      <c r="G2" s="161"/>
      <c r="H2" s="104" t="s">
        <v>4</v>
      </c>
      <c r="I2" s="104"/>
      <c r="J2" s="104" t="s">
        <v>5</v>
      </c>
      <c r="K2" s="104"/>
      <c r="L2" s="104" t="s">
        <v>6</v>
      </c>
      <c r="M2" s="104"/>
      <c r="N2" s="104" t="s">
        <v>7</v>
      </c>
      <c r="O2" s="104"/>
      <c r="P2" s="104" t="s">
        <v>54</v>
      </c>
      <c r="Q2" s="104"/>
      <c r="R2" s="104" t="s">
        <v>12</v>
      </c>
    </row>
    <row r="3" spans="1:18" ht="27.75">
      <c r="A3" s="160"/>
      <c r="B3" s="7" t="s">
        <v>9</v>
      </c>
      <c r="C3" s="7" t="s">
        <v>10</v>
      </c>
      <c r="D3" s="7" t="s">
        <v>9</v>
      </c>
      <c r="E3" s="7" t="s">
        <v>10</v>
      </c>
      <c r="F3" s="7" t="s">
        <v>9</v>
      </c>
      <c r="G3" s="7" t="s">
        <v>10</v>
      </c>
      <c r="H3" s="7" t="s">
        <v>9</v>
      </c>
      <c r="I3" s="7" t="s">
        <v>10</v>
      </c>
      <c r="J3" s="7" t="s">
        <v>9</v>
      </c>
      <c r="K3" s="7" t="s">
        <v>10</v>
      </c>
      <c r="L3" s="7" t="s">
        <v>9</v>
      </c>
      <c r="M3" s="7" t="s">
        <v>10</v>
      </c>
      <c r="N3" s="7" t="s">
        <v>9</v>
      </c>
      <c r="O3" s="7" t="s">
        <v>10</v>
      </c>
      <c r="P3" s="7" t="s">
        <v>9</v>
      </c>
      <c r="Q3" s="7" t="s">
        <v>10</v>
      </c>
      <c r="R3" s="104"/>
    </row>
    <row r="4" spans="1:18" ht="27.75">
      <c r="A4" s="87" t="s">
        <v>104</v>
      </c>
      <c r="B4" s="22">
        <v>227</v>
      </c>
      <c r="C4" s="22">
        <v>441</v>
      </c>
      <c r="D4" s="22">
        <v>6</v>
      </c>
      <c r="E4" s="22">
        <v>8</v>
      </c>
      <c r="F4" s="22"/>
      <c r="G4" s="22"/>
      <c r="H4" s="22">
        <v>2</v>
      </c>
      <c r="I4" s="22"/>
      <c r="J4" s="22">
        <v>1</v>
      </c>
      <c r="K4" s="22"/>
      <c r="L4" s="22"/>
      <c r="M4" s="22"/>
      <c r="N4" s="22"/>
      <c r="O4" s="22"/>
      <c r="P4" s="7">
        <f>N4+L4+J4+H4+F4+D4+B4</f>
        <v>236</v>
      </c>
      <c r="Q4" s="7">
        <f>O4+M4+K4+I4+G4+E4+C4</f>
        <v>449</v>
      </c>
      <c r="R4" s="7">
        <f>Q4+P4</f>
        <v>685</v>
      </c>
    </row>
    <row r="5" spans="1:18" ht="27.75">
      <c r="A5" s="86" t="s">
        <v>244</v>
      </c>
      <c r="B5" s="3">
        <v>166</v>
      </c>
      <c r="C5" s="3">
        <v>126</v>
      </c>
      <c r="D5" s="3">
        <v>2</v>
      </c>
      <c r="E5" s="3">
        <v>3</v>
      </c>
      <c r="F5" s="3"/>
      <c r="G5" s="3"/>
      <c r="H5" s="3"/>
      <c r="I5" s="3"/>
      <c r="J5" s="3"/>
      <c r="K5" s="3"/>
      <c r="L5" s="3"/>
      <c r="M5" s="3"/>
      <c r="N5" s="3"/>
      <c r="O5" s="3"/>
      <c r="P5" s="82">
        <f>N5+L5+J5+H5+F5+D5+B5</f>
        <v>168</v>
      </c>
      <c r="Q5" s="82">
        <f>O5+M5+K5+I5+G5+E5+C5</f>
        <v>129</v>
      </c>
      <c r="R5" s="82">
        <f>Q5+P5</f>
        <v>297</v>
      </c>
    </row>
    <row r="6" spans="1:18" ht="27.75">
      <c r="A6" s="81" t="s">
        <v>245</v>
      </c>
      <c r="B6" s="3">
        <v>340</v>
      </c>
      <c r="C6" s="3">
        <v>69</v>
      </c>
      <c r="D6" s="3">
        <v>1</v>
      </c>
      <c r="E6" s="3"/>
      <c r="F6" s="3"/>
      <c r="G6" s="3"/>
      <c r="H6" s="3"/>
      <c r="I6" s="3"/>
      <c r="J6" s="3"/>
      <c r="K6" s="3"/>
      <c r="L6" s="3"/>
      <c r="M6" s="3"/>
      <c r="N6" s="3">
        <v>5</v>
      </c>
      <c r="O6" s="3">
        <v>1</v>
      </c>
      <c r="P6" s="82">
        <f>N6+L6+J6+H6+F6+D6+B6</f>
        <v>346</v>
      </c>
      <c r="Q6" s="82">
        <f>O6+M6+K6+I6+G6+E6+C6</f>
        <v>70</v>
      </c>
      <c r="R6" s="82">
        <f>Q6+P6</f>
        <v>416</v>
      </c>
    </row>
    <row r="7" spans="1:18" ht="27.75">
      <c r="A7" s="81" t="s">
        <v>100</v>
      </c>
      <c r="B7" s="3">
        <v>18</v>
      </c>
      <c r="C7" s="3">
        <v>10</v>
      </c>
      <c r="D7" s="3"/>
      <c r="E7" s="3"/>
      <c r="F7" s="3"/>
      <c r="G7" s="3"/>
      <c r="H7" s="3"/>
      <c r="I7" s="3"/>
      <c r="J7" s="3"/>
      <c r="K7" s="3"/>
      <c r="L7" s="3">
        <v>1</v>
      </c>
      <c r="M7" s="3"/>
      <c r="N7" s="3"/>
      <c r="O7" s="3"/>
      <c r="P7" s="82">
        <f>N7+L7+J7+H7+F7+D7+B7</f>
        <v>19</v>
      </c>
      <c r="Q7" s="82">
        <f>O7+M7+K7+I7+G7+E7+C7</f>
        <v>10</v>
      </c>
      <c r="R7" s="82">
        <f>Q7+P7</f>
        <v>29</v>
      </c>
    </row>
    <row r="8" spans="1:18" ht="27.75">
      <c r="A8" s="82" t="s">
        <v>8</v>
      </c>
      <c r="B8" s="7">
        <f>SUM(B4:B7)</f>
        <v>751</v>
      </c>
      <c r="C8" s="82">
        <f aca="true" t="shared" si="0" ref="C8:O8">SUM(C4:C7)</f>
        <v>646</v>
      </c>
      <c r="D8" s="82">
        <f t="shared" si="0"/>
        <v>9</v>
      </c>
      <c r="E8" s="82">
        <f t="shared" si="0"/>
        <v>11</v>
      </c>
      <c r="F8" s="82">
        <f t="shared" si="0"/>
        <v>0</v>
      </c>
      <c r="G8" s="82">
        <f t="shared" si="0"/>
        <v>0</v>
      </c>
      <c r="H8" s="82">
        <f t="shared" si="0"/>
        <v>2</v>
      </c>
      <c r="I8" s="82">
        <f t="shared" si="0"/>
        <v>0</v>
      </c>
      <c r="J8" s="82">
        <f t="shared" si="0"/>
        <v>1</v>
      </c>
      <c r="K8" s="82">
        <f t="shared" si="0"/>
        <v>0</v>
      </c>
      <c r="L8" s="82">
        <f t="shared" si="0"/>
        <v>1</v>
      </c>
      <c r="M8" s="82">
        <f t="shared" si="0"/>
        <v>0</v>
      </c>
      <c r="N8" s="82">
        <f t="shared" si="0"/>
        <v>5</v>
      </c>
      <c r="O8" s="82">
        <f t="shared" si="0"/>
        <v>1</v>
      </c>
      <c r="P8" s="82">
        <f>N8+L8+J8+H8+F8+D8+B8</f>
        <v>769</v>
      </c>
      <c r="Q8" s="82">
        <f>O8+M8+K8+I8+G8+E8+C8</f>
        <v>658</v>
      </c>
      <c r="R8" s="82">
        <f>Q8+P8</f>
        <v>1427</v>
      </c>
    </row>
  </sheetData>
  <sheetProtection/>
  <mergeCells count="11">
    <mergeCell ref="A1:R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R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8"/>
  <sheetViews>
    <sheetView rightToLeft="1" zoomScale="70" zoomScaleNormal="70" zoomScalePageLayoutView="0" workbookViewId="0" topLeftCell="A1">
      <selection activeCell="I25" sqref="I25"/>
    </sheetView>
  </sheetViews>
  <sheetFormatPr defaultColWidth="9.140625" defaultRowHeight="15"/>
  <cols>
    <col min="1" max="1" width="25.00390625" style="8" bestFit="1" customWidth="1"/>
    <col min="2" max="2" width="5.00390625" style="8" bestFit="1" customWidth="1"/>
    <col min="3" max="3" width="4.421875" style="8" bestFit="1" customWidth="1"/>
    <col min="4" max="4" width="5.00390625" style="8" bestFit="1" customWidth="1"/>
    <col min="5" max="5" width="4.421875" style="8" bestFit="1" customWidth="1"/>
    <col min="6" max="6" width="5.00390625" style="8" bestFit="1" customWidth="1"/>
    <col min="7" max="7" width="4.421875" style="8" bestFit="1" customWidth="1"/>
    <col min="8" max="12" width="5.00390625" style="8" bestFit="1" customWidth="1"/>
    <col min="13" max="13" width="4.421875" style="8" bestFit="1" customWidth="1"/>
    <col min="14" max="14" width="5.00390625" style="8" bestFit="1" customWidth="1"/>
    <col min="15" max="15" width="4.421875" style="8" bestFit="1" customWidth="1"/>
    <col min="16" max="16" width="5.00390625" style="8" bestFit="1" customWidth="1"/>
    <col min="17" max="17" width="4.421875" style="8" bestFit="1" customWidth="1"/>
    <col min="18" max="18" width="5.00390625" style="8" bestFit="1" customWidth="1"/>
    <col min="19" max="19" width="4.421875" style="8" bestFit="1" customWidth="1"/>
    <col min="20" max="20" width="5.00390625" style="8" bestFit="1" customWidth="1"/>
    <col min="21" max="21" width="4.421875" style="8" bestFit="1" customWidth="1"/>
    <col min="22" max="22" width="5.00390625" style="8" bestFit="1" customWidth="1"/>
    <col min="23" max="23" width="4.421875" style="8" bestFit="1" customWidth="1"/>
    <col min="24" max="24" width="5.00390625" style="8" bestFit="1" customWidth="1"/>
    <col min="25" max="25" width="4.421875" style="8" bestFit="1" customWidth="1"/>
    <col min="26" max="26" width="5.00390625" style="8" bestFit="1" customWidth="1"/>
    <col min="27" max="27" width="4.421875" style="8" bestFit="1" customWidth="1"/>
    <col min="28" max="28" width="5.00390625" style="8" bestFit="1" customWidth="1"/>
    <col min="29" max="29" width="4.421875" style="8" bestFit="1" customWidth="1"/>
    <col min="30" max="31" width="5.00390625" style="8" bestFit="1" customWidth="1"/>
    <col min="32" max="32" width="7.57421875" style="8" bestFit="1" customWidth="1"/>
    <col min="33" max="16384" width="9.00390625" style="8" customWidth="1"/>
  </cols>
  <sheetData>
    <row r="1" spans="1:32" ht="30" customHeight="1">
      <c r="A1" s="162" t="s">
        <v>192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</row>
    <row r="2" spans="1:32" ht="30" customHeight="1">
      <c r="A2" s="88" t="s">
        <v>94</v>
      </c>
      <c r="B2" s="163" t="s">
        <v>56</v>
      </c>
      <c r="C2" s="164"/>
      <c r="D2" s="163" t="s">
        <v>57</v>
      </c>
      <c r="E2" s="164"/>
      <c r="F2" s="163" t="s">
        <v>95</v>
      </c>
      <c r="G2" s="164"/>
      <c r="H2" s="163" t="s">
        <v>59</v>
      </c>
      <c r="I2" s="164"/>
      <c r="J2" s="163" t="s">
        <v>96</v>
      </c>
      <c r="K2" s="164"/>
      <c r="L2" s="163" t="s">
        <v>61</v>
      </c>
      <c r="M2" s="164"/>
      <c r="N2" s="163" t="s">
        <v>62</v>
      </c>
      <c r="O2" s="164"/>
      <c r="P2" s="163" t="s">
        <v>63</v>
      </c>
      <c r="Q2" s="164"/>
      <c r="R2" s="163" t="s">
        <v>97</v>
      </c>
      <c r="S2" s="164"/>
      <c r="T2" s="163" t="s">
        <v>65</v>
      </c>
      <c r="U2" s="164"/>
      <c r="V2" s="163" t="s">
        <v>66</v>
      </c>
      <c r="W2" s="164"/>
      <c r="X2" s="163" t="s">
        <v>67</v>
      </c>
      <c r="Y2" s="164"/>
      <c r="Z2" s="163" t="s">
        <v>68</v>
      </c>
      <c r="AA2" s="164"/>
      <c r="AB2" s="163" t="s">
        <v>69</v>
      </c>
      <c r="AC2" s="164"/>
      <c r="AD2" s="163" t="s">
        <v>54</v>
      </c>
      <c r="AE2" s="165"/>
      <c r="AF2" s="164"/>
    </row>
    <row r="3" spans="1:32" ht="27.75">
      <c r="A3" s="89"/>
      <c r="B3" s="84" t="s">
        <v>98</v>
      </c>
      <c r="C3" s="84" t="s">
        <v>99</v>
      </c>
      <c r="D3" s="84" t="s">
        <v>98</v>
      </c>
      <c r="E3" s="84" t="s">
        <v>99</v>
      </c>
      <c r="F3" s="84" t="s">
        <v>98</v>
      </c>
      <c r="G3" s="84" t="s">
        <v>99</v>
      </c>
      <c r="H3" s="84" t="s">
        <v>98</v>
      </c>
      <c r="I3" s="84" t="s">
        <v>99</v>
      </c>
      <c r="J3" s="84" t="s">
        <v>98</v>
      </c>
      <c r="K3" s="84" t="s">
        <v>99</v>
      </c>
      <c r="L3" s="84" t="s">
        <v>98</v>
      </c>
      <c r="M3" s="84" t="s">
        <v>99</v>
      </c>
      <c r="N3" s="84" t="s">
        <v>98</v>
      </c>
      <c r="O3" s="84" t="s">
        <v>99</v>
      </c>
      <c r="P3" s="84" t="s">
        <v>98</v>
      </c>
      <c r="Q3" s="84" t="s">
        <v>99</v>
      </c>
      <c r="R3" s="84" t="s">
        <v>98</v>
      </c>
      <c r="S3" s="84" t="s">
        <v>99</v>
      </c>
      <c r="T3" s="84" t="s">
        <v>98</v>
      </c>
      <c r="U3" s="84" t="s">
        <v>99</v>
      </c>
      <c r="V3" s="84" t="s">
        <v>98</v>
      </c>
      <c r="W3" s="84" t="s">
        <v>99</v>
      </c>
      <c r="X3" s="84" t="s">
        <v>98</v>
      </c>
      <c r="Y3" s="84" t="s">
        <v>99</v>
      </c>
      <c r="Z3" s="84" t="s">
        <v>98</v>
      </c>
      <c r="AA3" s="84" t="s">
        <v>99</v>
      </c>
      <c r="AB3" s="84" t="s">
        <v>98</v>
      </c>
      <c r="AC3" s="84" t="s">
        <v>99</v>
      </c>
      <c r="AD3" s="84" t="s">
        <v>98</v>
      </c>
      <c r="AE3" s="84" t="s">
        <v>99</v>
      </c>
      <c r="AF3" s="84" t="s">
        <v>12</v>
      </c>
    </row>
    <row r="4" spans="1:32" ht="23.25" customHeight="1">
      <c r="A4" s="87" t="s">
        <v>104</v>
      </c>
      <c r="B4" s="1">
        <v>6</v>
      </c>
      <c r="C4" s="1">
        <v>15</v>
      </c>
      <c r="D4" s="1"/>
      <c r="E4" s="1">
        <v>3</v>
      </c>
      <c r="F4" s="1">
        <v>42</v>
      </c>
      <c r="G4" s="1">
        <v>38</v>
      </c>
      <c r="H4" s="1">
        <v>67</v>
      </c>
      <c r="I4" s="1">
        <v>168</v>
      </c>
      <c r="J4" s="1">
        <v>47</v>
      </c>
      <c r="K4" s="1">
        <v>106</v>
      </c>
      <c r="L4" s="1">
        <v>4</v>
      </c>
      <c r="M4" s="1">
        <v>11</v>
      </c>
      <c r="N4" s="1">
        <v>15</v>
      </c>
      <c r="O4" s="1">
        <v>64</v>
      </c>
      <c r="P4" s="1">
        <v>4</v>
      </c>
      <c r="Q4" s="1">
        <v>4</v>
      </c>
      <c r="R4" s="1">
        <v>24</v>
      </c>
      <c r="S4" s="1">
        <v>16</v>
      </c>
      <c r="T4" s="1">
        <v>11</v>
      </c>
      <c r="U4" s="1">
        <v>9</v>
      </c>
      <c r="V4" s="1">
        <v>6</v>
      </c>
      <c r="W4" s="1">
        <v>7</v>
      </c>
      <c r="X4" s="1"/>
      <c r="Y4" s="1"/>
      <c r="Z4" s="1"/>
      <c r="AA4" s="1"/>
      <c r="AB4" s="1">
        <v>1</v>
      </c>
      <c r="AC4" s="1"/>
      <c r="AD4" s="83">
        <f>AB4+Z4+X4+V4+T4+R4+P4+N4+L4+J4+H4+F4+B4+D4</f>
        <v>227</v>
      </c>
      <c r="AE4" s="83">
        <f>AC4+AA4+Y4+W4+U4+S4+Q4+O4+M4+K4+I4+G4+C4+E4</f>
        <v>441</v>
      </c>
      <c r="AF4" s="83">
        <f>SUM(AD4:AE4)</f>
        <v>668</v>
      </c>
    </row>
    <row r="5" spans="1:32" ht="27.75">
      <c r="A5" s="86" t="s">
        <v>244</v>
      </c>
      <c r="B5" s="1">
        <v>4</v>
      </c>
      <c r="C5" s="1">
        <v>10</v>
      </c>
      <c r="D5" s="1">
        <v>9</v>
      </c>
      <c r="E5" s="1">
        <v>5</v>
      </c>
      <c r="F5" s="1">
        <v>57</v>
      </c>
      <c r="G5" s="1">
        <v>60</v>
      </c>
      <c r="H5" s="1">
        <v>61</v>
      </c>
      <c r="I5" s="1">
        <v>44</v>
      </c>
      <c r="J5" s="1">
        <v>1</v>
      </c>
      <c r="K5" s="1"/>
      <c r="L5" s="1"/>
      <c r="M5" s="1">
        <v>1</v>
      </c>
      <c r="N5" s="1">
        <v>30</v>
      </c>
      <c r="O5" s="1">
        <v>4</v>
      </c>
      <c r="P5" s="1">
        <v>2</v>
      </c>
      <c r="Q5" s="1"/>
      <c r="R5" s="1">
        <v>1</v>
      </c>
      <c r="S5" s="1"/>
      <c r="T5" s="1">
        <v>1</v>
      </c>
      <c r="U5" s="1">
        <v>1</v>
      </c>
      <c r="V5" s="1"/>
      <c r="W5" s="1">
        <v>1</v>
      </c>
      <c r="X5" s="1"/>
      <c r="Y5" s="1"/>
      <c r="Z5" s="1"/>
      <c r="AA5" s="1"/>
      <c r="AB5" s="1"/>
      <c r="AC5" s="1"/>
      <c r="AD5" s="83">
        <f>AB5+Z5+X5+V5+T5+R5+P5+N5+L5+J5+H5+F5+B5+D5</f>
        <v>166</v>
      </c>
      <c r="AE5" s="83">
        <f>AC5+AA5+Y5+W5+U5+S5+Q5+O5+M5+K5+I5+G5+C5+E5</f>
        <v>126</v>
      </c>
      <c r="AF5" s="83">
        <f>SUM(AD5:AE5)</f>
        <v>292</v>
      </c>
    </row>
    <row r="6" spans="1:32" ht="26.25" customHeight="1">
      <c r="A6" s="81" t="s">
        <v>245</v>
      </c>
      <c r="B6" s="1">
        <v>1</v>
      </c>
      <c r="C6" s="1">
        <v>2</v>
      </c>
      <c r="D6" s="1"/>
      <c r="E6" s="1">
        <v>2</v>
      </c>
      <c r="F6" s="1">
        <v>29</v>
      </c>
      <c r="G6" s="1"/>
      <c r="H6" s="1">
        <v>79</v>
      </c>
      <c r="I6" s="1">
        <v>30</v>
      </c>
      <c r="J6" s="1">
        <v>70</v>
      </c>
      <c r="K6" s="1">
        <v>18</v>
      </c>
      <c r="L6" s="1">
        <v>10</v>
      </c>
      <c r="M6" s="1">
        <v>3</v>
      </c>
      <c r="N6" s="1">
        <v>19</v>
      </c>
      <c r="O6" s="1">
        <v>6</v>
      </c>
      <c r="P6" s="1">
        <v>16</v>
      </c>
      <c r="Q6" s="1">
        <v>2</v>
      </c>
      <c r="R6" s="1">
        <v>33</v>
      </c>
      <c r="S6" s="1">
        <v>1</v>
      </c>
      <c r="T6" s="1">
        <v>37</v>
      </c>
      <c r="U6" s="1">
        <v>1</v>
      </c>
      <c r="V6" s="1">
        <v>26</v>
      </c>
      <c r="W6" s="1">
        <v>2</v>
      </c>
      <c r="X6" s="1">
        <v>3</v>
      </c>
      <c r="Y6" s="1">
        <v>2</v>
      </c>
      <c r="Z6" s="1">
        <v>17</v>
      </c>
      <c r="AA6" s="1"/>
      <c r="AB6" s="1"/>
      <c r="AC6" s="1"/>
      <c r="AD6" s="83">
        <f>AB6+Z6+X6+V6+T6+R6+P6+N6+L6+J6+H6+F6+B6+D6</f>
        <v>340</v>
      </c>
      <c r="AE6" s="83">
        <f>AC6+AA6+Y6+W6+U6+S6+Q6+O6+M6+K6+I6+G6+C6+E6</f>
        <v>69</v>
      </c>
      <c r="AF6" s="83">
        <f>SUM(AD6:AE6)</f>
        <v>409</v>
      </c>
    </row>
    <row r="7" spans="1:32" ht="27.75">
      <c r="A7" s="81" t="s">
        <v>100</v>
      </c>
      <c r="B7" s="21">
        <v>1</v>
      </c>
      <c r="C7" s="21"/>
      <c r="D7" s="21"/>
      <c r="E7" s="21"/>
      <c r="F7" s="21">
        <v>1</v>
      </c>
      <c r="G7" s="21"/>
      <c r="H7" s="21">
        <v>13</v>
      </c>
      <c r="I7" s="21">
        <v>6</v>
      </c>
      <c r="J7" s="21">
        <v>1</v>
      </c>
      <c r="K7" s="21">
        <v>4</v>
      </c>
      <c r="L7" s="21"/>
      <c r="M7" s="21"/>
      <c r="N7" s="21">
        <v>1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>
        <v>1</v>
      </c>
      <c r="AA7" s="21"/>
      <c r="AB7" s="21"/>
      <c r="AC7" s="21"/>
      <c r="AD7" s="83">
        <f>AB7+Z7+X7+V7+T7+R7+P7+N7+L7+J7+H7+F7+B7+D7</f>
        <v>18</v>
      </c>
      <c r="AE7" s="83">
        <f>AC7+AA7+Y7+W7+U7+S7+Q7+O7+M7+K7+I7+G7+C7+E7</f>
        <v>10</v>
      </c>
      <c r="AF7" s="83">
        <f>SUM(AD7:AE7)</f>
        <v>28</v>
      </c>
    </row>
    <row r="8" spans="1:32" ht="27.75">
      <c r="A8" s="85" t="s">
        <v>54</v>
      </c>
      <c r="B8" s="83">
        <f>SUM(B4:B7)</f>
        <v>12</v>
      </c>
      <c r="C8" s="83">
        <f aca="true" t="shared" si="0" ref="C8:AC8">SUM(C4:C7)</f>
        <v>27</v>
      </c>
      <c r="D8" s="83">
        <f t="shared" si="0"/>
        <v>9</v>
      </c>
      <c r="E8" s="83">
        <f t="shared" si="0"/>
        <v>10</v>
      </c>
      <c r="F8" s="83">
        <f t="shared" si="0"/>
        <v>129</v>
      </c>
      <c r="G8" s="83">
        <f t="shared" si="0"/>
        <v>98</v>
      </c>
      <c r="H8" s="83">
        <f t="shared" si="0"/>
        <v>220</v>
      </c>
      <c r="I8" s="83">
        <f t="shared" si="0"/>
        <v>248</v>
      </c>
      <c r="J8" s="83">
        <f t="shared" si="0"/>
        <v>119</v>
      </c>
      <c r="K8" s="83">
        <f t="shared" si="0"/>
        <v>128</v>
      </c>
      <c r="L8" s="83">
        <f t="shared" si="0"/>
        <v>14</v>
      </c>
      <c r="M8" s="83">
        <f t="shared" si="0"/>
        <v>15</v>
      </c>
      <c r="N8" s="83">
        <f t="shared" si="0"/>
        <v>65</v>
      </c>
      <c r="O8" s="83">
        <f t="shared" si="0"/>
        <v>74</v>
      </c>
      <c r="P8" s="83">
        <f t="shared" si="0"/>
        <v>22</v>
      </c>
      <c r="Q8" s="83">
        <f t="shared" si="0"/>
        <v>6</v>
      </c>
      <c r="R8" s="83">
        <f t="shared" si="0"/>
        <v>58</v>
      </c>
      <c r="S8" s="83">
        <f t="shared" si="0"/>
        <v>17</v>
      </c>
      <c r="T8" s="83">
        <f t="shared" si="0"/>
        <v>49</v>
      </c>
      <c r="U8" s="83">
        <f t="shared" si="0"/>
        <v>11</v>
      </c>
      <c r="V8" s="83">
        <f t="shared" si="0"/>
        <v>32</v>
      </c>
      <c r="W8" s="83">
        <f t="shared" si="0"/>
        <v>10</v>
      </c>
      <c r="X8" s="83">
        <f t="shared" si="0"/>
        <v>3</v>
      </c>
      <c r="Y8" s="83">
        <f t="shared" si="0"/>
        <v>2</v>
      </c>
      <c r="Z8" s="83">
        <f t="shared" si="0"/>
        <v>18</v>
      </c>
      <c r="AA8" s="83">
        <f t="shared" si="0"/>
        <v>0</v>
      </c>
      <c r="AB8" s="83">
        <f t="shared" si="0"/>
        <v>1</v>
      </c>
      <c r="AC8" s="83">
        <f t="shared" si="0"/>
        <v>0</v>
      </c>
      <c r="AD8" s="83">
        <f>AB8+Z8+X8+V8+T8+R8+P8+N8+L8+J8+H8+F8+B8+D8</f>
        <v>751</v>
      </c>
      <c r="AE8" s="83">
        <f>AC8+AA8+Y8+W8+U8+S8+Q8+O8+M8+K8+I8+G8+C8+E8</f>
        <v>646</v>
      </c>
      <c r="AF8" s="83">
        <f>SUM(AD8:AE8)</f>
        <v>1397</v>
      </c>
    </row>
  </sheetData>
  <sheetProtection/>
  <mergeCells count="16">
    <mergeCell ref="A1:AF1"/>
    <mergeCell ref="B2:C2"/>
    <mergeCell ref="D2:E2"/>
    <mergeCell ref="F2:G2"/>
    <mergeCell ref="H2:I2"/>
    <mergeCell ref="J2:K2"/>
    <mergeCell ref="L2:M2"/>
    <mergeCell ref="N2:O2"/>
    <mergeCell ref="P2:Q2"/>
    <mergeCell ref="AB2:AC2"/>
    <mergeCell ref="AD2:AF2"/>
    <mergeCell ref="R2:S2"/>
    <mergeCell ref="T2:U2"/>
    <mergeCell ref="V2:W2"/>
    <mergeCell ref="X2:Y2"/>
    <mergeCell ref="Z2:AA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7"/>
  <sheetViews>
    <sheetView rightToLeft="1" zoomScale="85" zoomScaleNormal="85" zoomScalePageLayoutView="0" workbookViewId="0" topLeftCell="A1">
      <selection activeCell="M17" sqref="M17"/>
    </sheetView>
  </sheetViews>
  <sheetFormatPr defaultColWidth="9.140625" defaultRowHeight="15"/>
  <sheetData>
    <row r="1" spans="1:17" ht="27.75">
      <c r="A1" s="167" t="s">
        <v>172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9"/>
    </row>
    <row r="2" spans="1:17" ht="27.75">
      <c r="A2" s="33"/>
      <c r="B2" s="33"/>
      <c r="C2" s="33"/>
      <c r="D2" s="33"/>
      <c r="E2" s="33"/>
      <c r="F2" s="33"/>
      <c r="G2" s="167"/>
      <c r="H2" s="167"/>
      <c r="I2" s="33"/>
      <c r="J2" s="33"/>
      <c r="K2" s="33"/>
      <c r="L2" s="33"/>
      <c r="M2" s="33"/>
      <c r="N2" s="33"/>
      <c r="O2" s="33"/>
      <c r="P2" s="33"/>
      <c r="Q2" s="26"/>
    </row>
    <row r="3" spans="1:17" ht="27.75">
      <c r="A3" s="120" t="s">
        <v>167</v>
      </c>
      <c r="B3" s="29"/>
      <c r="C3" s="120" t="s">
        <v>173</v>
      </c>
      <c r="D3" s="120"/>
      <c r="E3" s="120"/>
      <c r="F3" s="120"/>
      <c r="G3" s="120"/>
      <c r="H3" s="120"/>
      <c r="I3" s="120" t="s">
        <v>174</v>
      </c>
      <c r="J3" s="120"/>
      <c r="K3" s="120"/>
      <c r="L3" s="120"/>
      <c r="M3" s="120"/>
      <c r="N3" s="120"/>
      <c r="O3" s="120" t="s">
        <v>12</v>
      </c>
      <c r="P3" s="120"/>
      <c r="Q3" s="120"/>
    </row>
    <row r="4" spans="1:17" ht="27.75">
      <c r="A4" s="120"/>
      <c r="B4" s="120" t="s">
        <v>55</v>
      </c>
      <c r="C4" s="120" t="s">
        <v>13</v>
      </c>
      <c r="D4" s="120"/>
      <c r="E4" s="120"/>
      <c r="F4" s="120" t="s">
        <v>79</v>
      </c>
      <c r="G4" s="120"/>
      <c r="H4" s="120"/>
      <c r="I4" s="120" t="s">
        <v>13</v>
      </c>
      <c r="J4" s="120"/>
      <c r="K4" s="120"/>
      <c r="L4" s="120" t="s">
        <v>79</v>
      </c>
      <c r="M4" s="120"/>
      <c r="N4" s="120"/>
      <c r="O4" s="120"/>
      <c r="P4" s="120"/>
      <c r="Q4" s="120"/>
    </row>
    <row r="5" spans="1:17" ht="27.75">
      <c r="A5" s="120"/>
      <c r="B5" s="120"/>
      <c r="C5" s="29" t="s">
        <v>98</v>
      </c>
      <c r="D5" s="29" t="s">
        <v>99</v>
      </c>
      <c r="E5" s="29" t="s">
        <v>162</v>
      </c>
      <c r="F5" s="29" t="s">
        <v>98</v>
      </c>
      <c r="G5" s="29" t="s">
        <v>99</v>
      </c>
      <c r="H5" s="29" t="s">
        <v>162</v>
      </c>
      <c r="I5" s="29" t="s">
        <v>98</v>
      </c>
      <c r="J5" s="29" t="s">
        <v>99</v>
      </c>
      <c r="K5" s="29" t="s">
        <v>162</v>
      </c>
      <c r="L5" s="29" t="s">
        <v>98</v>
      </c>
      <c r="M5" s="29" t="s">
        <v>99</v>
      </c>
      <c r="N5" s="29" t="s">
        <v>162</v>
      </c>
      <c r="O5" s="29" t="s">
        <v>98</v>
      </c>
      <c r="P5" s="29" t="s">
        <v>99</v>
      </c>
      <c r="Q5" s="29" t="s">
        <v>162</v>
      </c>
    </row>
    <row r="6" spans="1:17" ht="55.5">
      <c r="A6" s="115" t="s">
        <v>168</v>
      </c>
      <c r="B6" s="28" t="s">
        <v>175</v>
      </c>
      <c r="C6" s="13">
        <v>25</v>
      </c>
      <c r="D6" s="13">
        <v>27</v>
      </c>
      <c r="E6" s="12">
        <f>C6+D6</f>
        <v>52</v>
      </c>
      <c r="F6" s="13">
        <v>5</v>
      </c>
      <c r="G6" s="13">
        <v>8</v>
      </c>
      <c r="H6" s="12">
        <f>F6+G6</f>
        <v>13</v>
      </c>
      <c r="I6" s="13">
        <v>5</v>
      </c>
      <c r="J6" s="13">
        <v>10</v>
      </c>
      <c r="K6" s="12">
        <f>I6+J6</f>
        <v>15</v>
      </c>
      <c r="L6" s="13">
        <v>6</v>
      </c>
      <c r="M6" s="13">
        <v>4</v>
      </c>
      <c r="N6" s="12">
        <f>L6+M6</f>
        <v>10</v>
      </c>
      <c r="O6" s="29">
        <f>C6+F6+I6+L6</f>
        <v>41</v>
      </c>
      <c r="P6" s="29">
        <f>D6+G6+J6+M6</f>
        <v>49</v>
      </c>
      <c r="Q6" s="30">
        <f>O6+P6</f>
        <v>90</v>
      </c>
    </row>
    <row r="7" spans="1:17" ht="27.75">
      <c r="A7" s="115"/>
      <c r="B7" s="28" t="s">
        <v>176</v>
      </c>
      <c r="C7" s="13">
        <v>12</v>
      </c>
      <c r="D7" s="13">
        <v>12</v>
      </c>
      <c r="E7" s="12">
        <f aca="true" t="shared" si="0" ref="E7:E17">C7+D7</f>
        <v>24</v>
      </c>
      <c r="F7" s="13">
        <v>7</v>
      </c>
      <c r="G7" s="13">
        <v>7</v>
      </c>
      <c r="H7" s="12">
        <f aca="true" t="shared" si="1" ref="H7:H17">F7+G7</f>
        <v>14</v>
      </c>
      <c r="I7" s="13">
        <v>42</v>
      </c>
      <c r="J7" s="13">
        <v>30</v>
      </c>
      <c r="K7" s="12">
        <f aca="true" t="shared" si="2" ref="K7:K17">I7+J7</f>
        <v>72</v>
      </c>
      <c r="L7" s="13">
        <v>11</v>
      </c>
      <c r="M7" s="13">
        <v>18</v>
      </c>
      <c r="N7" s="12">
        <f aca="true" t="shared" si="3" ref="N7:N17">L7+M7</f>
        <v>29</v>
      </c>
      <c r="O7" s="29">
        <f aca="true" t="shared" si="4" ref="O7:P17">C7+F7+I7+L7</f>
        <v>72</v>
      </c>
      <c r="P7" s="29">
        <f t="shared" si="4"/>
        <v>67</v>
      </c>
      <c r="Q7" s="30">
        <f aca="true" t="shared" si="5" ref="Q7:Q17">O7+P7</f>
        <v>139</v>
      </c>
    </row>
    <row r="8" spans="1:17" ht="27.75">
      <c r="A8" s="115"/>
      <c r="B8" s="13" t="s">
        <v>177</v>
      </c>
      <c r="C8" s="13">
        <v>9</v>
      </c>
      <c r="D8" s="13">
        <v>8</v>
      </c>
      <c r="E8" s="12">
        <f t="shared" si="0"/>
        <v>17</v>
      </c>
      <c r="F8" s="13">
        <v>6</v>
      </c>
      <c r="G8" s="13">
        <v>8</v>
      </c>
      <c r="H8" s="12">
        <f t="shared" si="1"/>
        <v>14</v>
      </c>
      <c r="I8" s="13">
        <v>32</v>
      </c>
      <c r="J8" s="13">
        <v>17</v>
      </c>
      <c r="K8" s="12">
        <f t="shared" si="2"/>
        <v>49</v>
      </c>
      <c r="L8" s="13">
        <v>11</v>
      </c>
      <c r="M8" s="13">
        <v>9</v>
      </c>
      <c r="N8" s="12">
        <f t="shared" si="3"/>
        <v>20</v>
      </c>
      <c r="O8" s="29">
        <f t="shared" si="4"/>
        <v>58</v>
      </c>
      <c r="P8" s="29">
        <f t="shared" si="4"/>
        <v>42</v>
      </c>
      <c r="Q8" s="30">
        <f t="shared" si="5"/>
        <v>100</v>
      </c>
    </row>
    <row r="9" spans="1:17" ht="27.75">
      <c r="A9" s="115" t="s">
        <v>178</v>
      </c>
      <c r="B9" s="28" t="s">
        <v>179</v>
      </c>
      <c r="C9" s="13">
        <v>44</v>
      </c>
      <c r="D9" s="13">
        <v>19</v>
      </c>
      <c r="E9" s="12">
        <f t="shared" si="0"/>
        <v>63</v>
      </c>
      <c r="F9" s="13">
        <v>6</v>
      </c>
      <c r="G9" s="13">
        <v>6</v>
      </c>
      <c r="H9" s="12">
        <f t="shared" si="1"/>
        <v>12</v>
      </c>
      <c r="I9" s="13">
        <v>22</v>
      </c>
      <c r="J9" s="13">
        <v>30</v>
      </c>
      <c r="K9" s="12">
        <f t="shared" si="2"/>
        <v>52</v>
      </c>
      <c r="L9" s="13">
        <v>6</v>
      </c>
      <c r="M9" s="13">
        <v>10</v>
      </c>
      <c r="N9" s="12">
        <f t="shared" si="3"/>
        <v>16</v>
      </c>
      <c r="O9" s="29">
        <f t="shared" si="4"/>
        <v>78</v>
      </c>
      <c r="P9" s="29">
        <f t="shared" si="4"/>
        <v>65</v>
      </c>
      <c r="Q9" s="30">
        <f t="shared" si="5"/>
        <v>143</v>
      </c>
    </row>
    <row r="10" spans="1:17" ht="27.75">
      <c r="A10" s="115"/>
      <c r="B10" s="28" t="s">
        <v>180</v>
      </c>
      <c r="C10" s="13">
        <v>0</v>
      </c>
      <c r="D10" s="13">
        <v>21</v>
      </c>
      <c r="E10" s="12">
        <f t="shared" si="0"/>
        <v>21</v>
      </c>
      <c r="F10" s="13">
        <v>9</v>
      </c>
      <c r="G10" s="13">
        <v>4</v>
      </c>
      <c r="H10" s="12">
        <f t="shared" si="1"/>
        <v>13</v>
      </c>
      <c r="I10" s="13">
        <v>15</v>
      </c>
      <c r="J10" s="13">
        <v>16</v>
      </c>
      <c r="K10" s="12">
        <f t="shared" si="2"/>
        <v>31</v>
      </c>
      <c r="L10" s="13">
        <v>6</v>
      </c>
      <c r="M10" s="13">
        <v>4</v>
      </c>
      <c r="N10" s="12">
        <f t="shared" si="3"/>
        <v>10</v>
      </c>
      <c r="O10" s="29">
        <f t="shared" si="4"/>
        <v>30</v>
      </c>
      <c r="P10" s="29">
        <f t="shared" si="4"/>
        <v>45</v>
      </c>
      <c r="Q10" s="30">
        <f t="shared" si="5"/>
        <v>75</v>
      </c>
    </row>
    <row r="11" spans="1:17" ht="27.75">
      <c r="A11" s="116" t="s">
        <v>169</v>
      </c>
      <c r="B11" s="116"/>
      <c r="C11" s="13">
        <v>43</v>
      </c>
      <c r="D11" s="13">
        <v>16</v>
      </c>
      <c r="E11" s="12">
        <f t="shared" si="0"/>
        <v>59</v>
      </c>
      <c r="F11" s="13">
        <v>24</v>
      </c>
      <c r="G11" s="13">
        <v>8</v>
      </c>
      <c r="H11" s="12">
        <f t="shared" si="1"/>
        <v>32</v>
      </c>
      <c r="I11" s="13">
        <v>66</v>
      </c>
      <c r="J11" s="13">
        <v>23</v>
      </c>
      <c r="K11" s="12">
        <f t="shared" si="2"/>
        <v>89</v>
      </c>
      <c r="L11" s="13">
        <v>41</v>
      </c>
      <c r="M11" s="13">
        <v>15</v>
      </c>
      <c r="N11" s="12">
        <f t="shared" si="3"/>
        <v>56</v>
      </c>
      <c r="O11" s="29">
        <f t="shared" si="4"/>
        <v>174</v>
      </c>
      <c r="P11" s="29">
        <f t="shared" si="4"/>
        <v>62</v>
      </c>
      <c r="Q11" s="30">
        <f t="shared" si="5"/>
        <v>236</v>
      </c>
    </row>
    <row r="12" spans="1:17" ht="27.75">
      <c r="A12" s="116" t="s">
        <v>170</v>
      </c>
      <c r="B12" s="116"/>
      <c r="C12" s="13">
        <v>33</v>
      </c>
      <c r="D12" s="13">
        <v>24</v>
      </c>
      <c r="E12" s="12">
        <f t="shared" si="0"/>
        <v>57</v>
      </c>
      <c r="F12" s="13">
        <v>27</v>
      </c>
      <c r="G12" s="13">
        <v>2</v>
      </c>
      <c r="H12" s="12">
        <f t="shared" si="1"/>
        <v>29</v>
      </c>
      <c r="I12" s="13">
        <v>38</v>
      </c>
      <c r="J12" s="13">
        <v>54</v>
      </c>
      <c r="K12" s="12">
        <f t="shared" si="2"/>
        <v>92</v>
      </c>
      <c r="L12" s="13">
        <v>16</v>
      </c>
      <c r="M12" s="13">
        <v>20</v>
      </c>
      <c r="N12" s="12">
        <f t="shared" si="3"/>
        <v>36</v>
      </c>
      <c r="O12" s="29">
        <f t="shared" si="4"/>
        <v>114</v>
      </c>
      <c r="P12" s="29">
        <f t="shared" si="4"/>
        <v>100</v>
      </c>
      <c r="Q12" s="30">
        <f t="shared" si="5"/>
        <v>214</v>
      </c>
    </row>
    <row r="13" spans="1:17" ht="27.75">
      <c r="A13" s="116" t="s">
        <v>171</v>
      </c>
      <c r="B13" s="116"/>
      <c r="C13" s="13">
        <v>6</v>
      </c>
      <c r="D13" s="13">
        <v>22</v>
      </c>
      <c r="E13" s="12">
        <f t="shared" si="0"/>
        <v>28</v>
      </c>
      <c r="F13" s="13">
        <v>0</v>
      </c>
      <c r="G13" s="13">
        <v>1</v>
      </c>
      <c r="H13" s="12">
        <f t="shared" si="1"/>
        <v>1</v>
      </c>
      <c r="I13" s="13">
        <v>17</v>
      </c>
      <c r="J13" s="13">
        <v>24</v>
      </c>
      <c r="K13" s="12">
        <f t="shared" si="2"/>
        <v>41</v>
      </c>
      <c r="L13" s="13">
        <v>0</v>
      </c>
      <c r="M13" s="13">
        <v>0</v>
      </c>
      <c r="N13" s="12">
        <f t="shared" si="3"/>
        <v>0</v>
      </c>
      <c r="O13" s="29">
        <f t="shared" si="4"/>
        <v>23</v>
      </c>
      <c r="P13" s="29">
        <f t="shared" si="4"/>
        <v>47</v>
      </c>
      <c r="Q13" s="30">
        <f t="shared" si="5"/>
        <v>70</v>
      </c>
    </row>
    <row r="14" spans="1:17" ht="27.75">
      <c r="A14" s="116" t="s">
        <v>185</v>
      </c>
      <c r="B14" s="116"/>
      <c r="C14" s="13">
        <v>147</v>
      </c>
      <c r="D14" s="13">
        <v>146</v>
      </c>
      <c r="E14" s="12">
        <f>C14+D14</f>
        <v>293</v>
      </c>
      <c r="F14" s="13">
        <v>27</v>
      </c>
      <c r="G14" s="13">
        <v>28</v>
      </c>
      <c r="H14" s="12">
        <f>F14+G14</f>
        <v>55</v>
      </c>
      <c r="I14" s="13">
        <v>81</v>
      </c>
      <c r="J14" s="13">
        <v>121</v>
      </c>
      <c r="K14" s="12">
        <f>I14+J14</f>
        <v>202</v>
      </c>
      <c r="L14" s="13">
        <v>45</v>
      </c>
      <c r="M14" s="13">
        <v>46</v>
      </c>
      <c r="N14" s="12">
        <f>L14+M14</f>
        <v>91</v>
      </c>
      <c r="O14" s="29">
        <f>C14+F14+I14+L14</f>
        <v>300</v>
      </c>
      <c r="P14" s="29">
        <f>D14+G14+J14+M14</f>
        <v>341</v>
      </c>
      <c r="Q14" s="30">
        <f>O14+P14</f>
        <v>641</v>
      </c>
    </row>
    <row r="15" spans="1:17" ht="27.75">
      <c r="A15" s="116" t="s">
        <v>186</v>
      </c>
      <c r="B15" s="116"/>
      <c r="C15" s="13">
        <v>26</v>
      </c>
      <c r="D15" s="13">
        <v>23</v>
      </c>
      <c r="E15" s="12">
        <f>C15+D15</f>
        <v>49</v>
      </c>
      <c r="F15" s="13">
        <v>40</v>
      </c>
      <c r="G15" s="13">
        <v>22</v>
      </c>
      <c r="H15" s="12">
        <f>F15+G15</f>
        <v>62</v>
      </c>
      <c r="I15" s="13">
        <v>60</v>
      </c>
      <c r="J15" s="13">
        <v>54</v>
      </c>
      <c r="K15" s="12">
        <f>I15+J15</f>
        <v>114</v>
      </c>
      <c r="L15" s="13">
        <v>43</v>
      </c>
      <c r="M15" s="13">
        <v>19</v>
      </c>
      <c r="N15" s="12">
        <f>L15+M15</f>
        <v>62</v>
      </c>
      <c r="O15" s="29">
        <f>C15+F15+I15+L15</f>
        <v>169</v>
      </c>
      <c r="P15" s="29">
        <f>D15+G15+J15+M15</f>
        <v>118</v>
      </c>
      <c r="Q15" s="30">
        <f>O15+P15</f>
        <v>287</v>
      </c>
    </row>
    <row r="16" spans="1:17" ht="27.75">
      <c r="A16" s="116" t="s">
        <v>187</v>
      </c>
      <c r="B16" s="116"/>
      <c r="C16" s="13">
        <v>12</v>
      </c>
      <c r="D16" s="13">
        <v>10</v>
      </c>
      <c r="E16" s="12">
        <f>C16+D16</f>
        <v>22</v>
      </c>
      <c r="F16" s="13">
        <v>7</v>
      </c>
      <c r="G16" s="13">
        <v>2</v>
      </c>
      <c r="H16" s="12">
        <f>F16+G16</f>
        <v>9</v>
      </c>
      <c r="I16" s="13">
        <v>31</v>
      </c>
      <c r="J16" s="13">
        <v>17</v>
      </c>
      <c r="K16" s="12">
        <f>I16+J16</f>
        <v>48</v>
      </c>
      <c r="L16" s="13">
        <v>10</v>
      </c>
      <c r="M16" s="13">
        <v>3</v>
      </c>
      <c r="N16" s="12">
        <f>L16+M16</f>
        <v>13</v>
      </c>
      <c r="O16" s="29">
        <f>C16+F16+I16+L16</f>
        <v>60</v>
      </c>
      <c r="P16" s="29">
        <f>D16+G16+J16+M16</f>
        <v>32</v>
      </c>
      <c r="Q16" s="30">
        <f>O16+P16</f>
        <v>92</v>
      </c>
    </row>
    <row r="17" spans="1:17" ht="27.75">
      <c r="A17" s="166" t="s">
        <v>54</v>
      </c>
      <c r="B17" s="166"/>
      <c r="C17" s="29">
        <f>SUM(C6:C16)</f>
        <v>357</v>
      </c>
      <c r="D17" s="29">
        <f>SUM(D6:D16)</f>
        <v>328</v>
      </c>
      <c r="E17" s="29">
        <f t="shared" si="0"/>
        <v>685</v>
      </c>
      <c r="F17" s="29">
        <f>SUM(F6:F16)</f>
        <v>158</v>
      </c>
      <c r="G17" s="29">
        <f>SUM(G6:G16)</f>
        <v>96</v>
      </c>
      <c r="H17" s="29">
        <f t="shared" si="1"/>
        <v>254</v>
      </c>
      <c r="I17" s="29">
        <f>SUM(I6:I16)</f>
        <v>409</v>
      </c>
      <c r="J17" s="29">
        <f>SUM(J6:J16)</f>
        <v>396</v>
      </c>
      <c r="K17" s="29">
        <f t="shared" si="2"/>
        <v>805</v>
      </c>
      <c r="L17" s="29">
        <f>SUM(L6:L16)</f>
        <v>195</v>
      </c>
      <c r="M17" s="29">
        <f>SUM(M6:M16)</f>
        <v>148</v>
      </c>
      <c r="N17" s="29">
        <f t="shared" si="3"/>
        <v>343</v>
      </c>
      <c r="O17" s="29">
        <f t="shared" si="4"/>
        <v>1119</v>
      </c>
      <c r="P17" s="29">
        <f t="shared" si="4"/>
        <v>968</v>
      </c>
      <c r="Q17" s="30">
        <f t="shared" si="5"/>
        <v>2087</v>
      </c>
    </row>
    <row r="18" spans="1:17" ht="27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7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27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27.75">
      <c r="A21" s="167" t="s">
        <v>181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9"/>
    </row>
    <row r="22" spans="1:17" ht="27.75">
      <c r="A22" s="33"/>
      <c r="B22" s="33"/>
      <c r="C22" s="33"/>
      <c r="D22" s="33"/>
      <c r="E22" s="33"/>
      <c r="F22" s="33"/>
      <c r="G22" s="167"/>
      <c r="H22" s="167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7.75">
      <c r="A23" s="120" t="s">
        <v>167</v>
      </c>
      <c r="B23" s="29"/>
      <c r="C23" s="120" t="s">
        <v>173</v>
      </c>
      <c r="D23" s="120"/>
      <c r="E23" s="120"/>
      <c r="F23" s="120"/>
      <c r="G23" s="120"/>
      <c r="H23" s="120"/>
      <c r="I23" s="120" t="s">
        <v>174</v>
      </c>
      <c r="J23" s="120"/>
      <c r="K23" s="120"/>
      <c r="L23" s="120"/>
      <c r="M23" s="120"/>
      <c r="N23" s="120"/>
      <c r="O23" s="120" t="s">
        <v>12</v>
      </c>
      <c r="P23" s="120"/>
      <c r="Q23" s="120"/>
    </row>
    <row r="24" spans="1:17" ht="27.75">
      <c r="A24" s="120"/>
      <c r="B24" s="120" t="s">
        <v>55</v>
      </c>
      <c r="C24" s="120" t="s">
        <v>13</v>
      </c>
      <c r="D24" s="120"/>
      <c r="E24" s="120"/>
      <c r="F24" s="120" t="s">
        <v>79</v>
      </c>
      <c r="G24" s="120"/>
      <c r="H24" s="120"/>
      <c r="I24" s="120" t="s">
        <v>13</v>
      </c>
      <c r="J24" s="120"/>
      <c r="K24" s="120"/>
      <c r="L24" s="120" t="s">
        <v>79</v>
      </c>
      <c r="M24" s="120"/>
      <c r="N24" s="120"/>
      <c r="O24" s="120"/>
      <c r="P24" s="120"/>
      <c r="Q24" s="120"/>
    </row>
    <row r="25" spans="1:17" ht="27.75">
      <c r="A25" s="120"/>
      <c r="B25" s="120"/>
      <c r="C25" s="29" t="s">
        <v>98</v>
      </c>
      <c r="D25" s="29" t="s">
        <v>99</v>
      </c>
      <c r="E25" s="29" t="s">
        <v>162</v>
      </c>
      <c r="F25" s="29" t="s">
        <v>98</v>
      </c>
      <c r="G25" s="29" t="s">
        <v>99</v>
      </c>
      <c r="H25" s="29" t="s">
        <v>162</v>
      </c>
      <c r="I25" s="29" t="s">
        <v>98</v>
      </c>
      <c r="J25" s="29" t="s">
        <v>99</v>
      </c>
      <c r="K25" s="29" t="s">
        <v>162</v>
      </c>
      <c r="L25" s="29" t="s">
        <v>98</v>
      </c>
      <c r="M25" s="29" t="s">
        <v>99</v>
      </c>
      <c r="N25" s="29" t="s">
        <v>162</v>
      </c>
      <c r="O25" s="29" t="s">
        <v>98</v>
      </c>
      <c r="P25" s="29" t="s">
        <v>99</v>
      </c>
      <c r="Q25" s="29" t="s">
        <v>162</v>
      </c>
    </row>
    <row r="26" spans="1:17" ht="55.5">
      <c r="A26" s="115" t="s">
        <v>168</v>
      </c>
      <c r="B26" s="28" t="s">
        <v>175</v>
      </c>
      <c r="C26" s="13">
        <v>5</v>
      </c>
      <c r="D26" s="13">
        <v>7</v>
      </c>
      <c r="E26" s="12">
        <f>C26+D26</f>
        <v>12</v>
      </c>
      <c r="F26" s="13">
        <v>2</v>
      </c>
      <c r="G26" s="13">
        <v>1</v>
      </c>
      <c r="H26" s="12">
        <f>F26+G26</f>
        <v>3</v>
      </c>
      <c r="I26" s="13">
        <v>6</v>
      </c>
      <c r="J26" s="13">
        <v>6</v>
      </c>
      <c r="K26" s="12">
        <f>I26+J26</f>
        <v>12</v>
      </c>
      <c r="L26" s="13">
        <v>0</v>
      </c>
      <c r="M26" s="13">
        <v>1</v>
      </c>
      <c r="N26" s="12">
        <f>L26+M26</f>
        <v>1</v>
      </c>
      <c r="O26" s="29">
        <f>C26+F26+I26+L26</f>
        <v>13</v>
      </c>
      <c r="P26" s="29">
        <f>D26+G26+J26+M26</f>
        <v>15</v>
      </c>
      <c r="Q26" s="30">
        <f>O26+P26</f>
        <v>28</v>
      </c>
    </row>
    <row r="27" spans="1:17" ht="27.75">
      <c r="A27" s="115"/>
      <c r="B27" s="28" t="s">
        <v>176</v>
      </c>
      <c r="C27" s="13">
        <v>18</v>
      </c>
      <c r="D27" s="13">
        <v>7</v>
      </c>
      <c r="E27" s="12">
        <f aca="true" t="shared" si="6" ref="E27:E37">C27+D27</f>
        <v>25</v>
      </c>
      <c r="F27" s="13">
        <v>4</v>
      </c>
      <c r="G27" s="13">
        <v>2</v>
      </c>
      <c r="H27" s="12">
        <f aca="true" t="shared" si="7" ref="H27:H37">F27+G27</f>
        <v>6</v>
      </c>
      <c r="I27" s="13">
        <v>16</v>
      </c>
      <c r="J27" s="13">
        <v>11</v>
      </c>
      <c r="K27" s="12">
        <f aca="true" t="shared" si="8" ref="K27:K37">I27+J27</f>
        <v>27</v>
      </c>
      <c r="L27" s="13">
        <v>1</v>
      </c>
      <c r="M27" s="13">
        <v>1</v>
      </c>
      <c r="N27" s="12">
        <f aca="true" t="shared" si="9" ref="N27:N37">L27+M27</f>
        <v>2</v>
      </c>
      <c r="O27" s="29">
        <f aca="true" t="shared" si="10" ref="O27:P37">C27+F27+I27+L27</f>
        <v>39</v>
      </c>
      <c r="P27" s="29">
        <f t="shared" si="10"/>
        <v>21</v>
      </c>
      <c r="Q27" s="30">
        <f aca="true" t="shared" si="11" ref="Q27:Q37">O27+P27</f>
        <v>60</v>
      </c>
    </row>
    <row r="28" spans="1:17" ht="27.75">
      <c r="A28" s="115"/>
      <c r="B28" s="13" t="s">
        <v>177</v>
      </c>
      <c r="C28" s="13">
        <v>14</v>
      </c>
      <c r="D28" s="13">
        <v>3</v>
      </c>
      <c r="E28" s="12">
        <f t="shared" si="6"/>
        <v>17</v>
      </c>
      <c r="F28" s="13">
        <v>7</v>
      </c>
      <c r="G28" s="13">
        <v>1</v>
      </c>
      <c r="H28" s="12">
        <f t="shared" si="7"/>
        <v>8</v>
      </c>
      <c r="I28" s="13">
        <v>27</v>
      </c>
      <c r="J28" s="13">
        <v>4</v>
      </c>
      <c r="K28" s="12">
        <f t="shared" si="8"/>
        <v>31</v>
      </c>
      <c r="L28" s="13">
        <v>4</v>
      </c>
      <c r="M28" s="13">
        <v>1</v>
      </c>
      <c r="N28" s="12">
        <f t="shared" si="9"/>
        <v>5</v>
      </c>
      <c r="O28" s="29">
        <f t="shared" si="10"/>
        <v>52</v>
      </c>
      <c r="P28" s="29">
        <f t="shared" si="10"/>
        <v>9</v>
      </c>
      <c r="Q28" s="30">
        <f t="shared" si="11"/>
        <v>61</v>
      </c>
    </row>
    <row r="29" spans="1:17" ht="27.75">
      <c r="A29" s="115" t="s">
        <v>178</v>
      </c>
      <c r="B29" s="28" t="s">
        <v>179</v>
      </c>
      <c r="C29" s="13">
        <v>25</v>
      </c>
      <c r="D29" s="13">
        <v>7</v>
      </c>
      <c r="E29" s="12">
        <f t="shared" si="6"/>
        <v>32</v>
      </c>
      <c r="F29" s="13">
        <v>1</v>
      </c>
      <c r="G29" s="13">
        <v>3</v>
      </c>
      <c r="H29" s="12">
        <f t="shared" si="7"/>
        <v>4</v>
      </c>
      <c r="I29" s="13">
        <v>4</v>
      </c>
      <c r="J29" s="13">
        <v>6</v>
      </c>
      <c r="K29" s="12">
        <f t="shared" si="8"/>
        <v>10</v>
      </c>
      <c r="L29" s="13">
        <v>0</v>
      </c>
      <c r="M29" s="13">
        <v>1</v>
      </c>
      <c r="N29" s="12">
        <f t="shared" si="9"/>
        <v>1</v>
      </c>
      <c r="O29" s="29">
        <f t="shared" si="10"/>
        <v>30</v>
      </c>
      <c r="P29" s="29">
        <f t="shared" si="10"/>
        <v>17</v>
      </c>
      <c r="Q29" s="30">
        <f t="shared" si="11"/>
        <v>47</v>
      </c>
    </row>
    <row r="30" spans="1:17" ht="27.75">
      <c r="A30" s="115"/>
      <c r="B30" s="28" t="s">
        <v>180</v>
      </c>
      <c r="C30" s="13">
        <v>0</v>
      </c>
      <c r="D30" s="13">
        <v>16</v>
      </c>
      <c r="E30" s="12">
        <f t="shared" si="6"/>
        <v>16</v>
      </c>
      <c r="F30" s="13">
        <v>7</v>
      </c>
      <c r="G30" s="13">
        <v>1</v>
      </c>
      <c r="H30" s="12">
        <f t="shared" si="7"/>
        <v>8</v>
      </c>
      <c r="I30" s="13">
        <v>8</v>
      </c>
      <c r="J30" s="13">
        <v>3</v>
      </c>
      <c r="K30" s="12">
        <f t="shared" si="8"/>
        <v>11</v>
      </c>
      <c r="L30" s="13">
        <v>1</v>
      </c>
      <c r="M30" s="13">
        <v>1</v>
      </c>
      <c r="N30" s="12">
        <f t="shared" si="9"/>
        <v>2</v>
      </c>
      <c r="O30" s="29">
        <f t="shared" si="10"/>
        <v>16</v>
      </c>
      <c r="P30" s="29">
        <f t="shared" si="10"/>
        <v>21</v>
      </c>
      <c r="Q30" s="30">
        <f t="shared" si="11"/>
        <v>37</v>
      </c>
    </row>
    <row r="31" spans="1:17" ht="27.75">
      <c r="A31" s="116" t="s">
        <v>169</v>
      </c>
      <c r="B31" s="116"/>
      <c r="C31" s="13">
        <v>3</v>
      </c>
      <c r="D31" s="13">
        <v>0</v>
      </c>
      <c r="E31" s="12">
        <f t="shared" si="6"/>
        <v>3</v>
      </c>
      <c r="F31" s="13">
        <v>2</v>
      </c>
      <c r="G31" s="13">
        <v>1</v>
      </c>
      <c r="H31" s="12">
        <f t="shared" si="7"/>
        <v>3</v>
      </c>
      <c r="I31" s="13">
        <v>5</v>
      </c>
      <c r="J31" s="13">
        <v>2</v>
      </c>
      <c r="K31" s="12">
        <f t="shared" si="8"/>
        <v>7</v>
      </c>
      <c r="L31" s="13">
        <v>1</v>
      </c>
      <c r="M31" s="13">
        <v>0</v>
      </c>
      <c r="N31" s="12">
        <f t="shared" si="9"/>
        <v>1</v>
      </c>
      <c r="O31" s="29">
        <f t="shared" si="10"/>
        <v>11</v>
      </c>
      <c r="P31" s="29">
        <f t="shared" si="10"/>
        <v>3</v>
      </c>
      <c r="Q31" s="30">
        <f t="shared" si="11"/>
        <v>14</v>
      </c>
    </row>
    <row r="32" spans="1:17" ht="27.75">
      <c r="A32" s="116" t="s">
        <v>170</v>
      </c>
      <c r="B32" s="116"/>
      <c r="C32" s="13">
        <v>20</v>
      </c>
      <c r="D32" s="13">
        <v>7</v>
      </c>
      <c r="E32" s="12">
        <f t="shared" si="6"/>
        <v>27</v>
      </c>
      <c r="F32" s="13">
        <v>8</v>
      </c>
      <c r="G32" s="13">
        <v>6</v>
      </c>
      <c r="H32" s="12">
        <f t="shared" si="7"/>
        <v>14</v>
      </c>
      <c r="I32" s="13">
        <v>16</v>
      </c>
      <c r="J32" s="13">
        <v>13</v>
      </c>
      <c r="K32" s="12">
        <f t="shared" si="8"/>
        <v>29</v>
      </c>
      <c r="L32" s="13">
        <v>1</v>
      </c>
      <c r="M32" s="13">
        <v>2</v>
      </c>
      <c r="N32" s="12">
        <f t="shared" si="9"/>
        <v>3</v>
      </c>
      <c r="O32" s="29">
        <f t="shared" si="10"/>
        <v>45</v>
      </c>
      <c r="P32" s="29">
        <f t="shared" si="10"/>
        <v>28</v>
      </c>
      <c r="Q32" s="30">
        <f t="shared" si="11"/>
        <v>73</v>
      </c>
    </row>
    <row r="33" spans="1:17" ht="27.75">
      <c r="A33" s="116" t="s">
        <v>171</v>
      </c>
      <c r="B33" s="116"/>
      <c r="C33" s="13">
        <v>5</v>
      </c>
      <c r="D33" s="13">
        <v>5</v>
      </c>
      <c r="E33" s="12">
        <f t="shared" si="6"/>
        <v>10</v>
      </c>
      <c r="F33" s="13">
        <v>1</v>
      </c>
      <c r="G33" s="13">
        <v>1</v>
      </c>
      <c r="H33" s="12">
        <f t="shared" si="7"/>
        <v>2</v>
      </c>
      <c r="I33" s="13">
        <v>3</v>
      </c>
      <c r="J33" s="13">
        <v>6</v>
      </c>
      <c r="K33" s="12">
        <f t="shared" si="8"/>
        <v>9</v>
      </c>
      <c r="L33" s="13">
        <v>0</v>
      </c>
      <c r="M33" s="13">
        <v>0</v>
      </c>
      <c r="N33" s="12">
        <f t="shared" si="9"/>
        <v>0</v>
      </c>
      <c r="O33" s="29">
        <f t="shared" si="10"/>
        <v>9</v>
      </c>
      <c r="P33" s="29">
        <f t="shared" si="10"/>
        <v>12</v>
      </c>
      <c r="Q33" s="30">
        <f t="shared" si="11"/>
        <v>21</v>
      </c>
    </row>
    <row r="34" spans="1:17" ht="27.75">
      <c r="A34" s="116" t="s">
        <v>185</v>
      </c>
      <c r="B34" s="116"/>
      <c r="C34" s="13">
        <v>1</v>
      </c>
      <c r="D34" s="13">
        <v>0</v>
      </c>
      <c r="E34" s="12">
        <f>C34+D34</f>
        <v>1</v>
      </c>
      <c r="F34" s="13">
        <v>0</v>
      </c>
      <c r="G34" s="13">
        <v>2</v>
      </c>
      <c r="H34" s="12">
        <f>F34+G34</f>
        <v>2</v>
      </c>
      <c r="I34" s="13">
        <v>0</v>
      </c>
      <c r="J34" s="13">
        <v>0</v>
      </c>
      <c r="K34" s="12">
        <f>I34+J34</f>
        <v>0</v>
      </c>
      <c r="L34" s="13">
        <v>0</v>
      </c>
      <c r="M34" s="13">
        <v>0</v>
      </c>
      <c r="N34" s="12">
        <f>L34+M34</f>
        <v>0</v>
      </c>
      <c r="O34" s="29">
        <f>C34+F34+I34+L34</f>
        <v>1</v>
      </c>
      <c r="P34" s="29">
        <f>D34+G34+J34+M34</f>
        <v>2</v>
      </c>
      <c r="Q34" s="30">
        <f>O34+P34</f>
        <v>3</v>
      </c>
    </row>
    <row r="35" spans="1:17" ht="27.75">
      <c r="A35" s="116" t="s">
        <v>186</v>
      </c>
      <c r="B35" s="116"/>
      <c r="C35" s="13">
        <v>1</v>
      </c>
      <c r="D35" s="13">
        <v>1</v>
      </c>
      <c r="E35" s="12">
        <f>C35+D35</f>
        <v>2</v>
      </c>
      <c r="F35" s="13">
        <v>0</v>
      </c>
      <c r="G35" s="13">
        <v>0</v>
      </c>
      <c r="H35" s="12">
        <f>F35+G35</f>
        <v>0</v>
      </c>
      <c r="I35" s="13">
        <v>0</v>
      </c>
      <c r="J35" s="13">
        <v>0</v>
      </c>
      <c r="K35" s="12">
        <f>I35+J35</f>
        <v>0</v>
      </c>
      <c r="L35" s="13">
        <v>0</v>
      </c>
      <c r="M35" s="13">
        <v>0</v>
      </c>
      <c r="N35" s="12">
        <f>L35+M35</f>
        <v>0</v>
      </c>
      <c r="O35" s="29">
        <f>C35+F35+I35+L35</f>
        <v>1</v>
      </c>
      <c r="P35" s="29">
        <f>D35+G35+J35+M35</f>
        <v>1</v>
      </c>
      <c r="Q35" s="30">
        <f>O35+P35</f>
        <v>2</v>
      </c>
    </row>
    <row r="36" spans="1:17" ht="27.75">
      <c r="A36" s="116" t="s">
        <v>187</v>
      </c>
      <c r="B36" s="116"/>
      <c r="C36" s="13">
        <v>0</v>
      </c>
      <c r="D36" s="13">
        <v>2</v>
      </c>
      <c r="E36" s="12">
        <f>C36+D36</f>
        <v>2</v>
      </c>
      <c r="F36" s="13">
        <v>0</v>
      </c>
      <c r="G36" s="13">
        <v>0</v>
      </c>
      <c r="H36" s="12">
        <f>F36+G36</f>
        <v>0</v>
      </c>
      <c r="I36" s="13">
        <v>0</v>
      </c>
      <c r="J36" s="13">
        <v>0</v>
      </c>
      <c r="K36" s="12">
        <f>I36+J36</f>
        <v>0</v>
      </c>
      <c r="L36" s="13">
        <v>0</v>
      </c>
      <c r="M36" s="13">
        <v>0</v>
      </c>
      <c r="N36" s="12">
        <f>L36+M36</f>
        <v>0</v>
      </c>
      <c r="O36" s="29">
        <f>C36+F36+I36+L36</f>
        <v>0</v>
      </c>
      <c r="P36" s="29">
        <f>D36+G36+J36+M36</f>
        <v>2</v>
      </c>
      <c r="Q36" s="30">
        <f>O36+P36</f>
        <v>2</v>
      </c>
    </row>
    <row r="37" spans="1:17" ht="27.75">
      <c r="A37" s="166" t="s">
        <v>54</v>
      </c>
      <c r="B37" s="166"/>
      <c r="C37" s="29">
        <f>SUM(C26:C36)</f>
        <v>92</v>
      </c>
      <c r="D37" s="29">
        <f>SUM(D26:D36)</f>
        <v>55</v>
      </c>
      <c r="E37" s="29">
        <f t="shared" si="6"/>
        <v>147</v>
      </c>
      <c r="F37" s="29">
        <f>SUM(F26:F36)</f>
        <v>32</v>
      </c>
      <c r="G37" s="29">
        <f>SUM(G26:G36)</f>
        <v>18</v>
      </c>
      <c r="H37" s="29">
        <f t="shared" si="7"/>
        <v>50</v>
      </c>
      <c r="I37" s="29">
        <f>SUM(I26:I36)</f>
        <v>85</v>
      </c>
      <c r="J37" s="29">
        <f>SUM(J26:J36)</f>
        <v>51</v>
      </c>
      <c r="K37" s="29">
        <f t="shared" si="8"/>
        <v>136</v>
      </c>
      <c r="L37" s="29">
        <f>SUM(L26:L36)</f>
        <v>8</v>
      </c>
      <c r="M37" s="29">
        <f>SUM(M26:M36)</f>
        <v>7</v>
      </c>
      <c r="N37" s="29">
        <f t="shared" si="9"/>
        <v>15</v>
      </c>
      <c r="O37" s="29">
        <f t="shared" si="10"/>
        <v>217</v>
      </c>
      <c r="P37" s="29">
        <f t="shared" si="10"/>
        <v>131</v>
      </c>
      <c r="Q37" s="30">
        <f t="shared" si="11"/>
        <v>348</v>
      </c>
    </row>
    <row r="38" spans="1:17" ht="27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27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27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27.75">
      <c r="A41" s="167" t="s">
        <v>182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9"/>
    </row>
    <row r="42" spans="1:17" ht="27.75">
      <c r="A42" s="33"/>
      <c r="B42" s="33"/>
      <c r="C42" s="33"/>
      <c r="D42" s="33"/>
      <c r="E42" s="33"/>
      <c r="F42" s="33"/>
      <c r="G42" s="33"/>
      <c r="H42" s="167"/>
      <c r="I42" s="167"/>
      <c r="J42" s="33"/>
      <c r="K42" s="33"/>
      <c r="L42" s="33"/>
      <c r="M42" s="33"/>
      <c r="N42" s="33"/>
      <c r="O42" s="33"/>
      <c r="P42" s="33"/>
      <c r="Q42" s="9"/>
    </row>
    <row r="43" spans="1:17" ht="27.75">
      <c r="A43" s="120" t="s">
        <v>167</v>
      </c>
      <c r="B43" s="29"/>
      <c r="C43" s="120" t="s">
        <v>173</v>
      </c>
      <c r="D43" s="120"/>
      <c r="E43" s="120"/>
      <c r="F43" s="120"/>
      <c r="G43" s="120"/>
      <c r="H43" s="120"/>
      <c r="I43" s="120" t="s">
        <v>174</v>
      </c>
      <c r="J43" s="120"/>
      <c r="K43" s="120"/>
      <c r="L43" s="120"/>
      <c r="M43" s="120"/>
      <c r="N43" s="120"/>
      <c r="O43" s="120" t="s">
        <v>12</v>
      </c>
      <c r="P43" s="120"/>
      <c r="Q43" s="120"/>
    </row>
    <row r="44" spans="1:17" ht="27.75">
      <c r="A44" s="120"/>
      <c r="B44" s="120" t="s">
        <v>55</v>
      </c>
      <c r="C44" s="120" t="s">
        <v>13</v>
      </c>
      <c r="D44" s="120"/>
      <c r="E44" s="120"/>
      <c r="F44" s="120" t="s">
        <v>79</v>
      </c>
      <c r="G44" s="120"/>
      <c r="H44" s="120"/>
      <c r="I44" s="120" t="s">
        <v>13</v>
      </c>
      <c r="J44" s="120"/>
      <c r="K44" s="120"/>
      <c r="L44" s="120" t="s">
        <v>79</v>
      </c>
      <c r="M44" s="120"/>
      <c r="N44" s="120"/>
      <c r="O44" s="120"/>
      <c r="P44" s="120"/>
      <c r="Q44" s="120"/>
    </row>
    <row r="45" spans="1:17" ht="27.75">
      <c r="A45" s="120"/>
      <c r="B45" s="120"/>
      <c r="C45" s="29" t="s">
        <v>98</v>
      </c>
      <c r="D45" s="29" t="s">
        <v>99</v>
      </c>
      <c r="E45" s="29" t="s">
        <v>162</v>
      </c>
      <c r="F45" s="29" t="s">
        <v>98</v>
      </c>
      <c r="G45" s="29" t="s">
        <v>99</v>
      </c>
      <c r="H45" s="29" t="s">
        <v>162</v>
      </c>
      <c r="I45" s="29" t="s">
        <v>98</v>
      </c>
      <c r="J45" s="29" t="s">
        <v>99</v>
      </c>
      <c r="K45" s="29" t="s">
        <v>162</v>
      </c>
      <c r="L45" s="29" t="s">
        <v>98</v>
      </c>
      <c r="M45" s="29" t="s">
        <v>99</v>
      </c>
      <c r="N45" s="29" t="s">
        <v>162</v>
      </c>
      <c r="O45" s="29" t="s">
        <v>98</v>
      </c>
      <c r="P45" s="29" t="s">
        <v>99</v>
      </c>
      <c r="Q45" s="29" t="s">
        <v>162</v>
      </c>
    </row>
    <row r="46" spans="1:17" ht="55.5">
      <c r="A46" s="115" t="s">
        <v>168</v>
      </c>
      <c r="B46" s="28" t="s">
        <v>175</v>
      </c>
      <c r="C46" s="13">
        <f>C6+C26</f>
        <v>30</v>
      </c>
      <c r="D46" s="13">
        <f>D6+D26</f>
        <v>34</v>
      </c>
      <c r="E46" s="12">
        <f>C46+D46</f>
        <v>64</v>
      </c>
      <c r="F46" s="13">
        <f>F6+F26</f>
        <v>7</v>
      </c>
      <c r="G46" s="13">
        <f>G6+G26</f>
        <v>9</v>
      </c>
      <c r="H46" s="12">
        <f>F46+G46</f>
        <v>16</v>
      </c>
      <c r="I46" s="13">
        <f>I6+I26</f>
        <v>11</v>
      </c>
      <c r="J46" s="13">
        <f>J6+J26</f>
        <v>16</v>
      </c>
      <c r="K46" s="12">
        <f>I46+J46</f>
        <v>27</v>
      </c>
      <c r="L46" s="13">
        <f>L6+L26</f>
        <v>6</v>
      </c>
      <c r="M46" s="13">
        <f>M6+M26</f>
        <v>5</v>
      </c>
      <c r="N46" s="12">
        <f>L46+M46</f>
        <v>11</v>
      </c>
      <c r="O46" s="29">
        <f>C46+F46+I46+L46</f>
        <v>54</v>
      </c>
      <c r="P46" s="29">
        <f>D46+G46+J46+M46</f>
        <v>64</v>
      </c>
      <c r="Q46" s="30">
        <f>O46+P46</f>
        <v>118</v>
      </c>
    </row>
    <row r="47" spans="1:17" ht="27.75">
      <c r="A47" s="115"/>
      <c r="B47" s="28" t="s">
        <v>176</v>
      </c>
      <c r="C47" s="13">
        <f aca="true" t="shared" si="12" ref="C47:D56">C7+C27</f>
        <v>30</v>
      </c>
      <c r="D47" s="13">
        <f t="shared" si="12"/>
        <v>19</v>
      </c>
      <c r="E47" s="12">
        <f aca="true" t="shared" si="13" ref="E47:E57">C47+D47</f>
        <v>49</v>
      </c>
      <c r="F47" s="13">
        <f aca="true" t="shared" si="14" ref="F47:G56">F7+F27</f>
        <v>11</v>
      </c>
      <c r="G47" s="13">
        <f t="shared" si="14"/>
        <v>9</v>
      </c>
      <c r="H47" s="12">
        <f aca="true" t="shared" si="15" ref="H47:H57">F47+G47</f>
        <v>20</v>
      </c>
      <c r="I47" s="13">
        <f aca="true" t="shared" si="16" ref="I47:J56">I7+I27</f>
        <v>58</v>
      </c>
      <c r="J47" s="13">
        <f t="shared" si="16"/>
        <v>41</v>
      </c>
      <c r="K47" s="12">
        <f aca="true" t="shared" si="17" ref="K47:K57">I47+J47</f>
        <v>99</v>
      </c>
      <c r="L47" s="13">
        <f aca="true" t="shared" si="18" ref="L47:M56">L7+L27</f>
        <v>12</v>
      </c>
      <c r="M47" s="13">
        <f t="shared" si="18"/>
        <v>19</v>
      </c>
      <c r="N47" s="12">
        <f aca="true" t="shared" si="19" ref="N47:N57">L47+M47</f>
        <v>31</v>
      </c>
      <c r="O47" s="29">
        <f aca="true" t="shared" si="20" ref="O47:P57">C47+F47+I47+L47</f>
        <v>111</v>
      </c>
      <c r="P47" s="29">
        <f t="shared" si="20"/>
        <v>88</v>
      </c>
      <c r="Q47" s="30">
        <f aca="true" t="shared" si="21" ref="Q47:Q57">O47+P47</f>
        <v>199</v>
      </c>
    </row>
    <row r="48" spans="1:17" ht="27.75">
      <c r="A48" s="115"/>
      <c r="B48" s="13" t="s">
        <v>177</v>
      </c>
      <c r="C48" s="13">
        <f t="shared" si="12"/>
        <v>23</v>
      </c>
      <c r="D48" s="13">
        <f t="shared" si="12"/>
        <v>11</v>
      </c>
      <c r="E48" s="12">
        <f t="shared" si="13"/>
        <v>34</v>
      </c>
      <c r="F48" s="13">
        <f t="shared" si="14"/>
        <v>13</v>
      </c>
      <c r="G48" s="13">
        <f t="shared" si="14"/>
        <v>9</v>
      </c>
      <c r="H48" s="12">
        <f t="shared" si="15"/>
        <v>22</v>
      </c>
      <c r="I48" s="13">
        <f t="shared" si="16"/>
        <v>59</v>
      </c>
      <c r="J48" s="13">
        <f t="shared" si="16"/>
        <v>21</v>
      </c>
      <c r="K48" s="12">
        <f t="shared" si="17"/>
        <v>80</v>
      </c>
      <c r="L48" s="13">
        <f t="shared" si="18"/>
        <v>15</v>
      </c>
      <c r="M48" s="13">
        <f t="shared" si="18"/>
        <v>10</v>
      </c>
      <c r="N48" s="12">
        <f t="shared" si="19"/>
        <v>25</v>
      </c>
      <c r="O48" s="29">
        <f t="shared" si="20"/>
        <v>110</v>
      </c>
      <c r="P48" s="29">
        <f t="shared" si="20"/>
        <v>51</v>
      </c>
      <c r="Q48" s="30">
        <f t="shared" si="21"/>
        <v>161</v>
      </c>
    </row>
    <row r="49" spans="1:17" ht="27.75">
      <c r="A49" s="115" t="s">
        <v>178</v>
      </c>
      <c r="B49" s="28" t="s">
        <v>179</v>
      </c>
      <c r="C49" s="13">
        <f t="shared" si="12"/>
        <v>69</v>
      </c>
      <c r="D49" s="13">
        <f t="shared" si="12"/>
        <v>26</v>
      </c>
      <c r="E49" s="12">
        <f t="shared" si="13"/>
        <v>95</v>
      </c>
      <c r="F49" s="13">
        <f t="shared" si="14"/>
        <v>7</v>
      </c>
      <c r="G49" s="13">
        <f t="shared" si="14"/>
        <v>9</v>
      </c>
      <c r="H49" s="12">
        <f t="shared" si="15"/>
        <v>16</v>
      </c>
      <c r="I49" s="13">
        <f t="shared" si="16"/>
        <v>26</v>
      </c>
      <c r="J49" s="13">
        <f t="shared" si="16"/>
        <v>36</v>
      </c>
      <c r="K49" s="12">
        <f t="shared" si="17"/>
        <v>62</v>
      </c>
      <c r="L49" s="13">
        <f t="shared" si="18"/>
        <v>6</v>
      </c>
      <c r="M49" s="13">
        <f t="shared" si="18"/>
        <v>11</v>
      </c>
      <c r="N49" s="12">
        <f t="shared" si="19"/>
        <v>17</v>
      </c>
      <c r="O49" s="29">
        <f t="shared" si="20"/>
        <v>108</v>
      </c>
      <c r="P49" s="29">
        <f t="shared" si="20"/>
        <v>82</v>
      </c>
      <c r="Q49" s="30">
        <f t="shared" si="21"/>
        <v>190</v>
      </c>
    </row>
    <row r="50" spans="1:17" ht="27.75">
      <c r="A50" s="115"/>
      <c r="B50" s="28" t="s">
        <v>180</v>
      </c>
      <c r="C50" s="13">
        <f t="shared" si="12"/>
        <v>0</v>
      </c>
      <c r="D50" s="13">
        <f t="shared" si="12"/>
        <v>37</v>
      </c>
      <c r="E50" s="12">
        <f t="shared" si="13"/>
        <v>37</v>
      </c>
      <c r="F50" s="13">
        <f t="shared" si="14"/>
        <v>16</v>
      </c>
      <c r="G50" s="13">
        <f t="shared" si="14"/>
        <v>5</v>
      </c>
      <c r="H50" s="12">
        <f t="shared" si="15"/>
        <v>21</v>
      </c>
      <c r="I50" s="13">
        <f t="shared" si="16"/>
        <v>23</v>
      </c>
      <c r="J50" s="13">
        <f t="shared" si="16"/>
        <v>19</v>
      </c>
      <c r="K50" s="12">
        <f t="shared" si="17"/>
        <v>42</v>
      </c>
      <c r="L50" s="13">
        <f t="shared" si="18"/>
        <v>7</v>
      </c>
      <c r="M50" s="13">
        <f t="shared" si="18"/>
        <v>5</v>
      </c>
      <c r="N50" s="12">
        <f t="shared" si="19"/>
        <v>12</v>
      </c>
      <c r="O50" s="29">
        <f t="shared" si="20"/>
        <v>46</v>
      </c>
      <c r="P50" s="29">
        <f t="shared" si="20"/>
        <v>66</v>
      </c>
      <c r="Q50" s="30">
        <f t="shared" si="21"/>
        <v>112</v>
      </c>
    </row>
    <row r="51" spans="1:17" ht="27.75">
      <c r="A51" s="116" t="s">
        <v>169</v>
      </c>
      <c r="B51" s="116"/>
      <c r="C51" s="13">
        <f t="shared" si="12"/>
        <v>46</v>
      </c>
      <c r="D51" s="13">
        <f t="shared" si="12"/>
        <v>16</v>
      </c>
      <c r="E51" s="12">
        <f t="shared" si="13"/>
        <v>62</v>
      </c>
      <c r="F51" s="13">
        <f t="shared" si="14"/>
        <v>26</v>
      </c>
      <c r="G51" s="13">
        <f t="shared" si="14"/>
        <v>9</v>
      </c>
      <c r="H51" s="12">
        <f t="shared" si="15"/>
        <v>35</v>
      </c>
      <c r="I51" s="13">
        <f t="shared" si="16"/>
        <v>71</v>
      </c>
      <c r="J51" s="13">
        <f t="shared" si="16"/>
        <v>25</v>
      </c>
      <c r="K51" s="12">
        <f t="shared" si="17"/>
        <v>96</v>
      </c>
      <c r="L51" s="13">
        <f t="shared" si="18"/>
        <v>42</v>
      </c>
      <c r="M51" s="13">
        <f t="shared" si="18"/>
        <v>15</v>
      </c>
      <c r="N51" s="12">
        <f t="shared" si="19"/>
        <v>57</v>
      </c>
      <c r="O51" s="29">
        <f t="shared" si="20"/>
        <v>185</v>
      </c>
      <c r="P51" s="29">
        <f t="shared" si="20"/>
        <v>65</v>
      </c>
      <c r="Q51" s="30">
        <f t="shared" si="21"/>
        <v>250</v>
      </c>
    </row>
    <row r="52" spans="1:17" ht="27.75">
      <c r="A52" s="116" t="s">
        <v>170</v>
      </c>
      <c r="B52" s="116"/>
      <c r="C52" s="13">
        <f t="shared" si="12"/>
        <v>53</v>
      </c>
      <c r="D52" s="13">
        <f t="shared" si="12"/>
        <v>31</v>
      </c>
      <c r="E52" s="12">
        <f t="shared" si="13"/>
        <v>84</v>
      </c>
      <c r="F52" s="13">
        <f t="shared" si="14"/>
        <v>35</v>
      </c>
      <c r="G52" s="13">
        <f t="shared" si="14"/>
        <v>8</v>
      </c>
      <c r="H52" s="12">
        <f t="shared" si="15"/>
        <v>43</v>
      </c>
      <c r="I52" s="13">
        <f t="shared" si="16"/>
        <v>54</v>
      </c>
      <c r="J52" s="13">
        <f t="shared" si="16"/>
        <v>67</v>
      </c>
      <c r="K52" s="12">
        <f t="shared" si="17"/>
        <v>121</v>
      </c>
      <c r="L52" s="13">
        <f t="shared" si="18"/>
        <v>17</v>
      </c>
      <c r="M52" s="13">
        <f t="shared" si="18"/>
        <v>22</v>
      </c>
      <c r="N52" s="12">
        <f t="shared" si="19"/>
        <v>39</v>
      </c>
      <c r="O52" s="29">
        <f t="shared" si="20"/>
        <v>159</v>
      </c>
      <c r="P52" s="29">
        <f t="shared" si="20"/>
        <v>128</v>
      </c>
      <c r="Q52" s="30">
        <f t="shared" si="21"/>
        <v>287</v>
      </c>
    </row>
    <row r="53" spans="1:17" ht="27.75">
      <c r="A53" s="116" t="s">
        <v>171</v>
      </c>
      <c r="B53" s="116"/>
      <c r="C53" s="13">
        <f t="shared" si="12"/>
        <v>11</v>
      </c>
      <c r="D53" s="13">
        <f t="shared" si="12"/>
        <v>27</v>
      </c>
      <c r="E53" s="12">
        <f>C53+D53</f>
        <v>38</v>
      </c>
      <c r="F53" s="13">
        <f t="shared" si="14"/>
        <v>1</v>
      </c>
      <c r="G53" s="13">
        <f t="shared" si="14"/>
        <v>2</v>
      </c>
      <c r="H53" s="12">
        <f>F53+G53</f>
        <v>3</v>
      </c>
      <c r="I53" s="13">
        <f t="shared" si="16"/>
        <v>20</v>
      </c>
      <c r="J53" s="13">
        <f t="shared" si="16"/>
        <v>30</v>
      </c>
      <c r="K53" s="12">
        <f>I53+J53</f>
        <v>50</v>
      </c>
      <c r="L53" s="13">
        <f t="shared" si="18"/>
        <v>0</v>
      </c>
      <c r="M53" s="13">
        <f t="shared" si="18"/>
        <v>0</v>
      </c>
      <c r="N53" s="12">
        <f>L53+M53</f>
        <v>0</v>
      </c>
      <c r="O53" s="29">
        <f>C53+F53+I53+L53</f>
        <v>32</v>
      </c>
      <c r="P53" s="29">
        <f>D53+G53+J53+M53</f>
        <v>59</v>
      </c>
      <c r="Q53" s="30">
        <f>O53+P53</f>
        <v>91</v>
      </c>
    </row>
    <row r="54" spans="1:17" ht="27.75">
      <c r="A54" s="116" t="s">
        <v>185</v>
      </c>
      <c r="B54" s="116"/>
      <c r="C54" s="13">
        <f t="shared" si="12"/>
        <v>148</v>
      </c>
      <c r="D54" s="13">
        <f t="shared" si="12"/>
        <v>146</v>
      </c>
      <c r="E54" s="12">
        <f>C54+D54</f>
        <v>294</v>
      </c>
      <c r="F54" s="13">
        <f t="shared" si="14"/>
        <v>27</v>
      </c>
      <c r="G54" s="13">
        <f t="shared" si="14"/>
        <v>30</v>
      </c>
      <c r="H54" s="12">
        <f>F54+G54</f>
        <v>57</v>
      </c>
      <c r="I54" s="13">
        <f t="shared" si="16"/>
        <v>81</v>
      </c>
      <c r="J54" s="13">
        <f t="shared" si="16"/>
        <v>121</v>
      </c>
      <c r="K54" s="12">
        <f>I54+J54</f>
        <v>202</v>
      </c>
      <c r="L54" s="13">
        <f t="shared" si="18"/>
        <v>45</v>
      </c>
      <c r="M54" s="13">
        <f t="shared" si="18"/>
        <v>46</v>
      </c>
      <c r="N54" s="12">
        <f>L54+M54</f>
        <v>91</v>
      </c>
      <c r="O54" s="29">
        <f>C54+F54+I54+L54</f>
        <v>301</v>
      </c>
      <c r="P54" s="29">
        <f>D54+G54+J54+M54</f>
        <v>343</v>
      </c>
      <c r="Q54" s="30">
        <f>O54+P54</f>
        <v>644</v>
      </c>
    </row>
    <row r="55" spans="1:17" ht="27.75">
      <c r="A55" s="116" t="s">
        <v>186</v>
      </c>
      <c r="B55" s="116"/>
      <c r="C55" s="13">
        <f t="shared" si="12"/>
        <v>27</v>
      </c>
      <c r="D55" s="13">
        <f t="shared" si="12"/>
        <v>24</v>
      </c>
      <c r="E55" s="12">
        <f>C55+D55</f>
        <v>51</v>
      </c>
      <c r="F55" s="13">
        <f t="shared" si="14"/>
        <v>40</v>
      </c>
      <c r="G55" s="13">
        <f t="shared" si="14"/>
        <v>22</v>
      </c>
      <c r="H55" s="12">
        <f>F55+G55</f>
        <v>62</v>
      </c>
      <c r="I55" s="13">
        <f t="shared" si="16"/>
        <v>60</v>
      </c>
      <c r="J55" s="13">
        <f t="shared" si="16"/>
        <v>54</v>
      </c>
      <c r="K55" s="12">
        <f>I55+J55</f>
        <v>114</v>
      </c>
      <c r="L55" s="13">
        <f t="shared" si="18"/>
        <v>43</v>
      </c>
      <c r="M55" s="13">
        <f t="shared" si="18"/>
        <v>19</v>
      </c>
      <c r="N55" s="12">
        <f>L55+M55</f>
        <v>62</v>
      </c>
      <c r="O55" s="29">
        <f>C55+F55+I55+L55</f>
        <v>170</v>
      </c>
      <c r="P55" s="29">
        <f>D55+G55+J55+M55</f>
        <v>119</v>
      </c>
      <c r="Q55" s="30">
        <f>O55+P55</f>
        <v>289</v>
      </c>
    </row>
    <row r="56" spans="1:17" ht="27.75">
      <c r="A56" s="116" t="s">
        <v>187</v>
      </c>
      <c r="B56" s="116"/>
      <c r="C56" s="13">
        <f t="shared" si="12"/>
        <v>12</v>
      </c>
      <c r="D56" s="13">
        <f t="shared" si="12"/>
        <v>12</v>
      </c>
      <c r="E56" s="12">
        <f>C56+D56</f>
        <v>24</v>
      </c>
      <c r="F56" s="13">
        <f t="shared" si="14"/>
        <v>7</v>
      </c>
      <c r="G56" s="13">
        <f t="shared" si="14"/>
        <v>2</v>
      </c>
      <c r="H56" s="12">
        <f>F56+G56</f>
        <v>9</v>
      </c>
      <c r="I56" s="13">
        <f t="shared" si="16"/>
        <v>31</v>
      </c>
      <c r="J56" s="13">
        <f t="shared" si="16"/>
        <v>17</v>
      </c>
      <c r="K56" s="12">
        <f>I56+J56</f>
        <v>48</v>
      </c>
      <c r="L56" s="13">
        <f t="shared" si="18"/>
        <v>10</v>
      </c>
      <c r="M56" s="13">
        <f t="shared" si="18"/>
        <v>3</v>
      </c>
      <c r="N56" s="12">
        <f>L56+M56</f>
        <v>13</v>
      </c>
      <c r="O56" s="29">
        <f>C56+F56+I56+L56</f>
        <v>60</v>
      </c>
      <c r="P56" s="29">
        <f>D56+G56+J56+M56</f>
        <v>34</v>
      </c>
      <c r="Q56" s="30">
        <f>O56+P56</f>
        <v>94</v>
      </c>
    </row>
    <row r="57" spans="1:17" ht="27.75">
      <c r="A57" s="166" t="s">
        <v>54</v>
      </c>
      <c r="B57" s="166"/>
      <c r="C57" s="29">
        <f>SUM(C46:C56)</f>
        <v>449</v>
      </c>
      <c r="D57" s="29">
        <f>SUM(D46:D56)</f>
        <v>383</v>
      </c>
      <c r="E57" s="29">
        <f t="shared" si="13"/>
        <v>832</v>
      </c>
      <c r="F57" s="29">
        <f>SUM(F46:F56)</f>
        <v>190</v>
      </c>
      <c r="G57" s="29">
        <f>SUM(G46:G56)</f>
        <v>114</v>
      </c>
      <c r="H57" s="29">
        <f t="shared" si="15"/>
        <v>304</v>
      </c>
      <c r="I57" s="29">
        <f>SUM(I46:I56)</f>
        <v>494</v>
      </c>
      <c r="J57" s="29">
        <f>SUM(J46:J56)</f>
        <v>447</v>
      </c>
      <c r="K57" s="29">
        <f t="shared" si="17"/>
        <v>941</v>
      </c>
      <c r="L57" s="29">
        <f>SUM(L46:L56)</f>
        <v>203</v>
      </c>
      <c r="M57" s="29">
        <f>SUM(M46:M56)</f>
        <v>155</v>
      </c>
      <c r="N57" s="29">
        <f t="shared" si="19"/>
        <v>358</v>
      </c>
      <c r="O57" s="29">
        <f t="shared" si="20"/>
        <v>1336</v>
      </c>
      <c r="P57" s="29">
        <f t="shared" si="20"/>
        <v>1099</v>
      </c>
      <c r="Q57" s="30">
        <f t="shared" si="21"/>
        <v>2435</v>
      </c>
    </row>
  </sheetData>
  <sheetProtection/>
  <mergeCells count="60">
    <mergeCell ref="A1:P1"/>
    <mergeCell ref="G2:H2"/>
    <mergeCell ref="A3:A5"/>
    <mergeCell ref="C3:H3"/>
    <mergeCell ref="I3:N3"/>
    <mergeCell ref="O3:Q4"/>
    <mergeCell ref="B4:B5"/>
    <mergeCell ref="C4:E4"/>
    <mergeCell ref="F4:H4"/>
    <mergeCell ref="I4:K4"/>
    <mergeCell ref="G22:H22"/>
    <mergeCell ref="L4:N4"/>
    <mergeCell ref="A6:A8"/>
    <mergeCell ref="A9:A10"/>
    <mergeCell ref="A11:B11"/>
    <mergeCell ref="A12:B12"/>
    <mergeCell ref="A13:B13"/>
    <mergeCell ref="A14:B14"/>
    <mergeCell ref="A15:B15"/>
    <mergeCell ref="A16:B16"/>
    <mergeCell ref="A17:B17"/>
    <mergeCell ref="A21:P21"/>
    <mergeCell ref="A34:B34"/>
    <mergeCell ref="A23:A25"/>
    <mergeCell ref="C23:H23"/>
    <mergeCell ref="I23:N23"/>
    <mergeCell ref="O23:Q24"/>
    <mergeCell ref="B24:B25"/>
    <mergeCell ref="C24:E24"/>
    <mergeCell ref="F24:H24"/>
    <mergeCell ref="I24:K24"/>
    <mergeCell ref="L24:N24"/>
    <mergeCell ref="A26:A28"/>
    <mergeCell ref="A29:A30"/>
    <mergeCell ref="A31:B31"/>
    <mergeCell ref="A32:B32"/>
    <mergeCell ref="A33:B33"/>
    <mergeCell ref="A49:A50"/>
    <mergeCell ref="A35:B35"/>
    <mergeCell ref="A36:B36"/>
    <mergeCell ref="A37:B37"/>
    <mergeCell ref="A41:P41"/>
    <mergeCell ref="H42:I42"/>
    <mergeCell ref="A43:A45"/>
    <mergeCell ref="C43:H43"/>
    <mergeCell ref="I43:N43"/>
    <mergeCell ref="O43:Q44"/>
    <mergeCell ref="B44:B45"/>
    <mergeCell ref="C44:E44"/>
    <mergeCell ref="F44:H44"/>
    <mergeCell ref="I44:K44"/>
    <mergeCell ref="L44:N44"/>
    <mergeCell ref="A46:A48"/>
    <mergeCell ref="A57:B57"/>
    <mergeCell ref="A51:B51"/>
    <mergeCell ref="A52:B52"/>
    <mergeCell ref="A53:B53"/>
    <mergeCell ref="A54:B54"/>
    <mergeCell ref="A55:B55"/>
    <mergeCell ref="A56:B5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5"/>
  <sheetViews>
    <sheetView rightToLeft="1" zoomScale="70" zoomScaleNormal="70" zoomScalePageLayoutView="0" workbookViewId="0" topLeftCell="A1">
      <selection activeCell="B13" sqref="B13:C13"/>
    </sheetView>
  </sheetViews>
  <sheetFormatPr defaultColWidth="9.140625" defaultRowHeight="15"/>
  <cols>
    <col min="1" max="1" width="17.8515625" style="0" customWidth="1"/>
    <col min="2" max="15" width="9.00390625" style="0" customWidth="1"/>
  </cols>
  <sheetData>
    <row r="1" spans="1:18" ht="27.75">
      <c r="A1" s="168" t="s">
        <v>219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8" ht="27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39" customHeight="1">
      <c r="A3" s="120" t="s">
        <v>167</v>
      </c>
      <c r="B3" s="120" t="s">
        <v>1</v>
      </c>
      <c r="C3" s="120"/>
      <c r="D3" s="166" t="s">
        <v>2</v>
      </c>
      <c r="E3" s="166" t="s">
        <v>215</v>
      </c>
      <c r="F3" s="166" t="s">
        <v>216</v>
      </c>
      <c r="G3" s="166" t="s">
        <v>215</v>
      </c>
      <c r="H3" s="120" t="s">
        <v>4</v>
      </c>
      <c r="I3" s="120"/>
      <c r="J3" s="120" t="s">
        <v>5</v>
      </c>
      <c r="K3" s="120"/>
      <c r="L3" s="120" t="s">
        <v>6</v>
      </c>
      <c r="M3" s="120"/>
      <c r="N3" s="120" t="s">
        <v>218</v>
      </c>
      <c r="O3" s="120"/>
      <c r="P3" s="120" t="s">
        <v>78</v>
      </c>
      <c r="Q3" s="120"/>
      <c r="R3" s="120"/>
    </row>
    <row r="4" spans="1:18" ht="39" customHeight="1">
      <c r="A4" s="120" t="s">
        <v>189</v>
      </c>
      <c r="B4" s="47" t="s">
        <v>9</v>
      </c>
      <c r="C4" s="47" t="s">
        <v>188</v>
      </c>
      <c r="D4" s="47" t="s">
        <v>9</v>
      </c>
      <c r="E4" s="47" t="s">
        <v>188</v>
      </c>
      <c r="F4" s="47" t="s">
        <v>9</v>
      </c>
      <c r="G4" s="47" t="s">
        <v>188</v>
      </c>
      <c r="H4" s="47" t="s">
        <v>9</v>
      </c>
      <c r="I4" s="47" t="s">
        <v>188</v>
      </c>
      <c r="J4" s="47" t="s">
        <v>9</v>
      </c>
      <c r="K4" s="47" t="s">
        <v>188</v>
      </c>
      <c r="L4" s="47" t="s">
        <v>9</v>
      </c>
      <c r="M4" s="47" t="s">
        <v>188</v>
      </c>
      <c r="N4" s="47" t="s">
        <v>9</v>
      </c>
      <c r="O4" s="47" t="s">
        <v>188</v>
      </c>
      <c r="P4" s="47" t="s">
        <v>9</v>
      </c>
      <c r="Q4" s="47" t="s">
        <v>188</v>
      </c>
      <c r="R4" s="47" t="s">
        <v>11</v>
      </c>
    </row>
    <row r="5" spans="1:18" ht="62.25" customHeight="1">
      <c r="A5" s="48" t="s">
        <v>207</v>
      </c>
      <c r="B5" s="24">
        <v>25</v>
      </c>
      <c r="C5" s="24">
        <v>38</v>
      </c>
      <c r="D5" s="24">
        <v>2</v>
      </c>
      <c r="E5" s="24">
        <v>2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5">
        <f>N5+L5+J5+H5+F5+D5+B5</f>
        <v>27</v>
      </c>
      <c r="Q5" s="25">
        <f>O5+M5+K5+I5+G5+E5+C5</f>
        <v>40</v>
      </c>
      <c r="R5" s="25">
        <f>SUM(P5:Q5)</f>
        <v>67</v>
      </c>
    </row>
    <row r="6" spans="1:18" ht="39" customHeight="1">
      <c r="A6" s="48" t="s">
        <v>208</v>
      </c>
      <c r="B6" s="24">
        <v>36</v>
      </c>
      <c r="C6" s="24">
        <v>33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1</v>
      </c>
      <c r="O6" s="24">
        <v>0</v>
      </c>
      <c r="P6" s="25">
        <f>N6+L6+J6+H6+F6+D6+B6</f>
        <v>37</v>
      </c>
      <c r="Q6" s="25">
        <f>O6+M6+K6+I6+G6+E6+C6</f>
        <v>33</v>
      </c>
      <c r="R6" s="25">
        <f>SUM(P6:Q6)</f>
        <v>70</v>
      </c>
    </row>
    <row r="7" spans="1:18" ht="39" customHeight="1">
      <c r="A7" s="48" t="s">
        <v>209</v>
      </c>
      <c r="B7" s="24">
        <v>3</v>
      </c>
      <c r="C7" s="24">
        <v>4</v>
      </c>
      <c r="D7" s="24">
        <v>0</v>
      </c>
      <c r="E7" s="24">
        <v>1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2</v>
      </c>
      <c r="M7" s="24">
        <v>0</v>
      </c>
      <c r="N7" s="24">
        <v>0</v>
      </c>
      <c r="O7" s="24">
        <v>0</v>
      </c>
      <c r="P7" s="25">
        <f>N7+L7+J7+H7+F7+D7+B7</f>
        <v>5</v>
      </c>
      <c r="Q7" s="25">
        <f>O7+M7+K7+I7+G7+E7+C7</f>
        <v>5</v>
      </c>
      <c r="R7" s="25">
        <f>SUM(P7:Q7)</f>
        <v>10</v>
      </c>
    </row>
    <row r="8" spans="1:18" ht="39" customHeight="1">
      <c r="A8" s="48" t="s">
        <v>210</v>
      </c>
      <c r="B8" s="24">
        <v>42</v>
      </c>
      <c r="C8" s="24">
        <v>75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5">
        <f>N8+L8+J8+H8+F8+D8+B8</f>
        <v>42</v>
      </c>
      <c r="Q8" s="25">
        <f>O8+M8+K8+I8+G8+E8+C8</f>
        <v>75</v>
      </c>
      <c r="R8" s="25">
        <f>SUM(P8:Q8)</f>
        <v>117</v>
      </c>
    </row>
    <row r="9" spans="1:18" ht="26.25" customHeight="1">
      <c r="A9" s="36" t="s">
        <v>171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>
        <f aca="true" t="shared" si="0" ref="P9:Q12">N9+L9+J9+H9+F9+D9+B9</f>
        <v>0</v>
      </c>
      <c r="Q9" s="25">
        <f t="shared" si="0"/>
        <v>0</v>
      </c>
      <c r="R9" s="25">
        <f>SUM(P9:Q9)</f>
        <v>0</v>
      </c>
    </row>
    <row r="10" spans="1:18" ht="26.25" customHeight="1">
      <c r="A10" s="37" t="s">
        <v>185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>
        <f t="shared" si="0"/>
        <v>0</v>
      </c>
      <c r="Q10" s="25">
        <f t="shared" si="0"/>
        <v>0</v>
      </c>
      <c r="R10" s="25">
        <f>SUM(P10:Q10)</f>
        <v>0</v>
      </c>
    </row>
    <row r="11" spans="1:18" ht="26.25" customHeight="1">
      <c r="A11" s="37" t="s">
        <v>186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>
        <f t="shared" si="0"/>
        <v>0</v>
      </c>
      <c r="Q11" s="25">
        <f t="shared" si="0"/>
        <v>0</v>
      </c>
      <c r="R11" s="25">
        <f>SUM(P11:Q11)</f>
        <v>0</v>
      </c>
    </row>
    <row r="12" spans="1:18" ht="26.25" customHeight="1">
      <c r="A12" s="37" t="s">
        <v>187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>
        <f t="shared" si="0"/>
        <v>0</v>
      </c>
      <c r="Q12" s="25">
        <f t="shared" si="0"/>
        <v>0</v>
      </c>
      <c r="R12" s="25">
        <f>SUM(P12:Q12)</f>
        <v>0</v>
      </c>
    </row>
    <row r="13" spans="1:18" ht="27.75">
      <c r="A13" s="50" t="s">
        <v>78</v>
      </c>
      <c r="B13" s="25">
        <f>SUM(B5:B12)</f>
        <v>106</v>
      </c>
      <c r="C13" s="25">
        <f aca="true" t="shared" si="1" ref="C13:O13">SUM(C5:C12)</f>
        <v>150</v>
      </c>
      <c r="D13" s="25">
        <f t="shared" si="1"/>
        <v>2</v>
      </c>
      <c r="E13" s="25">
        <f t="shared" si="1"/>
        <v>3</v>
      </c>
      <c r="F13" s="25">
        <f t="shared" si="1"/>
        <v>0</v>
      </c>
      <c r="G13" s="25">
        <f t="shared" si="1"/>
        <v>0</v>
      </c>
      <c r="H13" s="25">
        <f t="shared" si="1"/>
        <v>0</v>
      </c>
      <c r="I13" s="25">
        <f t="shared" si="1"/>
        <v>0</v>
      </c>
      <c r="J13" s="25">
        <f t="shared" si="1"/>
        <v>0</v>
      </c>
      <c r="K13" s="25">
        <f t="shared" si="1"/>
        <v>0</v>
      </c>
      <c r="L13" s="25">
        <f t="shared" si="1"/>
        <v>2</v>
      </c>
      <c r="M13" s="25">
        <f t="shared" si="1"/>
        <v>0</v>
      </c>
      <c r="N13" s="25">
        <f t="shared" si="1"/>
        <v>1</v>
      </c>
      <c r="O13" s="25">
        <f t="shared" si="1"/>
        <v>0</v>
      </c>
      <c r="P13" s="25">
        <f>SUM(P5:P12)</f>
        <v>111</v>
      </c>
      <c r="Q13" s="25">
        <f>SUM(Q5:Q12)</f>
        <v>153</v>
      </c>
      <c r="R13" s="25">
        <f>SUM(R5:R12)</f>
        <v>264</v>
      </c>
    </row>
    <row r="24" spans="1:18" ht="27.75">
      <c r="A24" s="168" t="s">
        <v>243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</row>
    <row r="25" spans="1:18" ht="26.25" customHeight="1">
      <c r="A25" s="120" t="s">
        <v>167</v>
      </c>
      <c r="B25" s="120" t="s">
        <v>1</v>
      </c>
      <c r="C25" s="120"/>
      <c r="D25" s="166" t="s">
        <v>2</v>
      </c>
      <c r="E25" s="166" t="s">
        <v>215</v>
      </c>
      <c r="F25" s="166" t="s">
        <v>216</v>
      </c>
      <c r="G25" s="166" t="s">
        <v>215</v>
      </c>
      <c r="H25" s="120" t="s">
        <v>4</v>
      </c>
      <c r="I25" s="120"/>
      <c r="J25" s="120" t="s">
        <v>5</v>
      </c>
      <c r="K25" s="120"/>
      <c r="L25" s="120" t="s">
        <v>197</v>
      </c>
      <c r="M25" s="120"/>
      <c r="N25" s="120" t="s">
        <v>78</v>
      </c>
      <c r="O25" s="120"/>
      <c r="P25" s="120"/>
      <c r="Q25" s="120"/>
      <c r="R25" s="120"/>
    </row>
    <row r="26" spans="1:18" ht="27.75">
      <c r="A26" s="120" t="s">
        <v>189</v>
      </c>
      <c r="B26" s="57" t="s">
        <v>9</v>
      </c>
      <c r="C26" s="57" t="s">
        <v>188</v>
      </c>
      <c r="D26" s="57" t="s">
        <v>9</v>
      </c>
      <c r="E26" s="57" t="s">
        <v>188</v>
      </c>
      <c r="F26" s="57" t="s">
        <v>9</v>
      </c>
      <c r="G26" s="57" t="s">
        <v>188</v>
      </c>
      <c r="H26" s="57" t="s">
        <v>9</v>
      </c>
      <c r="I26" s="57" t="s">
        <v>188</v>
      </c>
      <c r="J26" s="57" t="s">
        <v>9</v>
      </c>
      <c r="K26" s="57" t="s">
        <v>188</v>
      </c>
      <c r="L26" s="57" t="s">
        <v>9</v>
      </c>
      <c r="M26" s="57" t="s">
        <v>188</v>
      </c>
      <c r="N26" s="57" t="s">
        <v>9</v>
      </c>
      <c r="O26" s="57" t="s">
        <v>188</v>
      </c>
      <c r="P26" s="57" t="s">
        <v>11</v>
      </c>
      <c r="Q26" s="57"/>
      <c r="R26" s="57"/>
    </row>
    <row r="27" spans="1:18" ht="55.5">
      <c r="A27" s="56" t="s">
        <v>207</v>
      </c>
      <c r="B27" s="24">
        <v>13</v>
      </c>
      <c r="C27" s="24">
        <v>4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13</v>
      </c>
      <c r="O27" s="24">
        <v>4</v>
      </c>
      <c r="P27" s="25">
        <f>N27+L27+J27+H27+F27+D27+B27</f>
        <v>26</v>
      </c>
      <c r="Q27" s="25">
        <f>O27+M27+K27+I27+G27+E27+C27</f>
        <v>8</v>
      </c>
      <c r="R27" s="25">
        <f>SUM(P27:Q27)</f>
        <v>34</v>
      </c>
    </row>
    <row r="28" spans="1:18" ht="55.5">
      <c r="A28" s="56" t="s">
        <v>208</v>
      </c>
      <c r="B28" s="24">
        <v>14</v>
      </c>
      <c r="C28" s="24">
        <v>10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1</v>
      </c>
      <c r="M28" s="24">
        <v>0</v>
      </c>
      <c r="N28" s="24">
        <v>15</v>
      </c>
      <c r="O28" s="24">
        <v>10</v>
      </c>
      <c r="P28" s="25">
        <f aca="true" t="shared" si="2" ref="P28:P35">N28+L28+J28+H28+F28+D28+B28</f>
        <v>30</v>
      </c>
      <c r="Q28" s="25">
        <f aca="true" t="shared" si="3" ref="Q28:Q35">O28+M28+K28+I28+G28+E28+C28</f>
        <v>20</v>
      </c>
      <c r="R28" s="25">
        <f aca="true" t="shared" si="4" ref="R28:R35">SUM(P28:Q28)</f>
        <v>50</v>
      </c>
    </row>
    <row r="29" spans="1:18" ht="55.5">
      <c r="A29" s="56" t="s">
        <v>209</v>
      </c>
      <c r="B29" s="24">
        <v>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2</v>
      </c>
      <c r="O29" s="24">
        <v>0</v>
      </c>
      <c r="P29" s="25">
        <f t="shared" si="2"/>
        <v>4</v>
      </c>
      <c r="Q29" s="25">
        <f t="shared" si="3"/>
        <v>0</v>
      </c>
      <c r="R29" s="25">
        <f t="shared" si="4"/>
        <v>4</v>
      </c>
    </row>
    <row r="30" spans="1:18" ht="55.5">
      <c r="A30" s="56" t="s">
        <v>217</v>
      </c>
      <c r="B30" s="24">
        <v>21</v>
      </c>
      <c r="C30" s="24">
        <v>21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21</v>
      </c>
      <c r="O30" s="24">
        <v>21</v>
      </c>
      <c r="P30" s="25">
        <f t="shared" si="2"/>
        <v>42</v>
      </c>
      <c r="Q30" s="25">
        <f t="shared" si="3"/>
        <v>42</v>
      </c>
      <c r="R30" s="25">
        <f t="shared" si="4"/>
        <v>84</v>
      </c>
    </row>
    <row r="31" spans="1:18" ht="27.75">
      <c r="A31" s="5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2"/>
        <v>0</v>
      </c>
      <c r="Q31" s="25">
        <f t="shared" si="3"/>
        <v>0</v>
      </c>
      <c r="R31" s="25">
        <f t="shared" si="4"/>
        <v>0</v>
      </c>
    </row>
    <row r="32" spans="1:18" ht="27.75">
      <c r="A32" s="37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 t="shared" si="2"/>
        <v>0</v>
      </c>
      <c r="Q32" s="25">
        <f t="shared" si="3"/>
        <v>0</v>
      </c>
      <c r="R32" s="25">
        <f t="shared" si="4"/>
        <v>0</v>
      </c>
    </row>
    <row r="33" spans="1:18" ht="27.75">
      <c r="A33" s="37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f t="shared" si="2"/>
        <v>0</v>
      </c>
      <c r="Q33" s="25">
        <f t="shared" si="3"/>
        <v>0</v>
      </c>
      <c r="R33" s="25">
        <f t="shared" si="4"/>
        <v>0</v>
      </c>
    </row>
    <row r="34" spans="1:18" ht="27.75">
      <c r="A34" s="37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>
        <f t="shared" si="2"/>
        <v>0</v>
      </c>
      <c r="Q34" s="25">
        <f t="shared" si="3"/>
        <v>0</v>
      </c>
      <c r="R34" s="25">
        <f t="shared" si="4"/>
        <v>0</v>
      </c>
    </row>
    <row r="35" spans="1:18" ht="27.75">
      <c r="A35" s="58" t="s">
        <v>78</v>
      </c>
      <c r="B35" s="25">
        <f>SUM(B27:B34)</f>
        <v>50</v>
      </c>
      <c r="C35" s="25">
        <f aca="true" t="shared" si="5" ref="C35:O35">SUM(C27:C34)</f>
        <v>35</v>
      </c>
      <c r="D35" s="25">
        <f t="shared" si="5"/>
        <v>0</v>
      </c>
      <c r="E35" s="25">
        <f t="shared" si="5"/>
        <v>0</v>
      </c>
      <c r="F35" s="25">
        <f t="shared" si="5"/>
        <v>0</v>
      </c>
      <c r="G35" s="25">
        <f t="shared" si="5"/>
        <v>0</v>
      </c>
      <c r="H35" s="25">
        <f t="shared" si="5"/>
        <v>0</v>
      </c>
      <c r="I35" s="25">
        <f t="shared" si="5"/>
        <v>0</v>
      </c>
      <c r="J35" s="25">
        <f t="shared" si="5"/>
        <v>0</v>
      </c>
      <c r="K35" s="25">
        <f t="shared" si="5"/>
        <v>0</v>
      </c>
      <c r="L35" s="25">
        <f t="shared" si="5"/>
        <v>1</v>
      </c>
      <c r="M35" s="25">
        <f t="shared" si="5"/>
        <v>0</v>
      </c>
      <c r="N35" s="25">
        <f t="shared" si="5"/>
        <v>51</v>
      </c>
      <c r="O35" s="25">
        <f t="shared" si="5"/>
        <v>35</v>
      </c>
      <c r="P35" s="25">
        <f t="shared" si="2"/>
        <v>102</v>
      </c>
      <c r="Q35" s="25">
        <f t="shared" si="3"/>
        <v>70</v>
      </c>
      <c r="R35" s="25">
        <f t="shared" si="4"/>
        <v>172</v>
      </c>
    </row>
  </sheetData>
  <sheetProtection/>
  <mergeCells count="20">
    <mergeCell ref="A24:R24"/>
    <mergeCell ref="J25:K25"/>
    <mergeCell ref="L25:M25"/>
    <mergeCell ref="N25:O25"/>
    <mergeCell ref="P25:R25"/>
    <mergeCell ref="A25:A26"/>
    <mergeCell ref="B25:C25"/>
    <mergeCell ref="D25:E25"/>
    <mergeCell ref="F25:G25"/>
    <mergeCell ref="H25:I25"/>
    <mergeCell ref="A1:R1"/>
    <mergeCell ref="J3:K3"/>
    <mergeCell ref="L3:M3"/>
    <mergeCell ref="N3:O3"/>
    <mergeCell ref="A3:A4"/>
    <mergeCell ref="P3:R3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mhe</cp:lastModifiedBy>
  <dcterms:created xsi:type="dcterms:W3CDTF">2010-07-22T08:44:57Z</dcterms:created>
  <dcterms:modified xsi:type="dcterms:W3CDTF">2011-08-02T10:31:12Z</dcterms:modified>
  <cp:category/>
  <cp:version/>
  <cp:contentType/>
  <cp:contentStatus/>
</cp:coreProperties>
</file>