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9645" yWindow="-15" windowWidth="9585" windowHeight="11760" firstSheet="2" activeTab="7"/>
  </bookViews>
  <sheets>
    <sheet name="م1 جنسية " sheetId="1" r:id="rId1"/>
    <sheet name="م1 محافظات" sheetId="5" r:id="rId2"/>
    <sheet name="دراسات جنسية " sheetId="2" r:id="rId3"/>
    <sheet name="دراسات محافظة " sheetId="7" r:id="rId4"/>
    <sheet name="معاهد جنسية" sheetId="10" r:id="rId5"/>
    <sheet name="معاهد محافظات" sheetId="11" r:id="rId6"/>
    <sheet name="تعليم مفتوح " sheetId="12" r:id="rId7"/>
    <sheet name="هيئة + موفدين" sheetId="9" r:id="rId8"/>
  </sheets>
  <definedNames>
    <definedName name="_xlnm._FilterDatabase" localSheetId="2" hidden="1">'دراسات جنسية '!$C$5:$T$11</definedName>
    <definedName name="_xlnm._FilterDatabase" localSheetId="3" hidden="1">'دراسات محافظة '!$A$2:$AG$22</definedName>
    <definedName name="_xlnm._FilterDatabase" localSheetId="0" hidden="1">'م1 جنسية '!$A$2:$S$50</definedName>
    <definedName name="_xlnm._FilterDatabase" localSheetId="1" hidden="1">'م1 محافظات'!$A$2:$AG$50</definedName>
    <definedName name="_xlnm.Print_Area" localSheetId="3">'دراسات محافظة '!$A$1:$AG$22</definedName>
    <definedName name="_xlnm.Print_Area" localSheetId="1">'م1 محافظات'!$A$1:$AG$100</definedName>
    <definedName name="_xlnm.Print_Area" localSheetId="4">'معاهد جنسية'!$A$1:$R$34</definedName>
    <definedName name="_xlnm.Print_Titles" localSheetId="3">'دراسات محافظة '!$2:$2</definedName>
  </definedNames>
  <calcPr calcId="144525"/>
</workbook>
</file>

<file path=xl/calcChain.xml><?xml version="1.0" encoding="utf-8"?>
<calcChain xmlns="http://schemas.openxmlformats.org/spreadsheetml/2006/main">
  <c r="C24" i="12" l="1"/>
  <c r="AA24" i="12"/>
  <c r="D59" i="9" l="1"/>
  <c r="C11" i="9"/>
  <c r="P4" i="9"/>
  <c r="M4" i="12"/>
  <c r="C10" i="12"/>
  <c r="B17" i="10"/>
  <c r="P4" i="10"/>
  <c r="AE4" i="5"/>
  <c r="AE6" i="5"/>
  <c r="V9" i="5"/>
  <c r="C9" i="1"/>
  <c r="Q4" i="1"/>
  <c r="C17" i="10"/>
  <c r="I28" i="9"/>
  <c r="J28" i="9"/>
  <c r="K28" i="9"/>
  <c r="L28" i="9"/>
  <c r="M28" i="9"/>
  <c r="N28" i="9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AB21" i="12"/>
  <c r="AA21" i="12"/>
  <c r="AB20" i="12"/>
  <c r="AA20" i="12"/>
  <c r="AB19" i="12"/>
  <c r="AA19" i="12"/>
  <c r="AB18" i="12"/>
  <c r="AC18" i="12" s="1"/>
  <c r="AA18" i="12"/>
  <c r="AB17" i="12"/>
  <c r="AA17" i="12"/>
  <c r="AB16" i="12"/>
  <c r="AA16" i="12"/>
  <c r="L12" i="12"/>
  <c r="K12" i="12"/>
  <c r="J12" i="12"/>
  <c r="I12" i="12"/>
  <c r="H12" i="12"/>
  <c r="G12" i="12"/>
  <c r="F12" i="12"/>
  <c r="E12" i="12"/>
  <c r="D12" i="12"/>
  <c r="C12" i="12"/>
  <c r="L11" i="12"/>
  <c r="K11" i="12"/>
  <c r="J11" i="12"/>
  <c r="I11" i="12"/>
  <c r="H11" i="12"/>
  <c r="G11" i="12"/>
  <c r="F11" i="12"/>
  <c r="E11" i="12"/>
  <c r="D11" i="12"/>
  <c r="C11" i="12"/>
  <c r="L10" i="12"/>
  <c r="K10" i="12"/>
  <c r="J10" i="12"/>
  <c r="I10" i="12"/>
  <c r="H10" i="12"/>
  <c r="G10" i="12"/>
  <c r="F10" i="12"/>
  <c r="E10" i="12"/>
  <c r="D10" i="12"/>
  <c r="N9" i="12"/>
  <c r="M9" i="12"/>
  <c r="N8" i="12"/>
  <c r="M8" i="12"/>
  <c r="N7" i="12"/>
  <c r="M7" i="12"/>
  <c r="N6" i="12"/>
  <c r="M6" i="12"/>
  <c r="N5" i="12"/>
  <c r="M5" i="12"/>
  <c r="N4" i="12"/>
  <c r="D22" i="7"/>
  <c r="E22" i="7"/>
  <c r="F22" i="7"/>
  <c r="G22" i="7"/>
  <c r="H22" i="7"/>
  <c r="I22" i="7"/>
  <c r="J22" i="7"/>
  <c r="K22" i="7"/>
  <c r="L22" i="7"/>
  <c r="M22" i="7"/>
  <c r="N22" i="7"/>
  <c r="O22" i="7"/>
  <c r="P22" i="7"/>
  <c r="Q22" i="7"/>
  <c r="R22" i="7"/>
  <c r="S22" i="7"/>
  <c r="T22" i="7"/>
  <c r="U22" i="7"/>
  <c r="V22" i="7"/>
  <c r="W22" i="7"/>
  <c r="X22" i="7"/>
  <c r="Y22" i="7"/>
  <c r="Z22" i="7"/>
  <c r="AA22" i="7"/>
  <c r="AB22" i="7"/>
  <c r="AC22" i="7"/>
  <c r="AD22" i="7"/>
  <c r="AF22" i="7" s="1"/>
  <c r="C22" i="7"/>
  <c r="D21" i="7"/>
  <c r="E21" i="7"/>
  <c r="F21" i="7"/>
  <c r="G21" i="7"/>
  <c r="H21" i="7"/>
  <c r="I21" i="7"/>
  <c r="J21" i="7"/>
  <c r="K21" i="7"/>
  <c r="L21" i="7"/>
  <c r="M21" i="7"/>
  <c r="N21" i="7"/>
  <c r="O21" i="7"/>
  <c r="P21" i="7"/>
  <c r="Q21" i="7"/>
  <c r="R21" i="7"/>
  <c r="S21" i="7"/>
  <c r="T21" i="7"/>
  <c r="U21" i="7"/>
  <c r="V21" i="7"/>
  <c r="W21" i="7"/>
  <c r="X21" i="7"/>
  <c r="Y21" i="7"/>
  <c r="Z21" i="7"/>
  <c r="AA21" i="7"/>
  <c r="AB21" i="7"/>
  <c r="AC21" i="7"/>
  <c r="AD21" i="7"/>
  <c r="C21" i="7"/>
  <c r="AF16" i="7"/>
  <c r="AF17" i="7"/>
  <c r="AF18" i="7"/>
  <c r="AF19" i="7"/>
  <c r="AF20" i="7"/>
  <c r="AE16" i="7"/>
  <c r="AE17" i="7"/>
  <c r="AE18" i="7"/>
  <c r="AE19" i="7"/>
  <c r="AE20" i="7"/>
  <c r="AF15" i="7"/>
  <c r="AE15" i="7"/>
  <c r="D22" i="2"/>
  <c r="E22" i="2"/>
  <c r="F22" i="2"/>
  <c r="G22" i="2"/>
  <c r="H22" i="2"/>
  <c r="I22" i="2"/>
  <c r="J22" i="2"/>
  <c r="K22" i="2"/>
  <c r="L22" i="2"/>
  <c r="C22" i="2"/>
  <c r="D21" i="2"/>
  <c r="E21" i="2"/>
  <c r="F21" i="2"/>
  <c r="G21" i="2"/>
  <c r="H21" i="2"/>
  <c r="I21" i="2"/>
  <c r="J21" i="2"/>
  <c r="K21" i="2"/>
  <c r="L21" i="2"/>
  <c r="C21" i="2"/>
  <c r="N16" i="2"/>
  <c r="N17" i="2"/>
  <c r="N18" i="2"/>
  <c r="N19" i="2"/>
  <c r="N20" i="2"/>
  <c r="O20" i="2" s="1"/>
  <c r="M16" i="2"/>
  <c r="M17" i="2"/>
  <c r="M18" i="2"/>
  <c r="M19" i="2"/>
  <c r="M20" i="2"/>
  <c r="N15" i="2"/>
  <c r="M15" i="2"/>
  <c r="O18" i="2" l="1"/>
  <c r="N22" i="2"/>
  <c r="AG20" i="7"/>
  <c r="AG18" i="7"/>
  <c r="O16" i="2"/>
  <c r="AG16" i="7"/>
  <c r="O19" i="2"/>
  <c r="M22" i="2"/>
  <c r="O22" i="2" s="1"/>
  <c r="AE22" i="7"/>
  <c r="AG22" i="7" s="1"/>
  <c r="O8" i="12"/>
  <c r="AC21" i="12"/>
  <c r="AC17" i="12"/>
  <c r="O9" i="12"/>
  <c r="O5" i="12"/>
  <c r="O4" i="12"/>
  <c r="AG19" i="7"/>
  <c r="AF21" i="7"/>
  <c r="AG17" i="7"/>
  <c r="AG15" i="7"/>
  <c r="AE21" i="7"/>
  <c r="O17" i="2"/>
  <c r="N21" i="2"/>
  <c r="M21" i="2"/>
  <c r="O15" i="2"/>
  <c r="O7" i="12"/>
  <c r="N11" i="12"/>
  <c r="N12" i="12"/>
  <c r="AC20" i="12"/>
  <c r="AA23" i="12"/>
  <c r="M12" i="12"/>
  <c r="AB24" i="12"/>
  <c r="AC24" i="12" s="1"/>
  <c r="O6" i="12"/>
  <c r="N10" i="12"/>
  <c r="AC16" i="12"/>
  <c r="AC19" i="12"/>
  <c r="AA22" i="12"/>
  <c r="M10" i="12"/>
  <c r="M11" i="12"/>
  <c r="AB22" i="12"/>
  <c r="AB23" i="12"/>
  <c r="AC23" i="12" s="1"/>
  <c r="Q55" i="1"/>
  <c r="R55" i="1"/>
  <c r="Q56" i="1"/>
  <c r="R56" i="1"/>
  <c r="S56" i="1"/>
  <c r="Q57" i="1"/>
  <c r="R57" i="1"/>
  <c r="Q58" i="1"/>
  <c r="R58" i="1"/>
  <c r="S58" i="1" s="1"/>
  <c r="Q60" i="1"/>
  <c r="R60" i="1"/>
  <c r="Q61" i="1"/>
  <c r="R61" i="1"/>
  <c r="S61" i="1" s="1"/>
  <c r="Q63" i="1"/>
  <c r="R63" i="1"/>
  <c r="Q64" i="1"/>
  <c r="R64" i="1"/>
  <c r="Q65" i="1"/>
  <c r="R65" i="1"/>
  <c r="Q66" i="1"/>
  <c r="R66" i="1"/>
  <c r="Q67" i="1"/>
  <c r="R67" i="1"/>
  <c r="Q68" i="1"/>
  <c r="R68" i="1"/>
  <c r="Q69" i="1"/>
  <c r="R69" i="1"/>
  <c r="Q70" i="1"/>
  <c r="R70" i="1"/>
  <c r="Q71" i="1"/>
  <c r="R71" i="1"/>
  <c r="Q73" i="1"/>
  <c r="R73" i="1"/>
  <c r="Q74" i="1"/>
  <c r="R74" i="1"/>
  <c r="Q75" i="1"/>
  <c r="R75" i="1"/>
  <c r="Q76" i="1"/>
  <c r="R76" i="1"/>
  <c r="Q77" i="1"/>
  <c r="R77" i="1"/>
  <c r="Q78" i="1"/>
  <c r="R78" i="1"/>
  <c r="Q80" i="1"/>
  <c r="R80" i="1"/>
  <c r="Q81" i="1"/>
  <c r="R81" i="1"/>
  <c r="Q82" i="1"/>
  <c r="R82" i="1"/>
  <c r="Q83" i="1"/>
  <c r="R83" i="1"/>
  <c r="Q85" i="1"/>
  <c r="R85" i="1"/>
  <c r="Q86" i="1"/>
  <c r="R86" i="1"/>
  <c r="S86" i="1" s="1"/>
  <c r="Q87" i="1"/>
  <c r="R87" i="1"/>
  <c r="Q88" i="1"/>
  <c r="R88" i="1"/>
  <c r="Q89" i="1"/>
  <c r="R89" i="1"/>
  <c r="S89" i="1" s="1"/>
  <c r="Q91" i="1"/>
  <c r="R91" i="1"/>
  <c r="Q92" i="1"/>
  <c r="R92" i="1"/>
  <c r="Q94" i="1"/>
  <c r="R94" i="1"/>
  <c r="Q95" i="1"/>
  <c r="R95" i="1"/>
  <c r="Q96" i="1"/>
  <c r="R96" i="1"/>
  <c r="C17" i="11"/>
  <c r="D17" i="11"/>
  <c r="E17" i="11"/>
  <c r="F17" i="11"/>
  <c r="G17" i="11"/>
  <c r="H17" i="11"/>
  <c r="I17" i="11"/>
  <c r="J17" i="11"/>
  <c r="K17" i="11"/>
  <c r="L17" i="11"/>
  <c r="M17" i="11"/>
  <c r="N17" i="11"/>
  <c r="O17" i="11"/>
  <c r="P17" i="11"/>
  <c r="Q17" i="11"/>
  <c r="R17" i="11"/>
  <c r="S17" i="11"/>
  <c r="T17" i="11"/>
  <c r="U17" i="11"/>
  <c r="V17" i="11"/>
  <c r="W17" i="11"/>
  <c r="X17" i="11"/>
  <c r="Y17" i="11"/>
  <c r="Z17" i="11"/>
  <c r="AA17" i="11"/>
  <c r="AB17" i="11"/>
  <c r="AC17" i="11"/>
  <c r="B17" i="11"/>
  <c r="AD5" i="11"/>
  <c r="AE5" i="11"/>
  <c r="AD6" i="11"/>
  <c r="AE6" i="11"/>
  <c r="AD7" i="11"/>
  <c r="AE7" i="11"/>
  <c r="AD8" i="11"/>
  <c r="AE8" i="11"/>
  <c r="AD9" i="11"/>
  <c r="AE9" i="11"/>
  <c r="AD10" i="11"/>
  <c r="AE10" i="11"/>
  <c r="AD11" i="11"/>
  <c r="AE11" i="11"/>
  <c r="AD12" i="11"/>
  <c r="AE12" i="11"/>
  <c r="AD13" i="11"/>
  <c r="AE13" i="11"/>
  <c r="AD14" i="11"/>
  <c r="AE14" i="11"/>
  <c r="AD15" i="11"/>
  <c r="AE15" i="11"/>
  <c r="AD16" i="11"/>
  <c r="AE16" i="11"/>
  <c r="C34" i="11"/>
  <c r="D34" i="11"/>
  <c r="E34" i="11"/>
  <c r="F34" i="11"/>
  <c r="G34" i="11"/>
  <c r="H34" i="11"/>
  <c r="I34" i="11"/>
  <c r="J34" i="11"/>
  <c r="K34" i="11"/>
  <c r="L34" i="11"/>
  <c r="M34" i="11"/>
  <c r="N34" i="11"/>
  <c r="O34" i="11"/>
  <c r="P34" i="11"/>
  <c r="Q34" i="11"/>
  <c r="R34" i="11"/>
  <c r="S34" i="11"/>
  <c r="T34" i="11"/>
  <c r="U34" i="11"/>
  <c r="V34" i="11"/>
  <c r="W34" i="11"/>
  <c r="X34" i="11"/>
  <c r="Y34" i="11"/>
  <c r="Z34" i="11"/>
  <c r="AA34" i="11"/>
  <c r="AB34" i="11"/>
  <c r="AC34" i="11"/>
  <c r="B34" i="11"/>
  <c r="AD22" i="11"/>
  <c r="AE22" i="11"/>
  <c r="AD23" i="11"/>
  <c r="AE23" i="11"/>
  <c r="AD24" i="11"/>
  <c r="AE24" i="11"/>
  <c r="AD25" i="11"/>
  <c r="AE25" i="11"/>
  <c r="AD26" i="11"/>
  <c r="AE26" i="11"/>
  <c r="AD27" i="11"/>
  <c r="AE27" i="11"/>
  <c r="AD28" i="11"/>
  <c r="AE28" i="11"/>
  <c r="AD29" i="11"/>
  <c r="AE29" i="11"/>
  <c r="AD30" i="11"/>
  <c r="AE30" i="11"/>
  <c r="AD31" i="11"/>
  <c r="AE31" i="11"/>
  <c r="AD32" i="11"/>
  <c r="AE32" i="11"/>
  <c r="AD33" i="11"/>
  <c r="AE33" i="11"/>
  <c r="AE21" i="11"/>
  <c r="AD21" i="11"/>
  <c r="Q5" i="1"/>
  <c r="R5" i="1"/>
  <c r="Q6" i="1"/>
  <c r="R6" i="1"/>
  <c r="Q7" i="1"/>
  <c r="R7" i="1"/>
  <c r="Q8" i="1"/>
  <c r="R8" i="1"/>
  <c r="Q10" i="1"/>
  <c r="R10" i="1"/>
  <c r="Q11" i="1"/>
  <c r="R11" i="1"/>
  <c r="Q13" i="1"/>
  <c r="R13" i="1"/>
  <c r="Q14" i="1"/>
  <c r="R14" i="1"/>
  <c r="Q15" i="1"/>
  <c r="R15" i="1"/>
  <c r="Q16" i="1"/>
  <c r="R16" i="1"/>
  <c r="Q17" i="1"/>
  <c r="R17" i="1"/>
  <c r="Q18" i="1"/>
  <c r="R18" i="1"/>
  <c r="Q19" i="1"/>
  <c r="R19" i="1"/>
  <c r="Q20" i="1"/>
  <c r="R20" i="1"/>
  <c r="Q21" i="1"/>
  <c r="R21" i="1"/>
  <c r="Q23" i="1"/>
  <c r="R23" i="1"/>
  <c r="Q24" i="1"/>
  <c r="R24" i="1"/>
  <c r="Q25" i="1"/>
  <c r="R25" i="1"/>
  <c r="Q26" i="1"/>
  <c r="R26" i="1"/>
  <c r="Q27" i="1"/>
  <c r="R27" i="1"/>
  <c r="Q28" i="1"/>
  <c r="R28" i="1"/>
  <c r="Q30" i="1"/>
  <c r="R30" i="1"/>
  <c r="Q31" i="1"/>
  <c r="R31" i="1"/>
  <c r="Q32" i="1"/>
  <c r="R32" i="1"/>
  <c r="Q33" i="1"/>
  <c r="R33" i="1"/>
  <c r="Q35" i="1"/>
  <c r="R35" i="1"/>
  <c r="Q36" i="1"/>
  <c r="R36" i="1"/>
  <c r="Q37" i="1"/>
  <c r="R37" i="1"/>
  <c r="Q38" i="1"/>
  <c r="R38" i="1"/>
  <c r="Q40" i="1"/>
  <c r="R40" i="1"/>
  <c r="Q41" i="1"/>
  <c r="R41" i="1"/>
  <c r="Q43" i="1"/>
  <c r="R43" i="1"/>
  <c r="Q44" i="1"/>
  <c r="R44" i="1"/>
  <c r="Q45" i="1"/>
  <c r="R45" i="1"/>
  <c r="Q46" i="1"/>
  <c r="R46" i="1"/>
  <c r="AE55" i="5"/>
  <c r="AF55" i="5"/>
  <c r="AE56" i="5"/>
  <c r="AF56" i="5"/>
  <c r="AE57" i="5"/>
  <c r="AF57" i="5"/>
  <c r="AE58" i="5"/>
  <c r="AF58" i="5"/>
  <c r="AE60" i="5"/>
  <c r="AF60" i="5"/>
  <c r="AE61" i="5"/>
  <c r="AF61" i="5"/>
  <c r="AE63" i="5"/>
  <c r="AF63" i="5"/>
  <c r="AE64" i="5"/>
  <c r="AF64" i="5"/>
  <c r="AG64" i="5" s="1"/>
  <c r="AE65" i="5"/>
  <c r="AF65" i="5"/>
  <c r="AE66" i="5"/>
  <c r="AF66" i="5"/>
  <c r="AE67" i="5"/>
  <c r="AF67" i="5"/>
  <c r="AE68" i="5"/>
  <c r="AF68" i="5"/>
  <c r="AE69" i="5"/>
  <c r="AF69" i="5"/>
  <c r="AE70" i="5"/>
  <c r="AF70" i="5"/>
  <c r="AE71" i="5"/>
  <c r="AF71" i="5"/>
  <c r="AE72" i="5"/>
  <c r="AF72" i="5"/>
  <c r="AE74" i="5"/>
  <c r="AF74" i="5"/>
  <c r="AE75" i="5"/>
  <c r="AF75" i="5"/>
  <c r="AE76" i="5"/>
  <c r="AF76" i="5"/>
  <c r="AE77" i="5"/>
  <c r="AF77" i="5"/>
  <c r="AE78" i="5"/>
  <c r="AF78" i="5"/>
  <c r="AE79" i="5"/>
  <c r="AF79" i="5"/>
  <c r="AE81" i="5"/>
  <c r="AF81" i="5"/>
  <c r="AE82" i="5"/>
  <c r="AF82" i="5"/>
  <c r="AE83" i="5"/>
  <c r="AF83" i="5"/>
  <c r="AE84" i="5"/>
  <c r="AF84" i="5"/>
  <c r="AE86" i="5"/>
  <c r="AF86" i="5"/>
  <c r="AE87" i="5"/>
  <c r="AF87" i="5"/>
  <c r="AE88" i="5"/>
  <c r="AF88" i="5"/>
  <c r="AE89" i="5"/>
  <c r="AF89" i="5"/>
  <c r="AE91" i="5"/>
  <c r="AF91" i="5"/>
  <c r="AE92" i="5"/>
  <c r="AF92" i="5"/>
  <c r="AE94" i="5"/>
  <c r="AF94" i="5"/>
  <c r="AE95" i="5"/>
  <c r="AF95" i="5"/>
  <c r="AE96" i="5"/>
  <c r="AF96" i="5"/>
  <c r="AE5" i="5"/>
  <c r="AF5" i="5"/>
  <c r="AF6" i="5"/>
  <c r="AG6" i="5" s="1"/>
  <c r="AE7" i="5"/>
  <c r="AF7" i="5"/>
  <c r="AE8" i="5"/>
  <c r="AF8" i="5"/>
  <c r="AE10" i="5"/>
  <c r="AF10" i="5"/>
  <c r="AE11" i="5"/>
  <c r="AF11" i="5"/>
  <c r="AE13" i="5"/>
  <c r="AF13" i="5"/>
  <c r="AE14" i="5"/>
  <c r="AF14" i="5"/>
  <c r="AE15" i="5"/>
  <c r="AF15" i="5"/>
  <c r="AE16" i="5"/>
  <c r="AF16" i="5"/>
  <c r="AE17" i="5"/>
  <c r="AF17" i="5"/>
  <c r="AE18" i="5"/>
  <c r="AF18" i="5"/>
  <c r="AE19" i="5"/>
  <c r="AF19" i="5"/>
  <c r="AE20" i="5"/>
  <c r="AF20" i="5"/>
  <c r="AE21" i="5"/>
  <c r="AF21" i="5"/>
  <c r="AE22" i="5"/>
  <c r="AF22" i="5"/>
  <c r="AE24" i="5"/>
  <c r="AF24" i="5"/>
  <c r="AE25" i="5"/>
  <c r="AF25" i="5"/>
  <c r="AE26" i="5"/>
  <c r="AF26" i="5"/>
  <c r="AE27" i="5"/>
  <c r="AF27" i="5"/>
  <c r="AE28" i="5"/>
  <c r="AF28" i="5"/>
  <c r="AE29" i="5"/>
  <c r="AF29" i="5"/>
  <c r="AE31" i="5"/>
  <c r="AF31" i="5"/>
  <c r="AE32" i="5"/>
  <c r="AF32" i="5"/>
  <c r="AE33" i="5"/>
  <c r="AF33" i="5"/>
  <c r="AE34" i="5"/>
  <c r="AF34" i="5"/>
  <c r="AE36" i="5"/>
  <c r="AF36" i="5"/>
  <c r="AE37" i="5"/>
  <c r="AF37" i="5"/>
  <c r="AE38" i="5"/>
  <c r="AF38" i="5"/>
  <c r="AE39" i="5"/>
  <c r="AF39" i="5"/>
  <c r="AE41" i="5"/>
  <c r="AF41" i="5"/>
  <c r="AE42" i="5"/>
  <c r="AF42" i="5"/>
  <c r="AE44" i="5"/>
  <c r="AF44" i="5"/>
  <c r="AE45" i="5"/>
  <c r="AF45" i="5"/>
  <c r="AE46" i="5"/>
  <c r="AF46" i="5"/>
  <c r="D93" i="1"/>
  <c r="E93" i="1"/>
  <c r="E98" i="1" s="1"/>
  <c r="F93" i="1"/>
  <c r="F98" i="1" s="1"/>
  <c r="G93" i="1"/>
  <c r="G98" i="1" s="1"/>
  <c r="H93" i="1"/>
  <c r="H98" i="1" s="1"/>
  <c r="I93" i="1"/>
  <c r="I98" i="1" s="1"/>
  <c r="J93" i="1"/>
  <c r="J98" i="1" s="1"/>
  <c r="K93" i="1"/>
  <c r="K98" i="1" s="1"/>
  <c r="L93" i="1"/>
  <c r="L98" i="1" s="1"/>
  <c r="M93" i="1"/>
  <c r="M98" i="1" s="1"/>
  <c r="N93" i="1"/>
  <c r="N98" i="1" s="1"/>
  <c r="O93" i="1"/>
  <c r="O98" i="1" s="1"/>
  <c r="P93" i="1"/>
  <c r="P98" i="1" s="1"/>
  <c r="C93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C90" i="1"/>
  <c r="Q90" i="1" s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C84" i="1"/>
  <c r="Q84" i="1" s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C79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C72" i="1"/>
  <c r="Q72" i="1" s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C62" i="1"/>
  <c r="D59" i="1"/>
  <c r="D99" i="1" s="1"/>
  <c r="E59" i="1"/>
  <c r="F59" i="1"/>
  <c r="G59" i="1"/>
  <c r="H59" i="1"/>
  <c r="I59" i="1"/>
  <c r="J59" i="1"/>
  <c r="K59" i="1"/>
  <c r="L59" i="1"/>
  <c r="M59" i="1"/>
  <c r="N59" i="1"/>
  <c r="O59" i="1"/>
  <c r="P59" i="1"/>
  <c r="C59" i="1"/>
  <c r="Q59" i="1" s="1"/>
  <c r="R54" i="1"/>
  <c r="Q54" i="1"/>
  <c r="O5" i="9"/>
  <c r="P5" i="9"/>
  <c r="O6" i="9"/>
  <c r="P6" i="9"/>
  <c r="O7" i="9"/>
  <c r="P7" i="9"/>
  <c r="O9" i="9"/>
  <c r="P9" i="9"/>
  <c r="O10" i="9"/>
  <c r="P10" i="9"/>
  <c r="O12" i="9"/>
  <c r="P12" i="9"/>
  <c r="O13" i="9"/>
  <c r="P13" i="9"/>
  <c r="O14" i="9"/>
  <c r="P14" i="9"/>
  <c r="O15" i="9"/>
  <c r="P15" i="9"/>
  <c r="O16" i="9"/>
  <c r="P16" i="9"/>
  <c r="O17" i="9"/>
  <c r="P17" i="9"/>
  <c r="O18" i="9"/>
  <c r="P18" i="9"/>
  <c r="O19" i="9"/>
  <c r="P19" i="9"/>
  <c r="O20" i="9"/>
  <c r="P20" i="9"/>
  <c r="O22" i="9"/>
  <c r="P22" i="9"/>
  <c r="O23" i="9"/>
  <c r="P23" i="9"/>
  <c r="O24" i="9"/>
  <c r="P24" i="9"/>
  <c r="O25" i="9"/>
  <c r="P25" i="9"/>
  <c r="O26" i="9"/>
  <c r="P26" i="9"/>
  <c r="O27" i="9"/>
  <c r="P27" i="9"/>
  <c r="O29" i="9"/>
  <c r="P29" i="9"/>
  <c r="O30" i="9"/>
  <c r="P30" i="9"/>
  <c r="O31" i="9"/>
  <c r="P31" i="9"/>
  <c r="O32" i="9"/>
  <c r="P32" i="9"/>
  <c r="O34" i="9"/>
  <c r="P34" i="9"/>
  <c r="O35" i="9"/>
  <c r="P35" i="9"/>
  <c r="O36" i="9"/>
  <c r="P36" i="9"/>
  <c r="O37" i="9"/>
  <c r="P37" i="9"/>
  <c r="O38" i="9"/>
  <c r="P38" i="9"/>
  <c r="O40" i="9"/>
  <c r="P40" i="9"/>
  <c r="O41" i="9"/>
  <c r="P41" i="9"/>
  <c r="O43" i="9"/>
  <c r="P43" i="9"/>
  <c r="O44" i="9"/>
  <c r="P44" i="9"/>
  <c r="O45" i="9"/>
  <c r="P45" i="9"/>
  <c r="Q30" i="9" l="1"/>
  <c r="Q44" i="9"/>
  <c r="Q38" i="9"/>
  <c r="O12" i="12"/>
  <c r="O21" i="2"/>
  <c r="AG45" i="5"/>
  <c r="AG18" i="5"/>
  <c r="AG14" i="5"/>
  <c r="S80" i="1"/>
  <c r="AG68" i="5"/>
  <c r="AG66" i="5"/>
  <c r="AG56" i="5"/>
  <c r="S18" i="1"/>
  <c r="S14" i="1"/>
  <c r="AG21" i="7"/>
  <c r="O99" i="1"/>
  <c r="M99" i="1"/>
  <c r="K99" i="1"/>
  <c r="I99" i="1"/>
  <c r="G99" i="1"/>
  <c r="E99" i="1"/>
  <c r="O97" i="1"/>
  <c r="M97" i="1"/>
  <c r="K97" i="1"/>
  <c r="I97" i="1"/>
  <c r="G97" i="1"/>
  <c r="E97" i="1"/>
  <c r="AF31" i="11"/>
  <c r="AF23" i="11"/>
  <c r="S96" i="1"/>
  <c r="N99" i="1"/>
  <c r="L99" i="1"/>
  <c r="J99" i="1"/>
  <c r="H99" i="1"/>
  <c r="F99" i="1"/>
  <c r="P97" i="1"/>
  <c r="N97" i="1"/>
  <c r="L97" i="1"/>
  <c r="J97" i="1"/>
  <c r="H97" i="1"/>
  <c r="F97" i="1"/>
  <c r="AG95" i="5"/>
  <c r="AG81" i="5"/>
  <c r="AG74" i="5"/>
  <c r="AG58" i="5"/>
  <c r="AG55" i="5"/>
  <c r="S43" i="1"/>
  <c r="S40" i="1"/>
  <c r="S30" i="1"/>
  <c r="S17" i="1"/>
  <c r="S15" i="1"/>
  <c r="S13" i="1"/>
  <c r="S10" i="1"/>
  <c r="S6" i="1"/>
  <c r="AC22" i="12"/>
  <c r="Q41" i="9"/>
  <c r="Q34" i="9"/>
  <c r="Q29" i="9"/>
  <c r="Q26" i="9"/>
  <c r="Q22" i="9"/>
  <c r="Q20" i="9"/>
  <c r="Q17" i="9"/>
  <c r="Q14" i="9"/>
  <c r="Q13" i="9"/>
  <c r="Q10" i="9"/>
  <c r="Q9" i="9"/>
  <c r="Q7" i="9"/>
  <c r="Q6" i="9"/>
  <c r="Q5" i="9"/>
  <c r="AF6" i="11"/>
  <c r="AG96" i="5"/>
  <c r="S88" i="1"/>
  <c r="S85" i="1"/>
  <c r="R84" i="1"/>
  <c r="S84" i="1" s="1"/>
  <c r="S77" i="1"/>
  <c r="S60" i="1"/>
  <c r="S28" i="1"/>
  <c r="S26" i="1"/>
  <c r="S24" i="1"/>
  <c r="S21" i="1"/>
  <c r="H100" i="1"/>
  <c r="Q43" i="9"/>
  <c r="Q35" i="9"/>
  <c r="Q18" i="9"/>
  <c r="R62" i="1"/>
  <c r="R79" i="1"/>
  <c r="AG31" i="5"/>
  <c r="AG11" i="5"/>
  <c r="AG60" i="5"/>
  <c r="S5" i="1"/>
  <c r="S92" i="1"/>
  <c r="R90" i="1"/>
  <c r="S90" i="1" s="1"/>
  <c r="S64" i="1"/>
  <c r="Q93" i="1"/>
  <c r="AF14" i="11"/>
  <c r="AF10" i="11"/>
  <c r="S67" i="1"/>
  <c r="S65" i="1"/>
  <c r="S63" i="1"/>
  <c r="S57" i="1"/>
  <c r="Q31" i="9"/>
  <c r="Q19" i="9"/>
  <c r="R72" i="1"/>
  <c r="S72" i="1" s="1"/>
  <c r="R93" i="1"/>
  <c r="AG16" i="5"/>
  <c r="AG5" i="5"/>
  <c r="S44" i="1"/>
  <c r="S38" i="1"/>
  <c r="S31" i="1"/>
  <c r="AF15" i="11"/>
  <c r="AF5" i="11"/>
  <c r="C98" i="1"/>
  <c r="Q98" i="1" s="1"/>
  <c r="P99" i="1"/>
  <c r="P100" i="1" s="1"/>
  <c r="S94" i="1"/>
  <c r="S91" i="1"/>
  <c r="S55" i="1"/>
  <c r="O10" i="12"/>
  <c r="O11" i="12"/>
  <c r="Q62" i="1"/>
  <c r="Q79" i="1"/>
  <c r="Q45" i="9"/>
  <c r="Q40" i="9"/>
  <c r="Q36" i="9"/>
  <c r="Q37" i="9"/>
  <c r="Q32" i="9"/>
  <c r="Q23" i="9"/>
  <c r="Q24" i="9"/>
  <c r="Q27" i="9"/>
  <c r="Q25" i="9"/>
  <c r="Q15" i="9"/>
  <c r="Q12" i="9"/>
  <c r="Q16" i="9"/>
  <c r="AG57" i="5"/>
  <c r="AG46" i="5"/>
  <c r="AG10" i="5"/>
  <c r="AG8" i="5"/>
  <c r="AG7" i="5"/>
  <c r="S95" i="1"/>
  <c r="S93" i="1"/>
  <c r="D98" i="1"/>
  <c r="R98" i="1" s="1"/>
  <c r="S98" i="1" s="1"/>
  <c r="S87" i="1"/>
  <c r="S83" i="1"/>
  <c r="S82" i="1"/>
  <c r="S81" i="1"/>
  <c r="S78" i="1"/>
  <c r="S76" i="1"/>
  <c r="S75" i="1"/>
  <c r="S74" i="1"/>
  <c r="S73" i="1"/>
  <c r="S71" i="1"/>
  <c r="S70" i="1"/>
  <c r="S69" i="1"/>
  <c r="S68" i="1"/>
  <c r="S66" i="1"/>
  <c r="D97" i="1"/>
  <c r="R97" i="1" s="1"/>
  <c r="C97" i="1"/>
  <c r="R59" i="1"/>
  <c r="S59" i="1" s="1"/>
  <c r="C99" i="1"/>
  <c r="S45" i="1"/>
  <c r="S41" i="1"/>
  <c r="S37" i="1"/>
  <c r="S36" i="1"/>
  <c r="S35" i="1"/>
  <c r="S33" i="1"/>
  <c r="S32" i="1"/>
  <c r="S27" i="1"/>
  <c r="S25" i="1"/>
  <c r="S23" i="1"/>
  <c r="S20" i="1"/>
  <c r="S19" i="1"/>
  <c r="S16" i="1"/>
  <c r="S46" i="1"/>
  <c r="S11" i="1"/>
  <c r="S7" i="1"/>
  <c r="S8" i="1"/>
  <c r="AF33" i="11"/>
  <c r="AF30" i="11"/>
  <c r="AF29" i="11"/>
  <c r="AF28" i="11"/>
  <c r="AF26" i="11"/>
  <c r="AF25" i="11"/>
  <c r="AF22" i="11"/>
  <c r="AF21" i="11"/>
  <c r="AF16" i="11"/>
  <c r="AF13" i="11"/>
  <c r="AF12" i="11"/>
  <c r="AF11" i="11"/>
  <c r="AF9" i="11"/>
  <c r="AF8" i="11"/>
  <c r="AE17" i="11"/>
  <c r="AF7" i="11"/>
  <c r="AD17" i="11"/>
  <c r="AF32" i="11"/>
  <c r="AF27" i="11"/>
  <c r="AD34" i="11"/>
  <c r="AE34" i="11"/>
  <c r="AF24" i="11"/>
  <c r="AG94" i="5"/>
  <c r="AG92" i="5"/>
  <c r="AG91" i="5"/>
  <c r="AG88" i="5"/>
  <c r="AG89" i="5"/>
  <c r="AG87" i="5"/>
  <c r="AG86" i="5"/>
  <c r="AG83" i="5"/>
  <c r="AG84" i="5"/>
  <c r="AG82" i="5"/>
  <c r="AG79" i="5"/>
  <c r="AG78" i="5"/>
  <c r="AG77" i="5"/>
  <c r="AG76" i="5"/>
  <c r="AG75" i="5"/>
  <c r="AG72" i="5"/>
  <c r="AG71" i="5"/>
  <c r="AG70" i="5"/>
  <c r="AG69" i="5"/>
  <c r="AG67" i="5"/>
  <c r="AG65" i="5"/>
  <c r="AG63" i="5"/>
  <c r="AG61" i="5"/>
  <c r="S54" i="1"/>
  <c r="AG44" i="5"/>
  <c r="AG29" i="5"/>
  <c r="AG28" i="5"/>
  <c r="AG27" i="5"/>
  <c r="AG26" i="5"/>
  <c r="AG41" i="5"/>
  <c r="AG42" i="5"/>
  <c r="AG39" i="5"/>
  <c r="AG38" i="5"/>
  <c r="AG37" i="5"/>
  <c r="AG36" i="5"/>
  <c r="AG34" i="5"/>
  <c r="AG33" i="5"/>
  <c r="AG32" i="5"/>
  <c r="AG25" i="5"/>
  <c r="AG24" i="5"/>
  <c r="AG22" i="5"/>
  <c r="AG21" i="5"/>
  <c r="AG20" i="5"/>
  <c r="AG19" i="5"/>
  <c r="AG17" i="5"/>
  <c r="AG15" i="5"/>
  <c r="AG13" i="5"/>
  <c r="D33" i="9"/>
  <c r="E33" i="9"/>
  <c r="F33" i="9"/>
  <c r="G33" i="9"/>
  <c r="H33" i="9"/>
  <c r="I33" i="9"/>
  <c r="J33" i="9"/>
  <c r="K33" i="9"/>
  <c r="L33" i="9"/>
  <c r="M33" i="9"/>
  <c r="N33" i="9"/>
  <c r="C33" i="9"/>
  <c r="AE5" i="7"/>
  <c r="AF5" i="7"/>
  <c r="AE6" i="7"/>
  <c r="AF6" i="7"/>
  <c r="AE7" i="7"/>
  <c r="AF7" i="7"/>
  <c r="AE8" i="7"/>
  <c r="AF8" i="7"/>
  <c r="AE9" i="7"/>
  <c r="AF9" i="7"/>
  <c r="D10" i="7"/>
  <c r="E10" i="7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S10" i="7"/>
  <c r="T10" i="7"/>
  <c r="U10" i="7"/>
  <c r="V10" i="7"/>
  <c r="W10" i="7"/>
  <c r="X10" i="7"/>
  <c r="Y10" i="7"/>
  <c r="Z10" i="7"/>
  <c r="AA10" i="7"/>
  <c r="AB10" i="7"/>
  <c r="AC10" i="7"/>
  <c r="AD10" i="7"/>
  <c r="D11" i="7"/>
  <c r="E11" i="7"/>
  <c r="F11" i="7"/>
  <c r="G11" i="7"/>
  <c r="H11" i="7"/>
  <c r="I11" i="7"/>
  <c r="J11" i="7"/>
  <c r="K11" i="7"/>
  <c r="L11" i="7"/>
  <c r="M11" i="7"/>
  <c r="N11" i="7"/>
  <c r="O11" i="7"/>
  <c r="P11" i="7"/>
  <c r="Q11" i="7"/>
  <c r="R11" i="7"/>
  <c r="S11" i="7"/>
  <c r="T11" i="7"/>
  <c r="U11" i="7"/>
  <c r="V11" i="7"/>
  <c r="W11" i="7"/>
  <c r="X11" i="7"/>
  <c r="Y11" i="7"/>
  <c r="Z11" i="7"/>
  <c r="AA11" i="7"/>
  <c r="AB11" i="7"/>
  <c r="AC11" i="7"/>
  <c r="AD11" i="7"/>
  <c r="C11" i="7"/>
  <c r="C10" i="7"/>
  <c r="AF4" i="7"/>
  <c r="AE4" i="7"/>
  <c r="M5" i="2"/>
  <c r="N5" i="2"/>
  <c r="M6" i="2"/>
  <c r="N6" i="2"/>
  <c r="M7" i="2"/>
  <c r="N7" i="2"/>
  <c r="M8" i="2"/>
  <c r="N8" i="2"/>
  <c r="M9" i="2"/>
  <c r="N9" i="2"/>
  <c r="D10" i="2"/>
  <c r="E10" i="2"/>
  <c r="F10" i="2"/>
  <c r="G10" i="2"/>
  <c r="H10" i="2"/>
  <c r="I10" i="2"/>
  <c r="J10" i="2"/>
  <c r="K10" i="2"/>
  <c r="L10" i="2"/>
  <c r="N10" i="2" s="1"/>
  <c r="D11" i="2"/>
  <c r="E11" i="2"/>
  <c r="F11" i="2"/>
  <c r="G11" i="2"/>
  <c r="H11" i="2"/>
  <c r="I11" i="2"/>
  <c r="J11" i="2"/>
  <c r="K11" i="2"/>
  <c r="L11" i="2"/>
  <c r="C11" i="2"/>
  <c r="C10" i="2"/>
  <c r="N4" i="2"/>
  <c r="M4" i="2"/>
  <c r="AG4" i="7" l="1"/>
  <c r="O4" i="2"/>
  <c r="L100" i="1"/>
  <c r="O5" i="2"/>
  <c r="Q99" i="1"/>
  <c r="Q97" i="1"/>
  <c r="O6" i="2"/>
  <c r="G100" i="1"/>
  <c r="K100" i="1"/>
  <c r="O100" i="1"/>
  <c r="R99" i="1"/>
  <c r="S62" i="1"/>
  <c r="F100" i="1"/>
  <c r="J100" i="1"/>
  <c r="N100" i="1"/>
  <c r="E100" i="1"/>
  <c r="I100" i="1"/>
  <c r="M100" i="1"/>
  <c r="P33" i="9"/>
  <c r="S79" i="1"/>
  <c r="M10" i="2"/>
  <c r="O10" i="2" s="1"/>
  <c r="M11" i="2"/>
  <c r="S99" i="1"/>
  <c r="N11" i="2"/>
  <c r="O8" i="2"/>
  <c r="O33" i="9"/>
  <c r="O7" i="2"/>
  <c r="O9" i="2"/>
  <c r="D100" i="1"/>
  <c r="S97" i="1"/>
  <c r="C100" i="1"/>
  <c r="AF17" i="11"/>
  <c r="AF34" i="11"/>
  <c r="AG9" i="7"/>
  <c r="AG8" i="7"/>
  <c r="AG7" i="7"/>
  <c r="AE10" i="7"/>
  <c r="AF10" i="7"/>
  <c r="AG6" i="7"/>
  <c r="AE11" i="7"/>
  <c r="AF11" i="7"/>
  <c r="AG5" i="7"/>
  <c r="Q100" i="1" l="1"/>
  <c r="R100" i="1"/>
  <c r="S100" i="1" s="1"/>
  <c r="Q33" i="9"/>
  <c r="O11" i="2"/>
  <c r="AG10" i="7"/>
  <c r="AG11" i="7"/>
  <c r="D93" i="5" l="1"/>
  <c r="D98" i="5" s="1"/>
  <c r="E93" i="5"/>
  <c r="E98" i="5" s="1"/>
  <c r="F93" i="5"/>
  <c r="F98" i="5" s="1"/>
  <c r="G93" i="5"/>
  <c r="G98" i="5" s="1"/>
  <c r="H93" i="5"/>
  <c r="H98" i="5" s="1"/>
  <c r="I93" i="5"/>
  <c r="I98" i="5" s="1"/>
  <c r="J93" i="5"/>
  <c r="J98" i="5" s="1"/>
  <c r="K93" i="5"/>
  <c r="K98" i="5" s="1"/>
  <c r="L93" i="5"/>
  <c r="L98" i="5" s="1"/>
  <c r="M93" i="5"/>
  <c r="M98" i="5" s="1"/>
  <c r="N93" i="5"/>
  <c r="N98" i="5" s="1"/>
  <c r="O93" i="5"/>
  <c r="O98" i="5" s="1"/>
  <c r="P93" i="5"/>
  <c r="P98" i="5" s="1"/>
  <c r="Q93" i="5"/>
  <c r="Q98" i="5" s="1"/>
  <c r="R93" i="5"/>
  <c r="R98" i="5" s="1"/>
  <c r="S93" i="5"/>
  <c r="S98" i="5" s="1"/>
  <c r="T93" i="5"/>
  <c r="T98" i="5" s="1"/>
  <c r="U93" i="5"/>
  <c r="V93" i="5"/>
  <c r="W93" i="5"/>
  <c r="W98" i="5" s="1"/>
  <c r="X93" i="5"/>
  <c r="X98" i="5" s="1"/>
  <c r="Y93" i="5"/>
  <c r="Y98" i="5" s="1"/>
  <c r="Z93" i="5"/>
  <c r="Z98" i="5" s="1"/>
  <c r="AA93" i="5"/>
  <c r="AA98" i="5" s="1"/>
  <c r="AB93" i="5"/>
  <c r="AB98" i="5" s="1"/>
  <c r="AC93" i="5"/>
  <c r="AC98" i="5" s="1"/>
  <c r="AD93" i="5"/>
  <c r="AD98" i="5" s="1"/>
  <c r="C93" i="5"/>
  <c r="C98" i="5" s="1"/>
  <c r="D90" i="5"/>
  <c r="E90" i="5"/>
  <c r="F90" i="5"/>
  <c r="G90" i="5"/>
  <c r="H90" i="5"/>
  <c r="I90" i="5"/>
  <c r="J90" i="5"/>
  <c r="K90" i="5"/>
  <c r="L90" i="5"/>
  <c r="M90" i="5"/>
  <c r="N90" i="5"/>
  <c r="O90" i="5"/>
  <c r="P90" i="5"/>
  <c r="Q90" i="5"/>
  <c r="R90" i="5"/>
  <c r="S90" i="5"/>
  <c r="T90" i="5"/>
  <c r="U90" i="5"/>
  <c r="V90" i="5"/>
  <c r="W90" i="5"/>
  <c r="X90" i="5"/>
  <c r="Y90" i="5"/>
  <c r="Z90" i="5"/>
  <c r="AA90" i="5"/>
  <c r="AB90" i="5"/>
  <c r="AC90" i="5"/>
  <c r="AD90" i="5"/>
  <c r="C90" i="5"/>
  <c r="D85" i="5"/>
  <c r="E85" i="5"/>
  <c r="F85" i="5"/>
  <c r="G85" i="5"/>
  <c r="H85" i="5"/>
  <c r="I85" i="5"/>
  <c r="J85" i="5"/>
  <c r="K85" i="5"/>
  <c r="L85" i="5"/>
  <c r="M85" i="5"/>
  <c r="N85" i="5"/>
  <c r="O85" i="5"/>
  <c r="P85" i="5"/>
  <c r="Q85" i="5"/>
  <c r="R85" i="5"/>
  <c r="S85" i="5"/>
  <c r="T85" i="5"/>
  <c r="U85" i="5"/>
  <c r="V85" i="5"/>
  <c r="W85" i="5"/>
  <c r="X85" i="5"/>
  <c r="Y85" i="5"/>
  <c r="Z85" i="5"/>
  <c r="AA85" i="5"/>
  <c r="AB85" i="5"/>
  <c r="AC85" i="5"/>
  <c r="AD85" i="5"/>
  <c r="C85" i="5"/>
  <c r="D80" i="5"/>
  <c r="E80" i="5"/>
  <c r="F80" i="5"/>
  <c r="G80" i="5"/>
  <c r="H80" i="5"/>
  <c r="I80" i="5"/>
  <c r="J80" i="5"/>
  <c r="K80" i="5"/>
  <c r="L80" i="5"/>
  <c r="M80" i="5"/>
  <c r="N80" i="5"/>
  <c r="O80" i="5"/>
  <c r="P80" i="5"/>
  <c r="Q80" i="5"/>
  <c r="R80" i="5"/>
  <c r="S80" i="5"/>
  <c r="T80" i="5"/>
  <c r="U80" i="5"/>
  <c r="V80" i="5"/>
  <c r="W80" i="5"/>
  <c r="X80" i="5"/>
  <c r="Y80" i="5"/>
  <c r="Z80" i="5"/>
  <c r="AA80" i="5"/>
  <c r="AB80" i="5"/>
  <c r="AC80" i="5"/>
  <c r="AD80" i="5"/>
  <c r="C80" i="5"/>
  <c r="D73" i="5"/>
  <c r="E73" i="5"/>
  <c r="F73" i="5"/>
  <c r="G73" i="5"/>
  <c r="H73" i="5"/>
  <c r="I73" i="5"/>
  <c r="J73" i="5"/>
  <c r="K73" i="5"/>
  <c r="L73" i="5"/>
  <c r="M73" i="5"/>
  <c r="N73" i="5"/>
  <c r="O73" i="5"/>
  <c r="P73" i="5"/>
  <c r="Q73" i="5"/>
  <c r="R73" i="5"/>
  <c r="S73" i="5"/>
  <c r="T73" i="5"/>
  <c r="U73" i="5"/>
  <c r="V73" i="5"/>
  <c r="W73" i="5"/>
  <c r="X73" i="5"/>
  <c r="Y73" i="5"/>
  <c r="Z73" i="5"/>
  <c r="AA73" i="5"/>
  <c r="AB73" i="5"/>
  <c r="AC73" i="5"/>
  <c r="AD73" i="5"/>
  <c r="C73" i="5"/>
  <c r="D62" i="5"/>
  <c r="E62" i="5"/>
  <c r="E97" i="5" s="1"/>
  <c r="F62" i="5"/>
  <c r="F97" i="5" s="1"/>
  <c r="G62" i="5"/>
  <c r="H62" i="5"/>
  <c r="I62" i="5"/>
  <c r="I97" i="5" s="1"/>
  <c r="J62" i="5"/>
  <c r="J97" i="5" s="1"/>
  <c r="K62" i="5"/>
  <c r="K97" i="5" s="1"/>
  <c r="L62" i="5"/>
  <c r="M62" i="5"/>
  <c r="M97" i="5" s="1"/>
  <c r="N62" i="5"/>
  <c r="N97" i="5" s="1"/>
  <c r="O62" i="5"/>
  <c r="O97" i="5" s="1"/>
  <c r="P62" i="5"/>
  <c r="Q62" i="5"/>
  <c r="R62" i="5"/>
  <c r="S62" i="5"/>
  <c r="S97" i="5" s="1"/>
  <c r="T62" i="5"/>
  <c r="U62" i="5"/>
  <c r="V62" i="5"/>
  <c r="V97" i="5" s="1"/>
  <c r="W62" i="5"/>
  <c r="W97" i="5" s="1"/>
  <c r="X62" i="5"/>
  <c r="Y62" i="5"/>
  <c r="Z62" i="5"/>
  <c r="Z97" i="5" s="1"/>
  <c r="AA62" i="5"/>
  <c r="AA97" i="5" s="1"/>
  <c r="AB62" i="5"/>
  <c r="AB97" i="5" s="1"/>
  <c r="AC62" i="5"/>
  <c r="AD62" i="5"/>
  <c r="AD97" i="5" s="1"/>
  <c r="C62" i="5"/>
  <c r="C97" i="5" s="1"/>
  <c r="D59" i="5"/>
  <c r="E59" i="5"/>
  <c r="F59" i="5"/>
  <c r="G59" i="5"/>
  <c r="H59" i="5"/>
  <c r="I59" i="5"/>
  <c r="J59" i="5"/>
  <c r="K59" i="5"/>
  <c r="L59" i="5"/>
  <c r="M59" i="5"/>
  <c r="N59" i="5"/>
  <c r="O59" i="5"/>
  <c r="P59" i="5"/>
  <c r="Q59" i="5"/>
  <c r="R59" i="5"/>
  <c r="S59" i="5"/>
  <c r="T59" i="5"/>
  <c r="U59" i="5"/>
  <c r="V59" i="5"/>
  <c r="W59" i="5"/>
  <c r="X59" i="5"/>
  <c r="Y59" i="5"/>
  <c r="Z59" i="5"/>
  <c r="AA59" i="5"/>
  <c r="AB59" i="5"/>
  <c r="AC59" i="5"/>
  <c r="AD59" i="5"/>
  <c r="C59" i="5"/>
  <c r="AF54" i="5"/>
  <c r="AE54" i="5"/>
  <c r="D43" i="5"/>
  <c r="D48" i="5" s="1"/>
  <c r="E43" i="5"/>
  <c r="E48" i="5" s="1"/>
  <c r="F43" i="5"/>
  <c r="F48" i="5" s="1"/>
  <c r="G43" i="5"/>
  <c r="G48" i="5" s="1"/>
  <c r="H43" i="5"/>
  <c r="H48" i="5" s="1"/>
  <c r="I43" i="5"/>
  <c r="I48" i="5" s="1"/>
  <c r="J43" i="5"/>
  <c r="J48" i="5" s="1"/>
  <c r="K43" i="5"/>
  <c r="K48" i="5" s="1"/>
  <c r="L43" i="5"/>
  <c r="L48" i="5" s="1"/>
  <c r="M43" i="5"/>
  <c r="M48" i="5" s="1"/>
  <c r="N43" i="5"/>
  <c r="N48" i="5" s="1"/>
  <c r="O43" i="5"/>
  <c r="O48" i="5" s="1"/>
  <c r="P43" i="5"/>
  <c r="P48" i="5" s="1"/>
  <c r="Q43" i="5"/>
  <c r="Q48" i="5" s="1"/>
  <c r="R43" i="5"/>
  <c r="R48" i="5" s="1"/>
  <c r="S43" i="5"/>
  <c r="S48" i="5" s="1"/>
  <c r="T43" i="5"/>
  <c r="T48" i="5" s="1"/>
  <c r="U43" i="5"/>
  <c r="U48" i="5" s="1"/>
  <c r="V43" i="5"/>
  <c r="V48" i="5" s="1"/>
  <c r="W43" i="5"/>
  <c r="W48" i="5" s="1"/>
  <c r="X43" i="5"/>
  <c r="X48" i="5" s="1"/>
  <c r="Y43" i="5"/>
  <c r="Y48" i="5" s="1"/>
  <c r="Z43" i="5"/>
  <c r="Z48" i="5" s="1"/>
  <c r="AA43" i="5"/>
  <c r="AA48" i="5" s="1"/>
  <c r="AB43" i="5"/>
  <c r="AB48" i="5" s="1"/>
  <c r="AC43" i="5"/>
  <c r="AC48" i="5" s="1"/>
  <c r="AD43" i="5"/>
  <c r="AD48" i="5" s="1"/>
  <c r="C43" i="5"/>
  <c r="C48" i="5" s="1"/>
  <c r="D40" i="5"/>
  <c r="E40" i="5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T40" i="5"/>
  <c r="U40" i="5"/>
  <c r="V40" i="5"/>
  <c r="W40" i="5"/>
  <c r="X40" i="5"/>
  <c r="Y40" i="5"/>
  <c r="Z40" i="5"/>
  <c r="AA40" i="5"/>
  <c r="AB40" i="5"/>
  <c r="AC40" i="5"/>
  <c r="AD40" i="5"/>
  <c r="C40" i="5"/>
  <c r="D35" i="5"/>
  <c r="E35" i="5"/>
  <c r="F35" i="5"/>
  <c r="G35" i="5"/>
  <c r="H35" i="5"/>
  <c r="I35" i="5"/>
  <c r="J35" i="5"/>
  <c r="K35" i="5"/>
  <c r="L35" i="5"/>
  <c r="M35" i="5"/>
  <c r="N35" i="5"/>
  <c r="O35" i="5"/>
  <c r="P35" i="5"/>
  <c r="Q35" i="5"/>
  <c r="R35" i="5"/>
  <c r="S35" i="5"/>
  <c r="T35" i="5"/>
  <c r="U35" i="5"/>
  <c r="V35" i="5"/>
  <c r="W35" i="5"/>
  <c r="X35" i="5"/>
  <c r="Y35" i="5"/>
  <c r="Z35" i="5"/>
  <c r="AA35" i="5"/>
  <c r="AB35" i="5"/>
  <c r="AC35" i="5"/>
  <c r="AD35" i="5"/>
  <c r="C35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Y30" i="5"/>
  <c r="Z30" i="5"/>
  <c r="AA30" i="5"/>
  <c r="AB30" i="5"/>
  <c r="AC30" i="5"/>
  <c r="AD30" i="5"/>
  <c r="C30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Y23" i="5"/>
  <c r="Z23" i="5"/>
  <c r="AA23" i="5"/>
  <c r="AB23" i="5"/>
  <c r="AC23" i="5"/>
  <c r="AD23" i="5"/>
  <c r="C23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W9" i="5"/>
  <c r="X9" i="5"/>
  <c r="Y9" i="5"/>
  <c r="Z9" i="5"/>
  <c r="AA9" i="5"/>
  <c r="AB9" i="5"/>
  <c r="AC9" i="5"/>
  <c r="AD9" i="5"/>
  <c r="C12" i="5"/>
  <c r="C9" i="5"/>
  <c r="D42" i="1"/>
  <c r="E42" i="1"/>
  <c r="E48" i="1" s="1"/>
  <c r="F42" i="1"/>
  <c r="F48" i="1" s="1"/>
  <c r="G42" i="1"/>
  <c r="G48" i="1" s="1"/>
  <c r="H42" i="1"/>
  <c r="H48" i="1" s="1"/>
  <c r="I42" i="1"/>
  <c r="I48" i="1" s="1"/>
  <c r="J42" i="1"/>
  <c r="J48" i="1" s="1"/>
  <c r="K42" i="1"/>
  <c r="K48" i="1" s="1"/>
  <c r="L42" i="1"/>
  <c r="L48" i="1" s="1"/>
  <c r="M42" i="1"/>
  <c r="M48" i="1" s="1"/>
  <c r="N42" i="1"/>
  <c r="N48" i="1" s="1"/>
  <c r="O42" i="1"/>
  <c r="O48" i="1" s="1"/>
  <c r="P42" i="1"/>
  <c r="P48" i="1" s="1"/>
  <c r="C42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C39" i="1"/>
  <c r="Q39" i="1" s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C34" i="1"/>
  <c r="C49" i="1" s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C29" i="1"/>
  <c r="Q29" i="1" s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C22" i="1"/>
  <c r="X49" i="5" l="1"/>
  <c r="W49" i="5"/>
  <c r="R34" i="1"/>
  <c r="AC49" i="5"/>
  <c r="Y49" i="5"/>
  <c r="U49" i="5"/>
  <c r="M49" i="5"/>
  <c r="I49" i="5"/>
  <c r="E49" i="5"/>
  <c r="AE59" i="5"/>
  <c r="C99" i="5"/>
  <c r="C100" i="5" s="1"/>
  <c r="AA99" i="5"/>
  <c r="AA100" i="5" s="1"/>
  <c r="S99" i="5"/>
  <c r="S100" i="5" s="1"/>
  <c r="O99" i="5"/>
  <c r="O100" i="5" s="1"/>
  <c r="K99" i="5"/>
  <c r="K100" i="5" s="1"/>
  <c r="G99" i="5"/>
  <c r="AB49" i="5"/>
  <c r="T49" i="5"/>
  <c r="P49" i="5"/>
  <c r="L49" i="5"/>
  <c r="H49" i="5"/>
  <c r="D49" i="5"/>
  <c r="AD99" i="5"/>
  <c r="AD100" i="5" s="1"/>
  <c r="Z99" i="5"/>
  <c r="V99" i="5"/>
  <c r="R99" i="5"/>
  <c r="N99" i="5"/>
  <c r="N100" i="5" s="1"/>
  <c r="J99" i="5"/>
  <c r="F99" i="5"/>
  <c r="F100" i="5" s="1"/>
  <c r="R29" i="1"/>
  <c r="S29" i="1" s="1"/>
  <c r="R39" i="1"/>
  <c r="C49" i="5"/>
  <c r="AA49" i="5"/>
  <c r="S49" i="5"/>
  <c r="O49" i="5"/>
  <c r="K49" i="5"/>
  <c r="G49" i="5"/>
  <c r="AC99" i="5"/>
  <c r="Y99" i="5"/>
  <c r="U99" i="5"/>
  <c r="Q99" i="5"/>
  <c r="M99" i="5"/>
  <c r="I99" i="5"/>
  <c r="I100" i="5" s="1"/>
  <c r="E99" i="5"/>
  <c r="R22" i="1"/>
  <c r="Q22" i="1"/>
  <c r="Q34" i="1"/>
  <c r="AD49" i="5"/>
  <c r="Z49" i="5"/>
  <c r="V49" i="5"/>
  <c r="N49" i="5"/>
  <c r="J49" i="5"/>
  <c r="F49" i="5"/>
  <c r="AF59" i="5"/>
  <c r="AB99" i="5"/>
  <c r="AB100" i="5" s="1"/>
  <c r="T99" i="5"/>
  <c r="P99" i="5"/>
  <c r="L99" i="5"/>
  <c r="H99" i="5"/>
  <c r="D99" i="5"/>
  <c r="U97" i="5"/>
  <c r="AE48" i="5"/>
  <c r="AF48" i="5"/>
  <c r="C47" i="5"/>
  <c r="R49" i="5"/>
  <c r="AF9" i="5"/>
  <c r="Q49" i="5"/>
  <c r="AE9" i="5"/>
  <c r="C48" i="1"/>
  <c r="Q48" i="1" s="1"/>
  <c r="Q42" i="1"/>
  <c r="R42" i="1"/>
  <c r="D48" i="1"/>
  <c r="R48" i="1" s="1"/>
  <c r="S39" i="1"/>
  <c r="AF93" i="5"/>
  <c r="V98" i="5"/>
  <c r="AF98" i="5" s="1"/>
  <c r="U98" i="5"/>
  <c r="AE98" i="5" s="1"/>
  <c r="AE93" i="5"/>
  <c r="G97" i="5"/>
  <c r="G100" i="5" s="1"/>
  <c r="X97" i="5"/>
  <c r="AC97" i="5"/>
  <c r="AC100" i="5" s="1"/>
  <c r="P97" i="5"/>
  <c r="AE90" i="5"/>
  <c r="AF90" i="5"/>
  <c r="Z100" i="5"/>
  <c r="J100" i="5"/>
  <c r="M100" i="5"/>
  <c r="E100" i="5"/>
  <c r="AF85" i="5"/>
  <c r="X99" i="5"/>
  <c r="W99" i="5"/>
  <c r="AE85" i="5"/>
  <c r="Y97" i="5"/>
  <c r="T97" i="5"/>
  <c r="T100" i="5" s="1"/>
  <c r="AE80" i="5"/>
  <c r="AF80" i="5"/>
  <c r="D97" i="5"/>
  <c r="D100" i="5" s="1"/>
  <c r="L97" i="5"/>
  <c r="L100" i="5" s="1"/>
  <c r="H97" i="5"/>
  <c r="AF73" i="5"/>
  <c r="AE73" i="5"/>
  <c r="AF62" i="5"/>
  <c r="R97" i="5"/>
  <c r="AE62" i="5"/>
  <c r="Q97" i="5"/>
  <c r="AG54" i="5"/>
  <c r="AE30" i="5"/>
  <c r="AF30" i="5"/>
  <c r="AF43" i="5"/>
  <c r="AE43" i="5"/>
  <c r="AE40" i="5"/>
  <c r="AF40" i="5"/>
  <c r="AF35" i="5"/>
  <c r="AE35" i="5"/>
  <c r="AF23" i="5"/>
  <c r="AE23" i="5"/>
  <c r="D9" i="1"/>
  <c r="E9" i="1"/>
  <c r="E49" i="1" s="1"/>
  <c r="F9" i="1"/>
  <c r="F49" i="1" s="1"/>
  <c r="G9" i="1"/>
  <c r="G49" i="1" s="1"/>
  <c r="H9" i="1"/>
  <c r="H49" i="1" s="1"/>
  <c r="I9" i="1"/>
  <c r="I49" i="1" s="1"/>
  <c r="J9" i="1"/>
  <c r="J49" i="1" s="1"/>
  <c r="K9" i="1"/>
  <c r="K49" i="1" s="1"/>
  <c r="L9" i="1"/>
  <c r="L49" i="1" s="1"/>
  <c r="M9" i="1"/>
  <c r="M49" i="1" s="1"/>
  <c r="N9" i="1"/>
  <c r="N49" i="1" s="1"/>
  <c r="O9" i="1"/>
  <c r="O49" i="1" s="1"/>
  <c r="P9" i="1"/>
  <c r="P49" i="1" s="1"/>
  <c r="AE4" i="11"/>
  <c r="AD4" i="11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D54" i="9"/>
  <c r="D55" i="9"/>
  <c r="D56" i="9"/>
  <c r="D57" i="9"/>
  <c r="D58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C77" i="9"/>
  <c r="E77" i="9"/>
  <c r="F77" i="9"/>
  <c r="H77" i="9"/>
  <c r="I77" i="9"/>
  <c r="B77" i="9"/>
  <c r="J53" i="9"/>
  <c r="G53" i="9"/>
  <c r="D53" i="9"/>
  <c r="D42" i="9"/>
  <c r="D47" i="9" s="1"/>
  <c r="E42" i="9"/>
  <c r="E47" i="9" s="1"/>
  <c r="F42" i="9"/>
  <c r="F47" i="9" s="1"/>
  <c r="G42" i="9"/>
  <c r="G47" i="9" s="1"/>
  <c r="H42" i="9"/>
  <c r="H47" i="9" s="1"/>
  <c r="I42" i="9"/>
  <c r="I47" i="9" s="1"/>
  <c r="J42" i="9"/>
  <c r="J47" i="9" s="1"/>
  <c r="K42" i="9"/>
  <c r="K47" i="9" s="1"/>
  <c r="L42" i="9"/>
  <c r="L47" i="9" s="1"/>
  <c r="M42" i="9"/>
  <c r="N42" i="9"/>
  <c r="C42" i="9"/>
  <c r="C47" i="9" s="1"/>
  <c r="D39" i="9"/>
  <c r="E39" i="9"/>
  <c r="F39" i="9"/>
  <c r="G39" i="9"/>
  <c r="H39" i="9"/>
  <c r="I39" i="9"/>
  <c r="J39" i="9"/>
  <c r="K39" i="9"/>
  <c r="L39" i="9"/>
  <c r="M39" i="9"/>
  <c r="N39" i="9"/>
  <c r="C39" i="9"/>
  <c r="D28" i="9"/>
  <c r="E28" i="9"/>
  <c r="F28" i="9"/>
  <c r="G28" i="9"/>
  <c r="H28" i="9"/>
  <c r="C28" i="9"/>
  <c r="D21" i="9"/>
  <c r="E21" i="9"/>
  <c r="F21" i="9"/>
  <c r="G21" i="9"/>
  <c r="H21" i="9"/>
  <c r="I21" i="9"/>
  <c r="J21" i="9"/>
  <c r="K21" i="9"/>
  <c r="L21" i="9"/>
  <c r="M21" i="9"/>
  <c r="N21" i="9"/>
  <c r="C21" i="9"/>
  <c r="D8" i="9"/>
  <c r="D48" i="9" s="1"/>
  <c r="E8" i="9"/>
  <c r="E48" i="9" s="1"/>
  <c r="F8" i="9"/>
  <c r="F48" i="9" s="1"/>
  <c r="G8" i="9"/>
  <c r="G48" i="9" s="1"/>
  <c r="H8" i="9"/>
  <c r="H48" i="9" s="1"/>
  <c r="I8" i="9"/>
  <c r="I48" i="9" s="1"/>
  <c r="J8" i="9"/>
  <c r="J48" i="9" s="1"/>
  <c r="K8" i="9"/>
  <c r="K48" i="9" s="1"/>
  <c r="L8" i="9"/>
  <c r="L48" i="9" s="1"/>
  <c r="M8" i="9"/>
  <c r="N8" i="9"/>
  <c r="O4" i="9"/>
  <c r="C8" i="9"/>
  <c r="C48" i="9" s="1"/>
  <c r="C34" i="10"/>
  <c r="D34" i="10"/>
  <c r="E34" i="10"/>
  <c r="F34" i="10"/>
  <c r="G34" i="10"/>
  <c r="H34" i="10"/>
  <c r="I34" i="10"/>
  <c r="J34" i="10"/>
  <c r="K34" i="10"/>
  <c r="L34" i="10"/>
  <c r="M34" i="10"/>
  <c r="N34" i="10"/>
  <c r="O34" i="10"/>
  <c r="P22" i="10"/>
  <c r="Q22" i="10"/>
  <c r="P23" i="10"/>
  <c r="Q23" i="10"/>
  <c r="P24" i="10"/>
  <c r="Q24" i="10"/>
  <c r="P25" i="10"/>
  <c r="Q25" i="10"/>
  <c r="P26" i="10"/>
  <c r="Q26" i="10"/>
  <c r="P27" i="10"/>
  <c r="Q27" i="10"/>
  <c r="P28" i="10"/>
  <c r="Q28" i="10"/>
  <c r="P29" i="10"/>
  <c r="Q29" i="10"/>
  <c r="P30" i="10"/>
  <c r="Q30" i="10"/>
  <c r="P31" i="10"/>
  <c r="Q31" i="10"/>
  <c r="P32" i="10"/>
  <c r="Q32" i="10"/>
  <c r="P33" i="10"/>
  <c r="Q33" i="10"/>
  <c r="P5" i="10"/>
  <c r="Q5" i="10"/>
  <c r="P6" i="10"/>
  <c r="Q6" i="10"/>
  <c r="P7" i="10"/>
  <c r="Q7" i="10"/>
  <c r="P8" i="10"/>
  <c r="Q8" i="10"/>
  <c r="P9" i="10"/>
  <c r="Q9" i="10"/>
  <c r="P10" i="10"/>
  <c r="Q10" i="10"/>
  <c r="P11" i="10"/>
  <c r="Q11" i="10"/>
  <c r="P12" i="10"/>
  <c r="Q12" i="10"/>
  <c r="P13" i="10"/>
  <c r="Q13" i="10"/>
  <c r="P14" i="10"/>
  <c r="Q14" i="10"/>
  <c r="P15" i="10"/>
  <c r="Q15" i="10"/>
  <c r="P16" i="10"/>
  <c r="Q16" i="10"/>
  <c r="B34" i="10"/>
  <c r="Q21" i="10"/>
  <c r="P21" i="10"/>
  <c r="D17" i="10"/>
  <c r="E17" i="10"/>
  <c r="F17" i="10"/>
  <c r="G17" i="10"/>
  <c r="H17" i="10"/>
  <c r="I17" i="10"/>
  <c r="J17" i="10"/>
  <c r="K17" i="10"/>
  <c r="L17" i="10"/>
  <c r="M17" i="10"/>
  <c r="N17" i="10"/>
  <c r="P17" i="10" s="1"/>
  <c r="O17" i="10"/>
  <c r="Q4" i="10"/>
  <c r="D12" i="5"/>
  <c r="D47" i="5" s="1"/>
  <c r="D50" i="5" s="1"/>
  <c r="E12" i="5"/>
  <c r="E47" i="5" s="1"/>
  <c r="F12" i="5"/>
  <c r="F47" i="5" s="1"/>
  <c r="G12" i="5"/>
  <c r="G47" i="5" s="1"/>
  <c r="H12" i="5"/>
  <c r="H47" i="5" s="1"/>
  <c r="I12" i="5"/>
  <c r="I47" i="5" s="1"/>
  <c r="J12" i="5"/>
  <c r="J47" i="5" s="1"/>
  <c r="K12" i="5"/>
  <c r="K47" i="5" s="1"/>
  <c r="K50" i="5" s="1"/>
  <c r="L12" i="5"/>
  <c r="L47" i="5" s="1"/>
  <c r="L50" i="5" s="1"/>
  <c r="M12" i="5"/>
  <c r="M47" i="5" s="1"/>
  <c r="N12" i="5"/>
  <c r="N47" i="5" s="1"/>
  <c r="O12" i="5"/>
  <c r="O47" i="5" s="1"/>
  <c r="P12" i="5"/>
  <c r="P47" i="5" s="1"/>
  <c r="Q12" i="5"/>
  <c r="R12" i="5"/>
  <c r="S12" i="5"/>
  <c r="S47" i="5" s="1"/>
  <c r="S50" i="5" s="1"/>
  <c r="T12" i="5"/>
  <c r="T47" i="5" s="1"/>
  <c r="T50" i="5" s="1"/>
  <c r="U12" i="5"/>
  <c r="U47" i="5" s="1"/>
  <c r="V12" i="5"/>
  <c r="V47" i="5" s="1"/>
  <c r="W12" i="5"/>
  <c r="W47" i="5" s="1"/>
  <c r="W50" i="5" s="1"/>
  <c r="X12" i="5"/>
  <c r="X47" i="5" s="1"/>
  <c r="Y12" i="5"/>
  <c r="Y47" i="5" s="1"/>
  <c r="Z12" i="5"/>
  <c r="Z47" i="5" s="1"/>
  <c r="AA12" i="5"/>
  <c r="AA47" i="5" s="1"/>
  <c r="AB12" i="5"/>
  <c r="AB47" i="5" s="1"/>
  <c r="AC12" i="5"/>
  <c r="AC47" i="5" s="1"/>
  <c r="AC50" i="5" s="1"/>
  <c r="AD12" i="5"/>
  <c r="AD47" i="5" s="1"/>
  <c r="AD50" i="5" s="1"/>
  <c r="D12" i="1"/>
  <c r="E12" i="1"/>
  <c r="E47" i="1" s="1"/>
  <c r="F12" i="1"/>
  <c r="F47" i="1" s="1"/>
  <c r="G12" i="1"/>
  <c r="G47" i="1" s="1"/>
  <c r="H12" i="1"/>
  <c r="H47" i="1" s="1"/>
  <c r="I12" i="1"/>
  <c r="I47" i="1" s="1"/>
  <c r="J12" i="1"/>
  <c r="J47" i="1" s="1"/>
  <c r="K12" i="1"/>
  <c r="K47" i="1" s="1"/>
  <c r="L12" i="1"/>
  <c r="L47" i="1" s="1"/>
  <c r="M12" i="1"/>
  <c r="M47" i="1" s="1"/>
  <c r="N12" i="1"/>
  <c r="N47" i="1" s="1"/>
  <c r="O12" i="1"/>
  <c r="O47" i="1" s="1"/>
  <c r="P12" i="1"/>
  <c r="P47" i="1" s="1"/>
  <c r="C12" i="1"/>
  <c r="AF4" i="5"/>
  <c r="R4" i="1"/>
  <c r="D11" i="9"/>
  <c r="E11" i="9"/>
  <c r="F11" i="9"/>
  <c r="G11" i="9"/>
  <c r="H11" i="9"/>
  <c r="I11" i="9"/>
  <c r="J11" i="9"/>
  <c r="K11" i="9"/>
  <c r="L11" i="9"/>
  <c r="M11" i="9"/>
  <c r="N11" i="9"/>
  <c r="H46" i="9" l="1"/>
  <c r="F46" i="9"/>
  <c r="F49" i="9" s="1"/>
  <c r="D46" i="9"/>
  <c r="C46" i="9"/>
  <c r="G46" i="9"/>
  <c r="G49" i="9" s="1"/>
  <c r="E46" i="9"/>
  <c r="E49" i="9" s="1"/>
  <c r="AB50" i="5"/>
  <c r="Z50" i="5"/>
  <c r="X50" i="5"/>
  <c r="P50" i="5"/>
  <c r="N50" i="5"/>
  <c r="H50" i="5"/>
  <c r="F50" i="5"/>
  <c r="AA50" i="5"/>
  <c r="O50" i="5"/>
  <c r="M50" i="5"/>
  <c r="G50" i="5"/>
  <c r="E50" i="5"/>
  <c r="O50" i="1"/>
  <c r="K50" i="1"/>
  <c r="N50" i="1"/>
  <c r="F50" i="1"/>
  <c r="S22" i="1"/>
  <c r="R7" i="10"/>
  <c r="L46" i="9"/>
  <c r="L49" i="9" s="1"/>
  <c r="I46" i="9"/>
  <c r="I49" i="9" s="1"/>
  <c r="O21" i="9"/>
  <c r="K46" i="9"/>
  <c r="K49" i="9" s="1"/>
  <c r="J46" i="9"/>
  <c r="J49" i="9" s="1"/>
  <c r="Q4" i="9"/>
  <c r="AG59" i="5"/>
  <c r="V50" i="5"/>
  <c r="S34" i="1"/>
  <c r="U50" i="5"/>
  <c r="J50" i="5"/>
  <c r="I50" i="5"/>
  <c r="G50" i="1"/>
  <c r="M50" i="1"/>
  <c r="E50" i="1"/>
  <c r="P50" i="1"/>
  <c r="L50" i="1"/>
  <c r="H50" i="1"/>
  <c r="P21" i="9"/>
  <c r="Q21" i="9" s="1"/>
  <c r="P39" i="9"/>
  <c r="Y100" i="5"/>
  <c r="S48" i="1"/>
  <c r="C50" i="5"/>
  <c r="I50" i="1"/>
  <c r="J50" i="1"/>
  <c r="R15" i="10"/>
  <c r="R11" i="10"/>
  <c r="H100" i="5"/>
  <c r="AE99" i="5"/>
  <c r="Y50" i="5"/>
  <c r="AF99" i="5"/>
  <c r="P100" i="5"/>
  <c r="R16" i="10"/>
  <c r="M47" i="9"/>
  <c r="O47" i="9" s="1"/>
  <c r="O42" i="9"/>
  <c r="N47" i="9"/>
  <c r="P47" i="9" s="1"/>
  <c r="P42" i="9"/>
  <c r="O39" i="9"/>
  <c r="P28" i="9"/>
  <c r="O28" i="9"/>
  <c r="P11" i="9"/>
  <c r="N46" i="9"/>
  <c r="C49" i="9"/>
  <c r="M46" i="9"/>
  <c r="O46" i="9" s="1"/>
  <c r="O11" i="9"/>
  <c r="H49" i="9"/>
  <c r="D49" i="9"/>
  <c r="P8" i="9"/>
  <c r="N48" i="9"/>
  <c r="M48" i="9"/>
  <c r="O8" i="9"/>
  <c r="R28" i="10"/>
  <c r="R24" i="10"/>
  <c r="R22" i="10"/>
  <c r="AG48" i="5"/>
  <c r="R47" i="5"/>
  <c r="AF47" i="5" s="1"/>
  <c r="AF12" i="5"/>
  <c r="AE12" i="5"/>
  <c r="Q47" i="5"/>
  <c r="AE47" i="5" s="1"/>
  <c r="AF49" i="5"/>
  <c r="AG9" i="5"/>
  <c r="AE49" i="5"/>
  <c r="S42" i="1"/>
  <c r="R12" i="1"/>
  <c r="D47" i="1"/>
  <c r="R47" i="1" s="1"/>
  <c r="D49" i="1"/>
  <c r="R9" i="1"/>
  <c r="Q49" i="1"/>
  <c r="Q9" i="1"/>
  <c r="C47" i="1"/>
  <c r="Q12" i="1"/>
  <c r="S4" i="1"/>
  <c r="R33" i="10"/>
  <c r="R32" i="10"/>
  <c r="R31" i="10"/>
  <c r="R30" i="10"/>
  <c r="R29" i="10"/>
  <c r="R26" i="10"/>
  <c r="R25" i="10"/>
  <c r="R27" i="10"/>
  <c r="R12" i="10"/>
  <c r="R9" i="10"/>
  <c r="R8" i="10"/>
  <c r="R13" i="10"/>
  <c r="R23" i="10"/>
  <c r="P34" i="10"/>
  <c r="Q34" i="10"/>
  <c r="R21" i="10"/>
  <c r="R14" i="10"/>
  <c r="AG93" i="5"/>
  <c r="V100" i="5"/>
  <c r="AG98" i="5"/>
  <c r="U100" i="5"/>
  <c r="AG90" i="5"/>
  <c r="AG85" i="5"/>
  <c r="X100" i="5"/>
  <c r="W100" i="5"/>
  <c r="AG80" i="5"/>
  <c r="AG73" i="5"/>
  <c r="AG62" i="5"/>
  <c r="AF97" i="5"/>
  <c r="R100" i="5"/>
  <c r="Q100" i="5"/>
  <c r="AE97" i="5"/>
  <c r="AF4" i="11"/>
  <c r="AG30" i="5"/>
  <c r="AG43" i="5"/>
  <c r="AG40" i="5"/>
  <c r="AG35" i="5"/>
  <c r="AG23" i="5"/>
  <c r="R4" i="10"/>
  <c r="J77" i="9"/>
  <c r="G77" i="9"/>
  <c r="D77" i="9"/>
  <c r="R6" i="10"/>
  <c r="Q17" i="10"/>
  <c r="R5" i="10"/>
  <c r="R10" i="10"/>
  <c r="AG4" i="5"/>
  <c r="Q39" i="9" l="1"/>
  <c r="P46" i="9"/>
  <c r="Q47" i="9"/>
  <c r="AG99" i="5"/>
  <c r="Q42" i="9"/>
  <c r="Q28" i="9"/>
  <c r="Q11" i="9"/>
  <c r="N49" i="9"/>
  <c r="P49" i="9" s="1"/>
  <c r="P48" i="9"/>
  <c r="M49" i="9"/>
  <c r="O49" i="9" s="1"/>
  <c r="O48" i="9"/>
  <c r="Q8" i="9"/>
  <c r="R50" i="5"/>
  <c r="AF50" i="5" s="1"/>
  <c r="AG12" i="5"/>
  <c r="AG47" i="5"/>
  <c r="Q50" i="5"/>
  <c r="AE50" i="5" s="1"/>
  <c r="AG49" i="5"/>
  <c r="S12" i="1"/>
  <c r="S9" i="1"/>
  <c r="R49" i="1"/>
  <c r="S49" i="1" s="1"/>
  <c r="D50" i="1"/>
  <c r="R50" i="1" s="1"/>
  <c r="Q47" i="1"/>
  <c r="S47" i="1" s="1"/>
  <c r="C50" i="1"/>
  <c r="Q50" i="1" s="1"/>
  <c r="R34" i="10"/>
  <c r="AF100" i="5"/>
  <c r="AE100" i="5"/>
  <c r="AG97" i="5"/>
  <c r="R17" i="10"/>
  <c r="Q46" i="9" l="1"/>
  <c r="Q48" i="9"/>
  <c r="Q49" i="9"/>
  <c r="AG50" i="5"/>
  <c r="S50" i="1"/>
  <c r="AG100" i="5"/>
</calcChain>
</file>

<file path=xl/sharedStrings.xml><?xml version="1.0" encoding="utf-8"?>
<sst xmlns="http://schemas.openxmlformats.org/spreadsheetml/2006/main" count="982" uniqueCount="218">
  <si>
    <t>المجموع</t>
  </si>
  <si>
    <t>ذكور</t>
  </si>
  <si>
    <t>اناث</t>
  </si>
  <si>
    <t xml:space="preserve">الكلية </t>
  </si>
  <si>
    <t xml:space="preserve">سوري </t>
  </si>
  <si>
    <t>فلسطيني مقيم</t>
  </si>
  <si>
    <t xml:space="preserve">فلسطيني غير مقيم </t>
  </si>
  <si>
    <t>أجنبي</t>
  </si>
  <si>
    <t xml:space="preserve">ذكور </t>
  </si>
  <si>
    <t>دمشق</t>
  </si>
  <si>
    <t>حلب</t>
  </si>
  <si>
    <t>حمص</t>
  </si>
  <si>
    <t>حماة</t>
  </si>
  <si>
    <t>اللاذقية</t>
  </si>
  <si>
    <t>طرطوس</t>
  </si>
  <si>
    <t>دير الزور</t>
  </si>
  <si>
    <t>الحسكة</t>
  </si>
  <si>
    <t>الرقة</t>
  </si>
  <si>
    <t>السويداء</t>
  </si>
  <si>
    <t>درعا</t>
  </si>
  <si>
    <t>القنيطرة</t>
  </si>
  <si>
    <t>مج</t>
  </si>
  <si>
    <t xml:space="preserve">المجموع </t>
  </si>
  <si>
    <t>عربي</t>
  </si>
  <si>
    <t>ماجستير</t>
  </si>
  <si>
    <t>الطب البشري</t>
  </si>
  <si>
    <t>إجمالي</t>
  </si>
  <si>
    <t xml:space="preserve">الكيمياء </t>
  </si>
  <si>
    <t>الاقتصاد</t>
  </si>
  <si>
    <t>اللغة العربية</t>
  </si>
  <si>
    <t xml:space="preserve">اللغة الانكليزية </t>
  </si>
  <si>
    <t xml:space="preserve">اللغة الفرنسية </t>
  </si>
  <si>
    <t xml:space="preserve">التاريخ </t>
  </si>
  <si>
    <t xml:space="preserve">إجمالي الاداب </t>
  </si>
  <si>
    <t xml:space="preserve">الاداب الثانية </t>
  </si>
  <si>
    <t xml:space="preserve">الفيزياء </t>
  </si>
  <si>
    <t xml:space="preserve">رياضيات </t>
  </si>
  <si>
    <t xml:space="preserve">علم الحياة </t>
  </si>
  <si>
    <t>الحقوق</t>
  </si>
  <si>
    <t>معلم صف</t>
  </si>
  <si>
    <t xml:space="preserve">رياض أطفال </t>
  </si>
  <si>
    <t xml:space="preserve">إجمالي التربية </t>
  </si>
  <si>
    <t xml:space="preserve">التربية الثانية </t>
  </si>
  <si>
    <t xml:space="preserve">الاجمالي </t>
  </si>
  <si>
    <t>سوري</t>
  </si>
  <si>
    <t>فلسطيني غير مقيم</t>
  </si>
  <si>
    <t>مجموع</t>
  </si>
  <si>
    <t>دكتوراه</t>
  </si>
  <si>
    <t>التربية</t>
  </si>
  <si>
    <t xml:space="preserve">دير الزور </t>
  </si>
  <si>
    <t xml:space="preserve">الحسكة </t>
  </si>
  <si>
    <t xml:space="preserve">الرقة </t>
  </si>
  <si>
    <t xml:space="preserve">الاداب الثالثة </t>
  </si>
  <si>
    <t>التربية الثالثة</t>
  </si>
  <si>
    <t>العلوم</t>
  </si>
  <si>
    <t>لبناني</t>
  </si>
  <si>
    <t>عراقي</t>
  </si>
  <si>
    <t xml:space="preserve">عراقي </t>
  </si>
  <si>
    <t>فرنسي</t>
  </si>
  <si>
    <t>اجمالي</t>
  </si>
  <si>
    <t xml:space="preserve">مج </t>
  </si>
  <si>
    <t xml:space="preserve">لبناني </t>
  </si>
  <si>
    <t>المعهد</t>
  </si>
  <si>
    <t>الكلية</t>
  </si>
  <si>
    <t>مدرس</t>
  </si>
  <si>
    <t>فني</t>
  </si>
  <si>
    <t>العدد التراكمي للموفدين</t>
  </si>
  <si>
    <t>إناث</t>
  </si>
  <si>
    <t xml:space="preserve">الهندسة المدنية  - الحسكة   </t>
  </si>
  <si>
    <t>الهندسة المدنية - الرقة</t>
  </si>
  <si>
    <t>مدني</t>
  </si>
  <si>
    <t>ري وصرف</t>
  </si>
  <si>
    <t xml:space="preserve">الهندسة البتروكيميائية- ديرالزور </t>
  </si>
  <si>
    <t>البترول</t>
  </si>
  <si>
    <t xml:space="preserve">صناعات </t>
  </si>
  <si>
    <t xml:space="preserve">الهندسة الزراعية - دير الزور </t>
  </si>
  <si>
    <t xml:space="preserve">الهندسة الزراعية - الحسكة  </t>
  </si>
  <si>
    <t xml:space="preserve">الطب البيطري -دير </t>
  </si>
  <si>
    <t>الاقتصاد - دير الزور</t>
  </si>
  <si>
    <t>كلية الاداب - دير الزور</t>
  </si>
  <si>
    <t xml:space="preserve">اللغة العربية-الحسكة  </t>
  </si>
  <si>
    <t xml:space="preserve">اللغة العربية-الرقة </t>
  </si>
  <si>
    <t>كلية العلوم - دير الزور</t>
  </si>
  <si>
    <t xml:space="preserve">علوم الحسكة </t>
  </si>
  <si>
    <t xml:space="preserve">كلية العلوم الثانية - الرقة </t>
  </si>
  <si>
    <t xml:space="preserve">الحقوق - دير الزور </t>
  </si>
  <si>
    <t xml:space="preserve">الحقوق -الحسكة </t>
  </si>
  <si>
    <t>كلية التربية - دير</t>
  </si>
  <si>
    <t xml:space="preserve">رياض أطفال-الحسكة </t>
  </si>
  <si>
    <t>معلم صف-الحسكة</t>
  </si>
  <si>
    <t xml:space="preserve">إجمالي التربية الثانية - الحسكة </t>
  </si>
  <si>
    <t>معلم صف-الرقة</t>
  </si>
  <si>
    <t>التمريض- دير الزور</t>
  </si>
  <si>
    <t xml:space="preserve">الطب البشري </t>
  </si>
  <si>
    <t>ري</t>
  </si>
  <si>
    <t>الاجمالي</t>
  </si>
  <si>
    <t>الهندسة البتروكيميائية</t>
  </si>
  <si>
    <t>صناعات</t>
  </si>
  <si>
    <t>كلية الزراعة بالحسكة</t>
  </si>
  <si>
    <t>كلية الاقتصاد بدير الزور</t>
  </si>
  <si>
    <t>انكليزي</t>
  </si>
  <si>
    <t>تاريخ</t>
  </si>
  <si>
    <t>كلية الآداب بالحسكة</t>
  </si>
  <si>
    <t>كلية الآداب بالرقة</t>
  </si>
  <si>
    <t>كيمياء</t>
  </si>
  <si>
    <t>فيزياء</t>
  </si>
  <si>
    <t>رياضيات</t>
  </si>
  <si>
    <t>علوم الحسكة</t>
  </si>
  <si>
    <t>كلية العلوم بالرقة</t>
  </si>
  <si>
    <t>كلية الحقوق بدير الزور</t>
  </si>
  <si>
    <t>كلية الحقوق بالحسكة</t>
  </si>
  <si>
    <t>كلية التربية بدير الزور</t>
  </si>
  <si>
    <t>كلية التربية بالحسكة</t>
  </si>
  <si>
    <t>كلية التربية بالرقة</t>
  </si>
  <si>
    <t>إدلب</t>
  </si>
  <si>
    <t>الإجمالي</t>
  </si>
  <si>
    <t>كلية الهندسة المدنية بالحسكة</t>
  </si>
  <si>
    <t>مدني الرقة</t>
  </si>
  <si>
    <t>الهندسة الزراعية بدير الزور</t>
  </si>
  <si>
    <t>الطب البيطري بدير الزور</t>
  </si>
  <si>
    <t>آداب دير الزور</t>
  </si>
  <si>
    <t>لغة عربية</t>
  </si>
  <si>
    <t>كلية العلوم بدير الزور</t>
  </si>
  <si>
    <t>علم الحياة</t>
  </si>
  <si>
    <t>كلية العلوم بالحسكة</t>
  </si>
  <si>
    <t>رياض</t>
  </si>
  <si>
    <t>رياض أطفال</t>
  </si>
  <si>
    <t>كلية التمريض بدير الزور</t>
  </si>
  <si>
    <t>الإجمالي العام</t>
  </si>
  <si>
    <t>فلسطيني مقيم في سورية</t>
  </si>
  <si>
    <t>فلسطيني غير مقيم في سورية</t>
  </si>
  <si>
    <t>علوم دير الزور</t>
  </si>
  <si>
    <t>زراعة دير الزور</t>
  </si>
  <si>
    <t>تربية دير الزور</t>
  </si>
  <si>
    <t>زراعة بدير الزور</t>
  </si>
  <si>
    <t>التربية بدير الزور</t>
  </si>
  <si>
    <t>حقوق الحسكة</t>
  </si>
  <si>
    <t xml:space="preserve">م. ت. للمحاسبة والتمويل - دير الزور </t>
  </si>
  <si>
    <t>م.ت.الزراعي - دير الزور</t>
  </si>
  <si>
    <t>م.ت.البيطري - دير الزور</t>
  </si>
  <si>
    <t xml:space="preserve">م. ت. للحاسوب -الرقة </t>
  </si>
  <si>
    <t>م.ت.الزراعي - الحسكة</t>
  </si>
  <si>
    <t>م.ت.الزراعي - الرقة</t>
  </si>
  <si>
    <t>تقاني للمحاسبة والتمويل بالرقة</t>
  </si>
  <si>
    <t>آليات زراعية بالحسكة</t>
  </si>
  <si>
    <t>إجمالي طلاب معاهد الفرات</t>
  </si>
  <si>
    <t xml:space="preserve">أجنبي </t>
  </si>
  <si>
    <t>بيطري بالرقة</t>
  </si>
  <si>
    <t xml:space="preserve">بيطري بالحسكة </t>
  </si>
  <si>
    <t>آليات زراعية بالقامشلي</t>
  </si>
  <si>
    <t>أستاذ</t>
  </si>
  <si>
    <t>أستاذ مساعد</t>
  </si>
  <si>
    <t>متعاقدون</t>
  </si>
  <si>
    <t>معيد</t>
  </si>
  <si>
    <t>الطب</t>
  </si>
  <si>
    <t xml:space="preserve">الهندسة البتروكيميائية </t>
  </si>
  <si>
    <t>الزراعة</t>
  </si>
  <si>
    <t>الآداب</t>
  </si>
  <si>
    <t>التمريض</t>
  </si>
  <si>
    <t>زراعة الحسكة</t>
  </si>
  <si>
    <t>تربية الحسسكة</t>
  </si>
  <si>
    <t>آداب الحسكة</t>
  </si>
  <si>
    <t>مدني الحسكة</t>
  </si>
  <si>
    <t xml:space="preserve">مدني الرقة </t>
  </si>
  <si>
    <t>علوم الرقة</t>
  </si>
  <si>
    <t xml:space="preserve">تربية الرقة </t>
  </si>
  <si>
    <t>آداب الرقة</t>
  </si>
  <si>
    <t>العائدين من الايفاد</t>
  </si>
  <si>
    <t>بيطري</t>
  </si>
  <si>
    <t>الهندسة الميكانيكية والكهربائية</t>
  </si>
  <si>
    <t>الاقتصاد - الحسكة</t>
  </si>
  <si>
    <t>ريف دمشق</t>
  </si>
  <si>
    <t>كلية الهندسة الميكانيكية والكهربائية</t>
  </si>
  <si>
    <t>كلية الاقتصاد بالحسكة</t>
  </si>
  <si>
    <t>القسم الموجود حاليا</t>
  </si>
  <si>
    <t xml:space="preserve">اقتصاد حسكة </t>
  </si>
  <si>
    <t xml:space="preserve">زراعة الرقة </t>
  </si>
  <si>
    <t xml:space="preserve">صيدلة الرقة </t>
  </si>
  <si>
    <t xml:space="preserve">مكانيك وكهرباء ديرالزور </t>
  </si>
  <si>
    <t xml:space="preserve">التنمية المستدامة </t>
  </si>
  <si>
    <t xml:space="preserve">الصناعات الغذائية بديرالزور </t>
  </si>
  <si>
    <t xml:space="preserve">م. ت للري الحديث بالرقة </t>
  </si>
  <si>
    <t xml:space="preserve">الصناعات الغذائية </t>
  </si>
  <si>
    <t xml:space="preserve">م.ت للري الحديث بالرقة </t>
  </si>
  <si>
    <t xml:space="preserve">مدني الحسكة </t>
  </si>
  <si>
    <t xml:space="preserve">كلية الزراعة بالرقة </t>
  </si>
  <si>
    <t xml:space="preserve">الزراعة بالرقة </t>
  </si>
  <si>
    <t xml:space="preserve">صيدلة بالرقة </t>
  </si>
  <si>
    <t xml:space="preserve">الري الحديث بالرقة </t>
  </si>
  <si>
    <t>البيان</t>
  </si>
  <si>
    <t xml:space="preserve">التربية بدير الزور( معلم صف) </t>
  </si>
  <si>
    <t xml:space="preserve"> التربية بالحسكة ( تعميق برنامج التدريب التربوي )</t>
  </si>
  <si>
    <t>التربية بالرقة(تعميق التأهيل التربوي)</t>
  </si>
  <si>
    <t>حقوق دير الزور</t>
  </si>
  <si>
    <t xml:space="preserve"> الحقوق بالحسكة </t>
  </si>
  <si>
    <t xml:space="preserve">اقتصاد دير الزور - مشاريع صغيرة </t>
  </si>
  <si>
    <t>طلاب الدير</t>
  </si>
  <si>
    <t>طلاب الحسكة</t>
  </si>
  <si>
    <t>طلاب الرقة</t>
  </si>
  <si>
    <t>أعداد خريجي المرحلة الجامعية الاولى في جامعة الفرات للعام الدراسي 2012-2013 حسب الجنس والجنسية /تعليم إجمالي</t>
  </si>
  <si>
    <t xml:space="preserve">آليات زراعية بالقامشلي </t>
  </si>
  <si>
    <t>أعداد الموفدين والعائدين من الايفاد 2012-2013</t>
  </si>
  <si>
    <t>أعضاء الهيئة التعليمية في جامعة الفرات للعام 2012-2013</t>
  </si>
  <si>
    <t>أعداد خريجي التعليم المفتوح في جامعة الفرات حسب الكلية والجنس والجنسية للعام الدراسي 2012-2013</t>
  </si>
  <si>
    <t>الموفدين خلال عام 2013</t>
  </si>
  <si>
    <t>أعداد خريجي معاهد جامعة الفرات للعام الدراسي  حسب الجنسية ( تعليم إجمالي)</t>
  </si>
  <si>
    <t>أعداد خريجي معاهد جامعة الفرات للعام الدراسي  حسب الجنسية ( تعليم موازي)</t>
  </si>
  <si>
    <t xml:space="preserve">التربية بدير الزور( تعميق برنامج التدريب التربوي) </t>
  </si>
  <si>
    <t>أعداد خريجي المرحلة الجامعية الاولى في جامعة الفرات للعام الدراسي 2012-2013 حسب الجنس والجنسية /تعليم موازي</t>
  </si>
  <si>
    <t>أعداد خريجي المرحلة الجامعية الأولى في جامعة الفرات حسب الكليات والقسم والمحافظة والجنس للعام الدراسي 2012-2013  ( تعليم إجمالي)</t>
  </si>
  <si>
    <t>أعداد خريجي المرحلة الجامعية الأولى في جامعة الفرات حسب الكليات والقسم والمحافظة والجنس للعام الدراسي 2012-2013 ( تعليم موازي)</t>
  </si>
  <si>
    <t xml:space="preserve">أعداد خريجي الدراسات العليا في جامعة الفرات حسب الكلية والجنس والجنسية للعام الدراسي 2012-2013 / تعليم موازي </t>
  </si>
  <si>
    <t>أعداد خريجي الدراسات العليا في جامعة الفرات حسب الكلية والجنس والجنسية للعام الدراسي 2012-2013 / تعليم اجمالي</t>
  </si>
  <si>
    <t>أعداد خريجي الدراسات العليا في جامعة الفرات حسب الكلية والقسم والمحافظة والجنس للعام الدراسي 2012-2013 / تعليم إجمالي</t>
  </si>
  <si>
    <t>أعداد خريجي الدراسات العليا في جامعة الفرات حسب الكلية والقسم والمحافظة والجنس للعام الدراسي 2012-2013 / تعليم موزي</t>
  </si>
  <si>
    <t>أعداد خريجي معاهد جامعة الفرات للعام الدراسي 2012-2013 حسب الجنسية ( تعليم إجمالي)</t>
  </si>
  <si>
    <t>أعداد خريجي معاهد جامعة الفرات للعام الدراسي 2012-2013 حسب الجنسية ( تعليم موازي)</t>
  </si>
  <si>
    <t>أعداد خريجي التعليم المفتوح في جامعة الفرات حسب الكلية والجنس والمحافظات للعام الدراسي 2012-2013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</si>
</sst>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charset val="178"/>
      <scheme val="minor"/>
    </font>
    <font>
      <sz val="14"/>
      <name val="Simplified Arabic"/>
      <charset val="178"/>
    </font>
    <font>
      <sz val="14"/>
      <color theme="1"/>
      <name val="Simplified Arabic"/>
      <charset val="178"/>
    </font>
    <font>
      <sz val="12"/>
      <color theme="1"/>
      <name val="Simplified Arabic"/>
      <charset val="178"/>
    </font>
    <font>
      <sz val="14"/>
      <name val="Simplified Arabic"/>
      <family val="1"/>
    </font>
    <font>
      <sz val="16"/>
      <name val="Simplified Arabic"/>
      <family val="1"/>
    </font>
    <font>
      <sz val="14"/>
      <color theme="1"/>
      <name val="Simplified Arabic"/>
      <family val="1"/>
    </font>
    <font>
      <b/>
      <sz val="16"/>
      <name val="Simplified Arabic"/>
      <charset val="178"/>
    </font>
    <font>
      <b/>
      <sz val="16"/>
      <name val="Simplified Arabic"/>
      <family val="1"/>
    </font>
    <font>
      <sz val="12"/>
      <color theme="1"/>
      <name val="Simplified Arabic"/>
      <family val="1"/>
    </font>
    <font>
      <sz val="12"/>
      <name val="Simplified Arabic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3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5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5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4" fillId="3" borderId="1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shrinkToFit="1" readingOrder="2"/>
    </xf>
    <xf numFmtId="0" fontId="5" fillId="3" borderId="1" xfId="0" applyFont="1" applyFill="1" applyBorder="1" applyAlignment="1">
      <alignment vertical="center" shrinkToFit="1"/>
    </xf>
    <xf numFmtId="0" fontId="5" fillId="3" borderId="1" xfId="0" applyFont="1" applyFill="1" applyBorder="1" applyAlignment="1">
      <alignment vertical="center" shrinkToFit="1" readingOrder="2"/>
    </xf>
    <xf numFmtId="0" fontId="1" fillId="5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6" fillId="5" borderId="1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 shrinkToFit="1"/>
    </xf>
    <xf numFmtId="0" fontId="9" fillId="3" borderId="12" xfId="0" applyFont="1" applyFill="1" applyBorder="1" applyAlignment="1">
      <alignment horizontal="center" vertical="center" wrapText="1" shrinkToFit="1"/>
    </xf>
    <xf numFmtId="0" fontId="9" fillId="3" borderId="11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shrinkToFit="1"/>
    </xf>
    <xf numFmtId="0" fontId="1" fillId="5" borderId="1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 shrinkToFit="1" readingOrder="2"/>
    </xf>
    <xf numFmtId="0" fontId="4" fillId="0" borderId="11" xfId="0" applyFont="1" applyBorder="1" applyAlignment="1">
      <alignment horizontal="center" vertical="center" wrapText="1" shrinkToFit="1" readingOrder="2"/>
    </xf>
    <xf numFmtId="0" fontId="4" fillId="0" borderId="0" xfId="0" applyFont="1" applyBorder="1" applyAlignment="1">
      <alignment horizontal="center" vertical="center" shrinkToFit="1"/>
    </xf>
    <xf numFmtId="0" fontId="4" fillId="3" borderId="6" xfId="0" applyFont="1" applyFill="1" applyBorder="1" applyAlignment="1">
      <alignment horizontal="center" vertical="center" shrinkToFit="1"/>
    </xf>
    <xf numFmtId="0" fontId="4" fillId="3" borderId="7" xfId="0" applyFont="1" applyFill="1" applyBorder="1" applyAlignment="1">
      <alignment horizontal="center" vertical="center" shrinkToFit="1"/>
    </xf>
    <xf numFmtId="0" fontId="4" fillId="3" borderId="8" xfId="0" applyFont="1" applyFill="1" applyBorder="1" applyAlignment="1">
      <alignment horizontal="center" vertical="center" shrinkToFit="1"/>
    </xf>
    <xf numFmtId="0" fontId="4" fillId="3" borderId="9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 shrinkToFit="1"/>
    </xf>
    <xf numFmtId="0" fontId="6" fillId="3" borderId="12" xfId="0" applyFont="1" applyFill="1" applyBorder="1" applyAlignment="1">
      <alignment horizontal="center" vertical="center" wrapText="1" shrinkToFit="1"/>
    </xf>
    <xf numFmtId="0" fontId="6" fillId="3" borderId="11" xfId="0" applyFont="1" applyFill="1" applyBorder="1" applyAlignment="1">
      <alignment horizontal="center" vertical="center" wrapText="1" shrinkToFit="1"/>
    </xf>
    <xf numFmtId="0" fontId="6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47"/>
  <sheetViews>
    <sheetView rightToLeft="1" view="pageBreakPreview" topLeftCell="A64" zoomScale="60" zoomScaleNormal="68" workbookViewId="0">
      <selection activeCell="B22" sqref="B22"/>
    </sheetView>
  </sheetViews>
  <sheetFormatPr defaultColWidth="9" defaultRowHeight="27.75"/>
  <cols>
    <col min="1" max="1" width="13.7109375" style="4" customWidth="1"/>
    <col min="2" max="2" width="19.85546875" style="4" customWidth="1"/>
    <col min="3" max="3" width="11.42578125" style="31" customWidth="1"/>
    <col min="4" max="7" width="9" style="31" customWidth="1"/>
    <col min="8" max="17" width="8.140625" style="31" customWidth="1"/>
    <col min="18" max="19" width="9" style="31"/>
    <col min="20" max="20" width="10.42578125" style="31" customWidth="1"/>
    <col min="21" max="16384" width="9" style="31"/>
  </cols>
  <sheetData>
    <row r="1" spans="1:19" s="5" customFormat="1" ht="26.25" customHeight="1">
      <c r="A1" s="97" t="s">
        <v>199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</row>
    <row r="2" spans="1:19" s="5" customFormat="1" ht="26.25" customHeight="1">
      <c r="A2" s="103" t="s">
        <v>3</v>
      </c>
      <c r="B2" s="103"/>
      <c r="C2" s="101" t="s">
        <v>44</v>
      </c>
      <c r="D2" s="101"/>
      <c r="E2" s="101" t="s">
        <v>5</v>
      </c>
      <c r="F2" s="101"/>
      <c r="G2" s="101" t="s">
        <v>45</v>
      </c>
      <c r="H2" s="101"/>
      <c r="I2" s="101" t="s">
        <v>55</v>
      </c>
      <c r="J2" s="101"/>
      <c r="K2" s="101" t="s">
        <v>56</v>
      </c>
      <c r="L2" s="101"/>
      <c r="M2" s="101" t="s">
        <v>23</v>
      </c>
      <c r="N2" s="101"/>
      <c r="O2" s="101" t="s">
        <v>7</v>
      </c>
      <c r="P2" s="101"/>
      <c r="Q2" s="101" t="s">
        <v>0</v>
      </c>
      <c r="R2" s="101"/>
      <c r="S2" s="101"/>
    </row>
    <row r="3" spans="1:19" s="5" customFormat="1" ht="26.25" customHeight="1">
      <c r="A3" s="103"/>
      <c r="B3" s="103"/>
      <c r="C3" s="28" t="s">
        <v>1</v>
      </c>
      <c r="D3" s="28" t="s">
        <v>67</v>
      </c>
      <c r="E3" s="28" t="s">
        <v>1</v>
      </c>
      <c r="F3" s="28" t="s">
        <v>67</v>
      </c>
      <c r="G3" s="28" t="s">
        <v>1</v>
      </c>
      <c r="H3" s="28" t="s">
        <v>67</v>
      </c>
      <c r="I3" s="28" t="s">
        <v>1</v>
      </c>
      <c r="J3" s="28" t="s">
        <v>67</v>
      </c>
      <c r="K3" s="28" t="s">
        <v>1</v>
      </c>
      <c r="L3" s="28" t="s">
        <v>67</v>
      </c>
      <c r="M3" s="28" t="s">
        <v>1</v>
      </c>
      <c r="N3" s="28" t="s">
        <v>67</v>
      </c>
      <c r="O3" s="28" t="s">
        <v>1</v>
      </c>
      <c r="P3" s="28" t="s">
        <v>67</v>
      </c>
      <c r="Q3" s="28" t="s">
        <v>8</v>
      </c>
      <c r="R3" s="28" t="s">
        <v>67</v>
      </c>
      <c r="S3" s="28" t="s">
        <v>60</v>
      </c>
    </row>
    <row r="4" spans="1:19" s="5" customFormat="1" ht="43.5" customHeight="1">
      <c r="A4" s="100" t="s">
        <v>25</v>
      </c>
      <c r="B4" s="100"/>
      <c r="C4" s="6">
        <v>124</v>
      </c>
      <c r="D4" s="6">
        <v>51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5">
        <v>0</v>
      </c>
      <c r="N4" s="6">
        <v>0</v>
      </c>
      <c r="O4" s="6">
        <v>0</v>
      </c>
      <c r="P4" s="6">
        <v>0</v>
      </c>
      <c r="Q4" s="30">
        <f>O4+M4+K4+I4+G4+E4+C4</f>
        <v>124</v>
      </c>
      <c r="R4" s="30">
        <f>P4+N4+L4+J4+H4+F4+D4</f>
        <v>51</v>
      </c>
      <c r="S4" s="30">
        <f>R4+Q4</f>
        <v>175</v>
      </c>
    </row>
    <row r="5" spans="1:19" s="5" customFormat="1">
      <c r="A5" s="98" t="s">
        <v>169</v>
      </c>
      <c r="B5" s="98"/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43">
        <f t="shared" ref="Q5:Q50" si="0">O5+M5+K5+I5+G5+E5+C5</f>
        <v>0</v>
      </c>
      <c r="R5" s="43">
        <f t="shared" ref="R5:R50" si="1">P5+N5+L5+J5+H5+F5+D5</f>
        <v>0</v>
      </c>
      <c r="S5" s="43">
        <f t="shared" ref="S5:S50" si="2">R5+Q5</f>
        <v>0</v>
      </c>
    </row>
    <row r="6" spans="1:19" s="5" customFormat="1">
      <c r="A6" s="98" t="s">
        <v>68</v>
      </c>
      <c r="B6" s="98"/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43">
        <f t="shared" si="0"/>
        <v>0</v>
      </c>
      <c r="R6" s="43">
        <f t="shared" si="1"/>
        <v>0</v>
      </c>
      <c r="S6" s="43">
        <f t="shared" si="2"/>
        <v>0</v>
      </c>
    </row>
    <row r="7" spans="1:19" s="5" customFormat="1" ht="27" customHeight="1">
      <c r="A7" s="102" t="s">
        <v>69</v>
      </c>
      <c r="B7" s="25" t="s">
        <v>70</v>
      </c>
      <c r="C7" s="6">
        <v>13</v>
      </c>
      <c r="D7" s="6">
        <v>8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43">
        <f t="shared" si="0"/>
        <v>13</v>
      </c>
      <c r="R7" s="43">
        <f t="shared" si="1"/>
        <v>8</v>
      </c>
      <c r="S7" s="43">
        <f t="shared" si="2"/>
        <v>21</v>
      </c>
    </row>
    <row r="8" spans="1:19" s="5" customFormat="1" ht="27" customHeight="1">
      <c r="A8" s="102"/>
      <c r="B8" s="25" t="s">
        <v>71</v>
      </c>
      <c r="C8" s="6">
        <v>5</v>
      </c>
      <c r="D8" s="6">
        <v>7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43">
        <f t="shared" si="0"/>
        <v>5</v>
      </c>
      <c r="R8" s="43">
        <f t="shared" si="1"/>
        <v>7</v>
      </c>
      <c r="S8" s="43">
        <f t="shared" si="2"/>
        <v>12</v>
      </c>
    </row>
    <row r="9" spans="1:19" s="5" customFormat="1" ht="27" customHeight="1">
      <c r="A9" s="102"/>
      <c r="B9" s="27" t="s">
        <v>26</v>
      </c>
      <c r="C9" s="32">
        <f>C8+C7</f>
        <v>18</v>
      </c>
      <c r="D9" s="32">
        <f t="shared" ref="D9:P9" si="3">D8+D7</f>
        <v>15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32">
        <f t="shared" si="3"/>
        <v>0</v>
      </c>
      <c r="O9" s="32">
        <f t="shared" si="3"/>
        <v>0</v>
      </c>
      <c r="P9" s="32">
        <f t="shared" si="3"/>
        <v>0</v>
      </c>
      <c r="Q9" s="43">
        <f t="shared" si="0"/>
        <v>18</v>
      </c>
      <c r="R9" s="43">
        <f t="shared" si="1"/>
        <v>15</v>
      </c>
      <c r="S9" s="43">
        <f t="shared" si="2"/>
        <v>33</v>
      </c>
    </row>
    <row r="10" spans="1:19" s="5" customFormat="1" ht="27" customHeight="1">
      <c r="A10" s="96" t="s">
        <v>72</v>
      </c>
      <c r="B10" s="25" t="s">
        <v>73</v>
      </c>
      <c r="C10" s="6">
        <v>65</v>
      </c>
      <c r="D10" s="6">
        <v>23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43">
        <f t="shared" si="0"/>
        <v>65</v>
      </c>
      <c r="R10" s="43">
        <f t="shared" si="1"/>
        <v>23</v>
      </c>
      <c r="S10" s="43">
        <f t="shared" si="2"/>
        <v>88</v>
      </c>
    </row>
    <row r="11" spans="1:19" s="5" customFormat="1" ht="27" customHeight="1">
      <c r="A11" s="96"/>
      <c r="B11" s="25" t="s">
        <v>74</v>
      </c>
      <c r="C11" s="6">
        <v>10</v>
      </c>
      <c r="D11" s="6">
        <v>11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43">
        <f t="shared" si="0"/>
        <v>10</v>
      </c>
      <c r="R11" s="43">
        <f t="shared" si="1"/>
        <v>11</v>
      </c>
      <c r="S11" s="43">
        <f t="shared" si="2"/>
        <v>21</v>
      </c>
    </row>
    <row r="12" spans="1:19" s="5" customFormat="1" ht="27" customHeight="1">
      <c r="A12" s="96"/>
      <c r="B12" s="27" t="s">
        <v>43</v>
      </c>
      <c r="C12" s="32">
        <f>C11+C10</f>
        <v>75</v>
      </c>
      <c r="D12" s="32">
        <f t="shared" ref="D12:P12" si="4">D11+D10</f>
        <v>34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32">
        <f t="shared" si="4"/>
        <v>0</v>
      </c>
      <c r="O12" s="32">
        <f t="shared" si="4"/>
        <v>0</v>
      </c>
      <c r="P12" s="32">
        <f t="shared" si="4"/>
        <v>0</v>
      </c>
      <c r="Q12" s="43">
        <f t="shared" si="0"/>
        <v>75</v>
      </c>
      <c r="R12" s="43">
        <f t="shared" si="1"/>
        <v>34</v>
      </c>
      <c r="S12" s="43">
        <f t="shared" si="2"/>
        <v>109</v>
      </c>
    </row>
    <row r="13" spans="1:19" s="5" customFormat="1" ht="27" customHeight="1">
      <c r="A13" s="100" t="s">
        <v>75</v>
      </c>
      <c r="B13" s="100"/>
      <c r="C13" s="6">
        <v>193</v>
      </c>
      <c r="D13" s="6">
        <v>83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43">
        <f t="shared" si="0"/>
        <v>193</v>
      </c>
      <c r="R13" s="43">
        <f t="shared" si="1"/>
        <v>83</v>
      </c>
      <c r="S13" s="43">
        <f t="shared" si="2"/>
        <v>276</v>
      </c>
    </row>
    <row r="14" spans="1:19" s="5" customFormat="1" ht="27" customHeight="1">
      <c r="A14" s="100" t="s">
        <v>76</v>
      </c>
      <c r="B14" s="100"/>
      <c r="C14" s="6">
        <v>33</v>
      </c>
      <c r="D14" s="6">
        <v>27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43">
        <f t="shared" si="0"/>
        <v>33</v>
      </c>
      <c r="R14" s="43">
        <f t="shared" si="1"/>
        <v>27</v>
      </c>
      <c r="S14" s="43">
        <f t="shared" si="2"/>
        <v>60</v>
      </c>
    </row>
    <row r="15" spans="1:19" s="5" customFormat="1" ht="27" customHeight="1">
      <c r="A15" s="99" t="s">
        <v>77</v>
      </c>
      <c r="B15" s="99"/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43">
        <f t="shared" si="0"/>
        <v>0</v>
      </c>
      <c r="R15" s="43">
        <f t="shared" si="1"/>
        <v>0</v>
      </c>
      <c r="S15" s="43">
        <f t="shared" si="2"/>
        <v>0</v>
      </c>
    </row>
    <row r="16" spans="1:19" s="5" customFormat="1" ht="27" customHeight="1">
      <c r="A16" s="98" t="s">
        <v>78</v>
      </c>
      <c r="B16" s="98"/>
      <c r="C16" s="6">
        <v>65</v>
      </c>
      <c r="D16" s="6">
        <v>50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43">
        <f t="shared" si="0"/>
        <v>65</v>
      </c>
      <c r="R16" s="43">
        <f t="shared" si="1"/>
        <v>50</v>
      </c>
      <c r="S16" s="43">
        <f t="shared" si="2"/>
        <v>115</v>
      </c>
    </row>
    <row r="17" spans="1:19" s="5" customFormat="1" ht="27" customHeight="1">
      <c r="A17" s="98" t="s">
        <v>170</v>
      </c>
      <c r="B17" s="98"/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43">
        <f t="shared" si="0"/>
        <v>0</v>
      </c>
      <c r="R17" s="43">
        <f t="shared" si="1"/>
        <v>0</v>
      </c>
      <c r="S17" s="43">
        <f t="shared" si="2"/>
        <v>0</v>
      </c>
    </row>
    <row r="18" spans="1:19" s="5" customFormat="1" ht="27" customHeight="1">
      <c r="A18" s="96" t="s">
        <v>79</v>
      </c>
      <c r="B18" s="25" t="s">
        <v>29</v>
      </c>
      <c r="C18" s="6">
        <v>190</v>
      </c>
      <c r="D18" s="6">
        <v>250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43">
        <f t="shared" si="0"/>
        <v>190</v>
      </c>
      <c r="R18" s="43">
        <f t="shared" si="1"/>
        <v>250</v>
      </c>
      <c r="S18" s="43">
        <f t="shared" si="2"/>
        <v>440</v>
      </c>
    </row>
    <row r="19" spans="1:19" s="5" customFormat="1" ht="27" customHeight="1">
      <c r="A19" s="96"/>
      <c r="B19" s="25" t="s">
        <v>30</v>
      </c>
      <c r="C19" s="6">
        <v>195</v>
      </c>
      <c r="D19" s="6">
        <v>235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43">
        <f t="shared" si="0"/>
        <v>195</v>
      </c>
      <c r="R19" s="43">
        <f t="shared" si="1"/>
        <v>235</v>
      </c>
      <c r="S19" s="43">
        <f t="shared" si="2"/>
        <v>430</v>
      </c>
    </row>
    <row r="20" spans="1:19" s="5" customFormat="1" ht="27" customHeight="1">
      <c r="A20" s="96"/>
      <c r="B20" s="25" t="s">
        <v>31</v>
      </c>
      <c r="C20" s="6">
        <v>50</v>
      </c>
      <c r="D20" s="6">
        <v>82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43">
        <f t="shared" si="0"/>
        <v>50</v>
      </c>
      <c r="R20" s="43">
        <f t="shared" si="1"/>
        <v>82</v>
      </c>
      <c r="S20" s="43">
        <f t="shared" si="2"/>
        <v>132</v>
      </c>
    </row>
    <row r="21" spans="1:19" s="5" customFormat="1" ht="27" customHeight="1">
      <c r="A21" s="96"/>
      <c r="B21" s="25" t="s">
        <v>32</v>
      </c>
      <c r="C21" s="6">
        <v>152</v>
      </c>
      <c r="D21" s="6">
        <v>80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43">
        <f t="shared" si="0"/>
        <v>152</v>
      </c>
      <c r="R21" s="43">
        <f t="shared" si="1"/>
        <v>80</v>
      </c>
      <c r="S21" s="43">
        <f t="shared" si="2"/>
        <v>232</v>
      </c>
    </row>
    <row r="22" spans="1:19" s="5" customFormat="1" ht="27" customHeight="1">
      <c r="A22" s="96"/>
      <c r="B22" s="27" t="s">
        <v>33</v>
      </c>
      <c r="C22" s="32">
        <f>C21+C20+C19+C18</f>
        <v>587</v>
      </c>
      <c r="D22" s="32">
        <f t="shared" ref="D22:P22" si="5">D21+D20+D19+D18</f>
        <v>647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5"/>
        <v>0</v>
      </c>
      <c r="O22" s="32">
        <f t="shared" si="5"/>
        <v>0</v>
      </c>
      <c r="P22" s="32">
        <f t="shared" si="5"/>
        <v>0</v>
      </c>
      <c r="Q22" s="43">
        <f t="shared" si="0"/>
        <v>587</v>
      </c>
      <c r="R22" s="43">
        <f t="shared" si="1"/>
        <v>647</v>
      </c>
      <c r="S22" s="43">
        <f t="shared" si="2"/>
        <v>1234</v>
      </c>
    </row>
    <row r="23" spans="1:19" s="5" customFormat="1" ht="27" customHeight="1">
      <c r="A23" s="46" t="s">
        <v>34</v>
      </c>
      <c r="B23" s="25" t="s">
        <v>80</v>
      </c>
      <c r="C23" s="6">
        <v>229</v>
      </c>
      <c r="D23" s="6">
        <v>268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43">
        <f t="shared" si="0"/>
        <v>229</v>
      </c>
      <c r="R23" s="43">
        <f t="shared" si="1"/>
        <v>268</v>
      </c>
      <c r="S23" s="43">
        <f t="shared" si="2"/>
        <v>497</v>
      </c>
    </row>
    <row r="24" spans="1:19" s="5" customFormat="1" ht="27" customHeight="1">
      <c r="A24" s="27" t="s">
        <v>52</v>
      </c>
      <c r="B24" s="25" t="s">
        <v>81</v>
      </c>
      <c r="C24" s="6">
        <v>186</v>
      </c>
      <c r="D24" s="6">
        <v>201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43">
        <f t="shared" si="0"/>
        <v>186</v>
      </c>
      <c r="R24" s="43">
        <f t="shared" si="1"/>
        <v>201</v>
      </c>
      <c r="S24" s="43">
        <f t="shared" si="2"/>
        <v>387</v>
      </c>
    </row>
    <row r="25" spans="1:19" s="5" customFormat="1" ht="27" customHeight="1">
      <c r="A25" s="96" t="s">
        <v>82</v>
      </c>
      <c r="B25" s="26" t="s">
        <v>35</v>
      </c>
      <c r="C25" s="6">
        <v>71</v>
      </c>
      <c r="D25" s="6">
        <v>35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43">
        <f t="shared" si="0"/>
        <v>71</v>
      </c>
      <c r="R25" s="43">
        <f t="shared" si="1"/>
        <v>35</v>
      </c>
      <c r="S25" s="43">
        <f t="shared" si="2"/>
        <v>106</v>
      </c>
    </row>
    <row r="26" spans="1:19" s="5" customFormat="1" ht="27" customHeight="1">
      <c r="A26" s="96"/>
      <c r="B26" s="26" t="s">
        <v>27</v>
      </c>
      <c r="C26" s="6">
        <v>50</v>
      </c>
      <c r="D26" s="6">
        <v>63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43">
        <f t="shared" si="0"/>
        <v>50</v>
      </c>
      <c r="R26" s="43">
        <f t="shared" si="1"/>
        <v>63</v>
      </c>
      <c r="S26" s="43">
        <f t="shared" si="2"/>
        <v>113</v>
      </c>
    </row>
    <row r="27" spans="1:19" s="5" customFormat="1" ht="27" customHeight="1">
      <c r="A27" s="96"/>
      <c r="B27" s="26" t="s">
        <v>36</v>
      </c>
      <c r="C27" s="6">
        <v>82</v>
      </c>
      <c r="D27" s="6">
        <v>40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43">
        <f t="shared" si="0"/>
        <v>82</v>
      </c>
      <c r="R27" s="43">
        <f t="shared" si="1"/>
        <v>40</v>
      </c>
      <c r="S27" s="43">
        <f t="shared" si="2"/>
        <v>122</v>
      </c>
    </row>
    <row r="28" spans="1:19" s="5" customFormat="1" ht="27" customHeight="1">
      <c r="A28" s="96"/>
      <c r="B28" s="26" t="s">
        <v>37</v>
      </c>
      <c r="C28" s="6">
        <v>23</v>
      </c>
      <c r="D28" s="6">
        <v>17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43">
        <f t="shared" si="0"/>
        <v>23</v>
      </c>
      <c r="R28" s="43">
        <f t="shared" si="1"/>
        <v>17</v>
      </c>
      <c r="S28" s="43">
        <f t="shared" si="2"/>
        <v>40</v>
      </c>
    </row>
    <row r="29" spans="1:19" s="5" customFormat="1" ht="27" customHeight="1">
      <c r="A29" s="96"/>
      <c r="B29" s="27" t="s">
        <v>26</v>
      </c>
      <c r="C29" s="32">
        <f>C28+C27+C26+C25</f>
        <v>226</v>
      </c>
      <c r="D29" s="32">
        <f t="shared" ref="D29:P29" si="6">D28+D27+D26+D25</f>
        <v>155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6"/>
        <v>0</v>
      </c>
      <c r="O29" s="32">
        <f t="shared" si="6"/>
        <v>0</v>
      </c>
      <c r="P29" s="32">
        <f t="shared" si="6"/>
        <v>0</v>
      </c>
      <c r="Q29" s="43">
        <f t="shared" si="0"/>
        <v>226</v>
      </c>
      <c r="R29" s="43">
        <f t="shared" si="1"/>
        <v>155</v>
      </c>
      <c r="S29" s="43">
        <f t="shared" si="2"/>
        <v>381</v>
      </c>
    </row>
    <row r="30" spans="1:19" s="5" customFormat="1" ht="27" customHeight="1">
      <c r="A30" s="10" t="s">
        <v>83</v>
      </c>
      <c r="B30" s="25" t="s">
        <v>174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43">
        <f t="shared" si="0"/>
        <v>0</v>
      </c>
      <c r="R30" s="43">
        <f t="shared" si="1"/>
        <v>0</v>
      </c>
      <c r="S30" s="43">
        <f t="shared" si="2"/>
        <v>0</v>
      </c>
    </row>
    <row r="31" spans="1:19" s="5" customFormat="1" ht="27" customHeight="1">
      <c r="A31" s="96" t="s">
        <v>84</v>
      </c>
      <c r="B31" s="26" t="s">
        <v>37</v>
      </c>
      <c r="C31" s="8">
        <v>19</v>
      </c>
      <c r="D31" s="8">
        <v>22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6">
        <v>0</v>
      </c>
      <c r="P31" s="6">
        <v>0</v>
      </c>
      <c r="Q31" s="43">
        <f t="shared" si="0"/>
        <v>19</v>
      </c>
      <c r="R31" s="43">
        <f t="shared" si="1"/>
        <v>22</v>
      </c>
      <c r="S31" s="43">
        <f t="shared" si="2"/>
        <v>41</v>
      </c>
    </row>
    <row r="32" spans="1:19" s="5" customFormat="1" ht="27" customHeight="1">
      <c r="A32" s="96"/>
      <c r="B32" s="26" t="s">
        <v>27</v>
      </c>
      <c r="C32" s="8">
        <v>26</v>
      </c>
      <c r="D32" s="8">
        <v>20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6">
        <v>0</v>
      </c>
      <c r="P32" s="6">
        <v>0</v>
      </c>
      <c r="Q32" s="43">
        <f t="shared" si="0"/>
        <v>26</v>
      </c>
      <c r="R32" s="43">
        <f t="shared" si="1"/>
        <v>20</v>
      </c>
      <c r="S32" s="43">
        <f t="shared" si="2"/>
        <v>46</v>
      </c>
    </row>
    <row r="33" spans="1:19" s="5" customFormat="1" ht="27" customHeight="1">
      <c r="A33" s="96"/>
      <c r="B33" s="26" t="s">
        <v>36</v>
      </c>
      <c r="C33" s="8">
        <v>64</v>
      </c>
      <c r="D33" s="8">
        <v>52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6">
        <v>0</v>
      </c>
      <c r="P33" s="6">
        <v>0</v>
      </c>
      <c r="Q33" s="43">
        <f t="shared" si="0"/>
        <v>64</v>
      </c>
      <c r="R33" s="43">
        <f t="shared" si="1"/>
        <v>52</v>
      </c>
      <c r="S33" s="43">
        <f t="shared" si="2"/>
        <v>116</v>
      </c>
    </row>
    <row r="34" spans="1:19" s="5" customFormat="1" ht="27" customHeight="1">
      <c r="A34" s="96"/>
      <c r="B34" s="27" t="s">
        <v>26</v>
      </c>
      <c r="C34" s="32">
        <f>C33+C32+C31</f>
        <v>109</v>
      </c>
      <c r="D34" s="32">
        <f t="shared" ref="D34:P34" si="7">D33+D32+D31</f>
        <v>94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7"/>
        <v>0</v>
      </c>
      <c r="O34" s="32">
        <f t="shared" si="7"/>
        <v>0</v>
      </c>
      <c r="P34" s="32">
        <f t="shared" si="7"/>
        <v>0</v>
      </c>
      <c r="Q34" s="43">
        <f t="shared" si="0"/>
        <v>109</v>
      </c>
      <c r="R34" s="43">
        <f t="shared" si="1"/>
        <v>94</v>
      </c>
      <c r="S34" s="43">
        <f t="shared" si="2"/>
        <v>203</v>
      </c>
    </row>
    <row r="35" spans="1:19" s="5" customFormat="1" ht="27" customHeight="1">
      <c r="A35" s="100" t="s">
        <v>85</v>
      </c>
      <c r="B35" s="100"/>
      <c r="C35" s="6">
        <v>191</v>
      </c>
      <c r="D35" s="6">
        <v>100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43">
        <f t="shared" si="0"/>
        <v>191</v>
      </c>
      <c r="R35" s="43">
        <f t="shared" si="1"/>
        <v>100</v>
      </c>
      <c r="S35" s="43">
        <f t="shared" si="2"/>
        <v>291</v>
      </c>
    </row>
    <row r="36" spans="1:19" s="5" customFormat="1" ht="27" customHeight="1">
      <c r="A36" s="100" t="s">
        <v>86</v>
      </c>
      <c r="B36" s="100"/>
      <c r="C36" s="6">
        <v>140</v>
      </c>
      <c r="D36" s="6">
        <v>89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43">
        <f t="shared" si="0"/>
        <v>140</v>
      </c>
      <c r="R36" s="43">
        <f t="shared" si="1"/>
        <v>89</v>
      </c>
      <c r="S36" s="43">
        <f t="shared" si="2"/>
        <v>229</v>
      </c>
    </row>
    <row r="37" spans="1:19" s="5" customFormat="1" ht="27" customHeight="1">
      <c r="A37" s="96" t="s">
        <v>87</v>
      </c>
      <c r="B37" s="25" t="s">
        <v>39</v>
      </c>
      <c r="C37" s="8">
        <v>102</v>
      </c>
      <c r="D37" s="8">
        <v>236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6">
        <v>0</v>
      </c>
      <c r="P37" s="6">
        <v>0</v>
      </c>
      <c r="Q37" s="43">
        <f t="shared" si="0"/>
        <v>102</v>
      </c>
      <c r="R37" s="43">
        <f t="shared" si="1"/>
        <v>236</v>
      </c>
      <c r="S37" s="43">
        <f t="shared" si="2"/>
        <v>338</v>
      </c>
    </row>
    <row r="38" spans="1:19" s="5" customFormat="1" ht="27" customHeight="1">
      <c r="A38" s="96"/>
      <c r="B38" s="25" t="s">
        <v>40</v>
      </c>
      <c r="C38" s="8">
        <v>0</v>
      </c>
      <c r="D38" s="8">
        <v>227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6">
        <v>0</v>
      </c>
      <c r="P38" s="6">
        <v>0</v>
      </c>
      <c r="Q38" s="43">
        <f t="shared" si="0"/>
        <v>0</v>
      </c>
      <c r="R38" s="43">
        <f t="shared" si="1"/>
        <v>227</v>
      </c>
      <c r="S38" s="43">
        <f t="shared" si="2"/>
        <v>227</v>
      </c>
    </row>
    <row r="39" spans="1:19" s="5" customFormat="1" ht="27" customHeight="1">
      <c r="A39" s="96"/>
      <c r="B39" s="27" t="s">
        <v>41</v>
      </c>
      <c r="C39" s="32">
        <f>C38+C37</f>
        <v>102</v>
      </c>
      <c r="D39" s="32">
        <f t="shared" ref="D39:P39" si="8">D38+D37</f>
        <v>463</v>
      </c>
      <c r="E39" s="32">
        <f t="shared" si="8"/>
        <v>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0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si="8"/>
        <v>0</v>
      </c>
      <c r="O39" s="32">
        <f t="shared" si="8"/>
        <v>0</v>
      </c>
      <c r="P39" s="32">
        <f t="shared" si="8"/>
        <v>0</v>
      </c>
      <c r="Q39" s="43">
        <f t="shared" si="0"/>
        <v>102</v>
      </c>
      <c r="R39" s="43">
        <f t="shared" si="1"/>
        <v>463</v>
      </c>
      <c r="S39" s="43">
        <f t="shared" si="2"/>
        <v>565</v>
      </c>
    </row>
    <row r="40" spans="1:19" s="5" customFormat="1" ht="27" customHeight="1">
      <c r="A40" s="96" t="s">
        <v>42</v>
      </c>
      <c r="B40" s="25" t="s">
        <v>88</v>
      </c>
      <c r="C40" s="6">
        <v>0</v>
      </c>
      <c r="D40" s="6">
        <v>138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43">
        <f t="shared" si="0"/>
        <v>0</v>
      </c>
      <c r="R40" s="43">
        <f t="shared" si="1"/>
        <v>138</v>
      </c>
      <c r="S40" s="43">
        <f t="shared" si="2"/>
        <v>138</v>
      </c>
    </row>
    <row r="41" spans="1:19" s="5" customFormat="1" ht="27" customHeight="1">
      <c r="A41" s="96"/>
      <c r="B41" s="25" t="s">
        <v>89</v>
      </c>
      <c r="C41" s="6">
        <v>120</v>
      </c>
      <c r="D41" s="6">
        <v>225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43">
        <f t="shared" si="0"/>
        <v>120</v>
      </c>
      <c r="R41" s="43">
        <f t="shared" si="1"/>
        <v>225</v>
      </c>
      <c r="S41" s="43">
        <f t="shared" si="2"/>
        <v>345</v>
      </c>
    </row>
    <row r="42" spans="1:19" s="5" customFormat="1" ht="27" customHeight="1">
      <c r="A42" s="96"/>
      <c r="B42" s="27" t="s">
        <v>90</v>
      </c>
      <c r="C42" s="32">
        <f>C41+C40</f>
        <v>120</v>
      </c>
      <c r="D42" s="32">
        <f t="shared" ref="D42:P42" si="9">D41+D40</f>
        <v>363</v>
      </c>
      <c r="E42" s="32">
        <f t="shared" si="9"/>
        <v>0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0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t="shared" si="9"/>
        <v>0</v>
      </c>
      <c r="O42" s="32">
        <f t="shared" si="9"/>
        <v>0</v>
      </c>
      <c r="P42" s="32">
        <f t="shared" si="9"/>
        <v>0</v>
      </c>
      <c r="Q42" s="43">
        <f t="shared" si="0"/>
        <v>120</v>
      </c>
      <c r="R42" s="43">
        <f t="shared" si="1"/>
        <v>363</v>
      </c>
      <c r="S42" s="43">
        <f t="shared" si="2"/>
        <v>483</v>
      </c>
    </row>
    <row r="43" spans="1:19" s="5" customFormat="1" ht="27" customHeight="1">
      <c r="A43" s="104" t="s">
        <v>185</v>
      </c>
      <c r="B43" s="105"/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43">
        <f t="shared" si="0"/>
        <v>0</v>
      </c>
      <c r="R43" s="43">
        <f t="shared" si="1"/>
        <v>0</v>
      </c>
      <c r="S43" s="43">
        <f t="shared" si="2"/>
        <v>0</v>
      </c>
    </row>
    <row r="44" spans="1:19" s="5" customFormat="1" ht="27" customHeight="1">
      <c r="A44" s="104" t="s">
        <v>177</v>
      </c>
      <c r="B44" s="105"/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43">
        <f t="shared" si="0"/>
        <v>0</v>
      </c>
      <c r="R44" s="43">
        <f t="shared" si="1"/>
        <v>0</v>
      </c>
      <c r="S44" s="43">
        <f t="shared" si="2"/>
        <v>0</v>
      </c>
    </row>
    <row r="45" spans="1:19" s="5" customFormat="1" ht="27" customHeight="1">
      <c r="A45" s="27" t="s">
        <v>53</v>
      </c>
      <c r="B45" s="25" t="s">
        <v>91</v>
      </c>
      <c r="C45" s="6">
        <v>69</v>
      </c>
      <c r="D45" s="6">
        <v>185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43">
        <f t="shared" si="0"/>
        <v>69</v>
      </c>
      <c r="R45" s="43">
        <f t="shared" si="1"/>
        <v>185</v>
      </c>
      <c r="S45" s="43">
        <f t="shared" si="2"/>
        <v>254</v>
      </c>
    </row>
    <row r="46" spans="1:19" s="5" customFormat="1" ht="27" customHeight="1">
      <c r="A46" s="102" t="s">
        <v>92</v>
      </c>
      <c r="B46" s="102"/>
      <c r="C46" s="6">
        <v>8</v>
      </c>
      <c r="D46" s="6">
        <v>10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43">
        <f t="shared" si="0"/>
        <v>8</v>
      </c>
      <c r="R46" s="43">
        <f t="shared" si="1"/>
        <v>10</v>
      </c>
      <c r="S46" s="43">
        <f t="shared" si="2"/>
        <v>18</v>
      </c>
    </row>
    <row r="47" spans="1:19" s="5" customFormat="1" ht="27" customHeight="1">
      <c r="A47" s="96" t="s">
        <v>0</v>
      </c>
      <c r="B47" s="27" t="s">
        <v>49</v>
      </c>
      <c r="C47" s="29">
        <f>C46+C39+C35+C29+C22+C16+C15+C13+C12+C5+C4</f>
        <v>1571</v>
      </c>
      <c r="D47" s="44">
        <f t="shared" ref="D47:P47" si="10">D46+D39+D35+D29+D22+D16+D15+D13+D12+D5+D4</f>
        <v>1593</v>
      </c>
      <c r="E47" s="44">
        <f t="shared" si="10"/>
        <v>0</v>
      </c>
      <c r="F47" s="44">
        <f t="shared" si="10"/>
        <v>0</v>
      </c>
      <c r="G47" s="44">
        <f t="shared" si="10"/>
        <v>0</v>
      </c>
      <c r="H47" s="44">
        <f t="shared" si="10"/>
        <v>0</v>
      </c>
      <c r="I47" s="44">
        <f t="shared" si="10"/>
        <v>0</v>
      </c>
      <c r="J47" s="44">
        <f t="shared" si="10"/>
        <v>0</v>
      </c>
      <c r="K47" s="44">
        <f t="shared" si="10"/>
        <v>0</v>
      </c>
      <c r="L47" s="44">
        <f t="shared" si="10"/>
        <v>0</v>
      </c>
      <c r="M47" s="44">
        <f t="shared" si="10"/>
        <v>0</v>
      </c>
      <c r="N47" s="44">
        <f t="shared" si="10"/>
        <v>0</v>
      </c>
      <c r="O47" s="44">
        <f t="shared" si="10"/>
        <v>0</v>
      </c>
      <c r="P47" s="44">
        <f t="shared" si="10"/>
        <v>0</v>
      </c>
      <c r="Q47" s="43">
        <f t="shared" si="0"/>
        <v>1571</v>
      </c>
      <c r="R47" s="43">
        <f t="shared" si="1"/>
        <v>1593</v>
      </c>
      <c r="S47" s="43">
        <f t="shared" si="2"/>
        <v>3164</v>
      </c>
    </row>
    <row r="48" spans="1:19" s="5" customFormat="1" ht="27" customHeight="1">
      <c r="A48" s="96"/>
      <c r="B48" s="27" t="s">
        <v>50</v>
      </c>
      <c r="C48" s="29">
        <f>C42+C36+C30+C23+C17+C14+C6</f>
        <v>522</v>
      </c>
      <c r="D48" s="44">
        <f t="shared" ref="D48:P48" si="11">D42+D36+D30+D23+D17+D14+D6</f>
        <v>747</v>
      </c>
      <c r="E48" s="44">
        <f t="shared" si="11"/>
        <v>0</v>
      </c>
      <c r="F48" s="44">
        <f t="shared" si="11"/>
        <v>0</v>
      </c>
      <c r="G48" s="44">
        <f t="shared" si="11"/>
        <v>0</v>
      </c>
      <c r="H48" s="44">
        <f t="shared" si="11"/>
        <v>0</v>
      </c>
      <c r="I48" s="44">
        <f t="shared" si="11"/>
        <v>0</v>
      </c>
      <c r="J48" s="44">
        <f t="shared" si="11"/>
        <v>0</v>
      </c>
      <c r="K48" s="44">
        <f t="shared" si="11"/>
        <v>0</v>
      </c>
      <c r="L48" s="44">
        <f t="shared" si="11"/>
        <v>0</v>
      </c>
      <c r="M48" s="44">
        <f t="shared" si="11"/>
        <v>0</v>
      </c>
      <c r="N48" s="44">
        <f t="shared" si="11"/>
        <v>0</v>
      </c>
      <c r="O48" s="44">
        <f t="shared" si="11"/>
        <v>0</v>
      </c>
      <c r="P48" s="44">
        <f t="shared" si="11"/>
        <v>0</v>
      </c>
      <c r="Q48" s="43">
        <f t="shared" si="0"/>
        <v>522</v>
      </c>
      <c r="R48" s="43">
        <f t="shared" si="1"/>
        <v>747</v>
      </c>
      <c r="S48" s="43">
        <f t="shared" si="2"/>
        <v>1269</v>
      </c>
    </row>
    <row r="49" spans="1:30" s="5" customFormat="1" ht="27" customHeight="1">
      <c r="A49" s="96"/>
      <c r="B49" s="27" t="s">
        <v>17</v>
      </c>
      <c r="C49" s="29">
        <f>C45+C44+C43+C34+C24+C9</f>
        <v>382</v>
      </c>
      <c r="D49" s="44">
        <f t="shared" ref="D49:P49" si="12">D45+D44+D43+D34+D24+D9</f>
        <v>495</v>
      </c>
      <c r="E49" s="44">
        <f t="shared" si="12"/>
        <v>0</v>
      </c>
      <c r="F49" s="44">
        <f t="shared" si="12"/>
        <v>0</v>
      </c>
      <c r="G49" s="44">
        <f t="shared" si="12"/>
        <v>0</v>
      </c>
      <c r="H49" s="44">
        <f t="shared" si="12"/>
        <v>0</v>
      </c>
      <c r="I49" s="44">
        <f t="shared" si="12"/>
        <v>0</v>
      </c>
      <c r="J49" s="44">
        <f t="shared" si="12"/>
        <v>0</v>
      </c>
      <c r="K49" s="44">
        <f t="shared" si="12"/>
        <v>0</v>
      </c>
      <c r="L49" s="44">
        <f t="shared" si="12"/>
        <v>0</v>
      </c>
      <c r="M49" s="44">
        <f t="shared" si="12"/>
        <v>0</v>
      </c>
      <c r="N49" s="44">
        <f t="shared" si="12"/>
        <v>0</v>
      </c>
      <c r="O49" s="44">
        <f t="shared" si="12"/>
        <v>0</v>
      </c>
      <c r="P49" s="44">
        <f t="shared" si="12"/>
        <v>0</v>
      </c>
      <c r="Q49" s="43">
        <f t="shared" si="0"/>
        <v>382</v>
      </c>
      <c r="R49" s="43">
        <f t="shared" si="1"/>
        <v>495</v>
      </c>
      <c r="S49" s="43">
        <f t="shared" si="2"/>
        <v>877</v>
      </c>
    </row>
    <row r="50" spans="1:30" s="5" customFormat="1" ht="27" customHeight="1">
      <c r="A50" s="103" t="s">
        <v>0</v>
      </c>
      <c r="B50" s="103"/>
      <c r="C50" s="30">
        <f>C49+C48+C47</f>
        <v>2475</v>
      </c>
      <c r="D50" s="43">
        <f t="shared" ref="D50:P50" si="13">D49+D48+D47</f>
        <v>2835</v>
      </c>
      <c r="E50" s="43">
        <f t="shared" si="13"/>
        <v>0</v>
      </c>
      <c r="F50" s="43">
        <f t="shared" si="13"/>
        <v>0</v>
      </c>
      <c r="G50" s="43">
        <f t="shared" si="13"/>
        <v>0</v>
      </c>
      <c r="H50" s="43">
        <f t="shared" si="13"/>
        <v>0</v>
      </c>
      <c r="I50" s="43">
        <f t="shared" si="13"/>
        <v>0</v>
      </c>
      <c r="J50" s="43">
        <f t="shared" si="13"/>
        <v>0</v>
      </c>
      <c r="K50" s="43">
        <f t="shared" si="13"/>
        <v>0</v>
      </c>
      <c r="L50" s="43">
        <f t="shared" si="13"/>
        <v>0</v>
      </c>
      <c r="M50" s="43">
        <f t="shared" si="13"/>
        <v>0</v>
      </c>
      <c r="N50" s="43">
        <f t="shared" si="13"/>
        <v>0</v>
      </c>
      <c r="O50" s="43">
        <f t="shared" si="13"/>
        <v>0</v>
      </c>
      <c r="P50" s="43">
        <f t="shared" si="13"/>
        <v>0</v>
      </c>
      <c r="Q50" s="43">
        <f t="shared" si="0"/>
        <v>2475</v>
      </c>
      <c r="R50" s="43">
        <f t="shared" si="1"/>
        <v>2835</v>
      </c>
      <c r="S50" s="43">
        <f t="shared" si="2"/>
        <v>5310</v>
      </c>
    </row>
    <row r="51" spans="1:30">
      <c r="A51" s="97" t="s">
        <v>208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</row>
    <row r="52" spans="1:30" s="35" customFormat="1">
      <c r="A52" s="103" t="s">
        <v>3</v>
      </c>
      <c r="B52" s="103"/>
      <c r="C52" s="101" t="s">
        <v>44</v>
      </c>
      <c r="D52" s="101"/>
      <c r="E52" s="101" t="s">
        <v>5</v>
      </c>
      <c r="F52" s="101"/>
      <c r="G52" s="101" t="s">
        <v>45</v>
      </c>
      <c r="H52" s="101"/>
      <c r="I52" s="101" t="s">
        <v>55</v>
      </c>
      <c r="J52" s="101"/>
      <c r="K52" s="101" t="s">
        <v>56</v>
      </c>
      <c r="L52" s="101"/>
      <c r="M52" s="101" t="s">
        <v>23</v>
      </c>
      <c r="N52" s="101"/>
      <c r="O52" s="101" t="s">
        <v>7</v>
      </c>
      <c r="P52" s="101"/>
      <c r="Q52" s="101" t="s">
        <v>0</v>
      </c>
      <c r="R52" s="101"/>
      <c r="S52" s="101"/>
    </row>
    <row r="53" spans="1:30" s="35" customFormat="1">
      <c r="A53" s="103"/>
      <c r="B53" s="103"/>
      <c r="C53" s="34" t="s">
        <v>1</v>
      </c>
      <c r="D53" s="34" t="s">
        <v>67</v>
      </c>
      <c r="E53" s="34" t="s">
        <v>1</v>
      </c>
      <c r="F53" s="34" t="s">
        <v>67</v>
      </c>
      <c r="G53" s="34" t="s">
        <v>1</v>
      </c>
      <c r="H53" s="34" t="s">
        <v>67</v>
      </c>
      <c r="I53" s="34" t="s">
        <v>1</v>
      </c>
      <c r="J53" s="34" t="s">
        <v>67</v>
      </c>
      <c r="K53" s="34" t="s">
        <v>1</v>
      </c>
      <c r="L53" s="34" t="s">
        <v>67</v>
      </c>
      <c r="M53" s="34" t="s">
        <v>1</v>
      </c>
      <c r="N53" s="34" t="s">
        <v>67</v>
      </c>
      <c r="O53" s="34" t="s">
        <v>1</v>
      </c>
      <c r="P53" s="34" t="s">
        <v>67</v>
      </c>
      <c r="Q53" s="34" t="s">
        <v>8</v>
      </c>
      <c r="R53" s="34" t="s">
        <v>67</v>
      </c>
      <c r="S53" s="34" t="s">
        <v>60</v>
      </c>
    </row>
    <row r="54" spans="1:30">
      <c r="A54" s="98" t="s">
        <v>25</v>
      </c>
      <c r="B54" s="98"/>
      <c r="C54" s="6">
        <v>15</v>
      </c>
      <c r="D54" s="6">
        <v>14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30">
        <f>O54+M54+K54+I54+G54+E54+C54</f>
        <v>15</v>
      </c>
      <c r="R54" s="30">
        <f>P54+N54+L54+J54+H54+F54+D54</f>
        <v>14</v>
      </c>
      <c r="S54" s="30">
        <f>R54+Q54</f>
        <v>29</v>
      </c>
    </row>
    <row r="55" spans="1:30">
      <c r="A55" s="98" t="s">
        <v>169</v>
      </c>
      <c r="B55" s="98"/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47">
        <f t="shared" ref="Q55:Q100" si="14">O55+M55+K55+I55+G55+E55+C55</f>
        <v>0</v>
      </c>
      <c r="R55" s="47">
        <f t="shared" ref="R55:R100" si="15">P55+N55+L55+J55+H55+F55+D55</f>
        <v>0</v>
      </c>
      <c r="S55" s="47">
        <f t="shared" ref="S55:S100" si="16">R55+Q55</f>
        <v>0</v>
      </c>
    </row>
    <row r="56" spans="1:30" ht="26.25" customHeight="1">
      <c r="A56" s="98" t="s">
        <v>68</v>
      </c>
      <c r="B56" s="98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47">
        <f t="shared" si="14"/>
        <v>0</v>
      </c>
      <c r="R56" s="47">
        <f t="shared" si="15"/>
        <v>0</v>
      </c>
      <c r="S56" s="47">
        <f t="shared" si="16"/>
        <v>0</v>
      </c>
    </row>
    <row r="57" spans="1:30">
      <c r="A57" s="102" t="s">
        <v>69</v>
      </c>
      <c r="B57" s="25" t="s">
        <v>70</v>
      </c>
      <c r="C57" s="6">
        <v>7</v>
      </c>
      <c r="D57" s="6">
        <v>6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47">
        <f t="shared" si="14"/>
        <v>7</v>
      </c>
      <c r="R57" s="47">
        <f t="shared" si="15"/>
        <v>6</v>
      </c>
      <c r="S57" s="47">
        <f t="shared" si="16"/>
        <v>13</v>
      </c>
    </row>
    <row r="58" spans="1:30" ht="26.25" customHeight="1">
      <c r="A58" s="102"/>
      <c r="B58" s="25" t="s">
        <v>71</v>
      </c>
      <c r="C58" s="6">
        <v>0</v>
      </c>
      <c r="D58" s="6">
        <v>3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47">
        <f t="shared" si="14"/>
        <v>0</v>
      </c>
      <c r="R58" s="47">
        <f t="shared" si="15"/>
        <v>3</v>
      </c>
      <c r="S58" s="47">
        <f t="shared" si="16"/>
        <v>3</v>
      </c>
      <c r="W58" s="24"/>
      <c r="X58" s="24"/>
      <c r="Y58" s="24"/>
      <c r="Z58" s="24"/>
      <c r="AA58" s="24"/>
      <c r="AB58" s="24"/>
      <c r="AC58" s="24"/>
      <c r="AD58" s="24"/>
    </row>
    <row r="59" spans="1:30">
      <c r="A59" s="102"/>
      <c r="B59" s="27" t="s">
        <v>26</v>
      </c>
      <c r="C59" s="32">
        <f>C58+C57</f>
        <v>7</v>
      </c>
      <c r="D59" s="32">
        <f t="shared" ref="D59:P59" si="17">D58+D57</f>
        <v>9</v>
      </c>
      <c r="E59" s="32">
        <f t="shared" si="17"/>
        <v>0</v>
      </c>
      <c r="F59" s="32">
        <f t="shared" si="17"/>
        <v>0</v>
      </c>
      <c r="G59" s="32">
        <f t="shared" si="17"/>
        <v>0</v>
      </c>
      <c r="H59" s="32">
        <f t="shared" si="17"/>
        <v>0</v>
      </c>
      <c r="I59" s="32">
        <f t="shared" si="17"/>
        <v>0</v>
      </c>
      <c r="J59" s="32">
        <f t="shared" si="17"/>
        <v>0</v>
      </c>
      <c r="K59" s="32">
        <f t="shared" si="17"/>
        <v>0</v>
      </c>
      <c r="L59" s="32">
        <f t="shared" si="17"/>
        <v>0</v>
      </c>
      <c r="M59" s="32">
        <f t="shared" si="17"/>
        <v>0</v>
      </c>
      <c r="N59" s="32">
        <f t="shared" si="17"/>
        <v>0</v>
      </c>
      <c r="O59" s="32">
        <f t="shared" si="17"/>
        <v>0</v>
      </c>
      <c r="P59" s="32">
        <f t="shared" si="17"/>
        <v>0</v>
      </c>
      <c r="Q59" s="47">
        <f t="shared" si="14"/>
        <v>7</v>
      </c>
      <c r="R59" s="47">
        <f t="shared" si="15"/>
        <v>9</v>
      </c>
      <c r="S59" s="47">
        <f t="shared" si="16"/>
        <v>16</v>
      </c>
      <c r="W59" s="24"/>
      <c r="X59" s="24"/>
      <c r="Y59" s="24"/>
      <c r="Z59" s="24"/>
      <c r="AA59" s="24"/>
      <c r="AB59" s="24"/>
      <c r="AC59" s="24"/>
      <c r="AD59" s="24"/>
    </row>
    <row r="60" spans="1:30" ht="26.25" customHeight="1">
      <c r="A60" s="96" t="s">
        <v>72</v>
      </c>
      <c r="B60" s="25" t="s">
        <v>73</v>
      </c>
      <c r="C60" s="6">
        <v>20</v>
      </c>
      <c r="D60" s="6">
        <v>6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47">
        <f t="shared" si="14"/>
        <v>20</v>
      </c>
      <c r="R60" s="47">
        <f t="shared" si="15"/>
        <v>6</v>
      </c>
      <c r="S60" s="47">
        <f t="shared" si="16"/>
        <v>26</v>
      </c>
      <c r="W60" s="24"/>
      <c r="X60" s="24"/>
      <c r="Y60" s="24"/>
      <c r="Z60" s="24"/>
      <c r="AA60" s="24"/>
      <c r="AB60" s="24"/>
      <c r="AC60" s="24"/>
      <c r="AD60" s="24"/>
    </row>
    <row r="61" spans="1:30">
      <c r="A61" s="96"/>
      <c r="B61" s="25" t="s">
        <v>74</v>
      </c>
      <c r="C61" s="6">
        <v>0</v>
      </c>
      <c r="D61" s="6">
        <v>5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47">
        <f t="shared" si="14"/>
        <v>0</v>
      </c>
      <c r="R61" s="47">
        <f t="shared" si="15"/>
        <v>5</v>
      </c>
      <c r="S61" s="47">
        <f t="shared" si="16"/>
        <v>5</v>
      </c>
      <c r="W61" s="24"/>
      <c r="X61" s="24"/>
      <c r="Y61" s="24"/>
      <c r="Z61" s="24"/>
      <c r="AA61" s="24"/>
      <c r="AB61" s="24"/>
      <c r="AC61" s="24"/>
      <c r="AD61" s="24"/>
    </row>
    <row r="62" spans="1:30">
      <c r="A62" s="96"/>
      <c r="B62" s="27" t="s">
        <v>43</v>
      </c>
      <c r="C62" s="32">
        <f>C61+C60</f>
        <v>20</v>
      </c>
      <c r="D62" s="32">
        <f t="shared" ref="D62:P62" si="18">D61+D60</f>
        <v>11</v>
      </c>
      <c r="E62" s="32">
        <f t="shared" si="18"/>
        <v>0</v>
      </c>
      <c r="F62" s="32">
        <f t="shared" si="18"/>
        <v>0</v>
      </c>
      <c r="G62" s="32">
        <f t="shared" si="18"/>
        <v>0</v>
      </c>
      <c r="H62" s="32">
        <f t="shared" si="18"/>
        <v>0</v>
      </c>
      <c r="I62" s="32">
        <f t="shared" si="18"/>
        <v>0</v>
      </c>
      <c r="J62" s="32">
        <f t="shared" si="18"/>
        <v>0</v>
      </c>
      <c r="K62" s="32">
        <f t="shared" si="18"/>
        <v>0</v>
      </c>
      <c r="L62" s="32">
        <f t="shared" si="18"/>
        <v>0</v>
      </c>
      <c r="M62" s="32">
        <f t="shared" si="18"/>
        <v>0</v>
      </c>
      <c r="N62" s="32">
        <f t="shared" si="18"/>
        <v>0</v>
      </c>
      <c r="O62" s="32">
        <f t="shared" si="18"/>
        <v>0</v>
      </c>
      <c r="P62" s="32">
        <f t="shared" si="18"/>
        <v>0</v>
      </c>
      <c r="Q62" s="47">
        <f t="shared" si="14"/>
        <v>20</v>
      </c>
      <c r="R62" s="47">
        <f t="shared" si="15"/>
        <v>11</v>
      </c>
      <c r="S62" s="47">
        <f t="shared" si="16"/>
        <v>31</v>
      </c>
      <c r="W62" s="24"/>
      <c r="X62" s="24"/>
      <c r="Y62" s="24"/>
      <c r="Z62" s="24"/>
      <c r="AA62" s="24"/>
      <c r="AB62" s="24"/>
      <c r="AC62" s="24"/>
      <c r="AD62" s="24"/>
    </row>
    <row r="63" spans="1:30">
      <c r="A63" s="100" t="s">
        <v>75</v>
      </c>
      <c r="B63" s="100"/>
      <c r="C63" s="6">
        <v>25</v>
      </c>
      <c r="D63" s="6">
        <v>18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47">
        <f t="shared" si="14"/>
        <v>25</v>
      </c>
      <c r="R63" s="47">
        <f t="shared" si="15"/>
        <v>18</v>
      </c>
      <c r="S63" s="47">
        <f t="shared" si="16"/>
        <v>43</v>
      </c>
      <c r="W63" s="24"/>
      <c r="X63" s="24"/>
      <c r="Y63" s="24"/>
      <c r="Z63" s="24"/>
      <c r="AA63" s="24"/>
      <c r="AB63" s="24"/>
      <c r="AC63" s="24"/>
      <c r="AD63" s="24"/>
    </row>
    <row r="64" spans="1:30">
      <c r="A64" s="98" t="s">
        <v>76</v>
      </c>
      <c r="B64" s="98"/>
      <c r="C64" s="6">
        <v>16</v>
      </c>
      <c r="D64" s="6">
        <v>14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47">
        <f t="shared" si="14"/>
        <v>16</v>
      </c>
      <c r="R64" s="47">
        <f t="shared" si="15"/>
        <v>14</v>
      </c>
      <c r="S64" s="47">
        <f t="shared" si="16"/>
        <v>30</v>
      </c>
      <c r="W64" s="24"/>
      <c r="X64" s="24"/>
      <c r="Y64" s="24"/>
      <c r="Z64" s="24"/>
      <c r="AA64" s="24"/>
      <c r="AB64" s="24"/>
      <c r="AC64" s="24"/>
      <c r="AD64" s="24"/>
    </row>
    <row r="65" spans="1:30">
      <c r="A65" s="99" t="s">
        <v>77</v>
      </c>
      <c r="B65" s="99"/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47">
        <f t="shared" si="14"/>
        <v>0</v>
      </c>
      <c r="R65" s="47">
        <f t="shared" si="15"/>
        <v>0</v>
      </c>
      <c r="S65" s="47">
        <f t="shared" si="16"/>
        <v>0</v>
      </c>
      <c r="W65" s="24"/>
      <c r="X65" s="24"/>
      <c r="Y65" s="24"/>
      <c r="Z65" s="24"/>
      <c r="AA65" s="24"/>
      <c r="AB65" s="24"/>
      <c r="AC65" s="24"/>
      <c r="AD65" s="24"/>
    </row>
    <row r="66" spans="1:30" ht="26.25" customHeight="1">
      <c r="A66" s="98" t="s">
        <v>78</v>
      </c>
      <c r="B66" s="98"/>
      <c r="C66" s="6">
        <v>23</v>
      </c>
      <c r="D66" s="6">
        <v>12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47">
        <f t="shared" si="14"/>
        <v>23</v>
      </c>
      <c r="R66" s="47">
        <f t="shared" si="15"/>
        <v>12</v>
      </c>
      <c r="S66" s="47">
        <f t="shared" si="16"/>
        <v>35</v>
      </c>
      <c r="W66" s="24"/>
      <c r="X66" s="24"/>
      <c r="Y66" s="24"/>
      <c r="Z66" s="24"/>
      <c r="AA66" s="24"/>
      <c r="AB66" s="24"/>
      <c r="AC66" s="24"/>
      <c r="AD66" s="24"/>
    </row>
    <row r="67" spans="1:30">
      <c r="A67" s="98" t="s">
        <v>170</v>
      </c>
      <c r="B67" s="98"/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47">
        <f t="shared" si="14"/>
        <v>0</v>
      </c>
      <c r="R67" s="47">
        <f t="shared" si="15"/>
        <v>0</v>
      </c>
      <c r="S67" s="47">
        <f t="shared" si="16"/>
        <v>0</v>
      </c>
      <c r="W67" s="24"/>
      <c r="X67" s="24"/>
      <c r="Y67" s="24"/>
      <c r="Z67" s="24"/>
      <c r="AA67" s="24"/>
      <c r="AB67" s="24"/>
      <c r="AC67" s="24"/>
      <c r="AD67" s="24"/>
    </row>
    <row r="68" spans="1:30">
      <c r="A68" s="96" t="s">
        <v>79</v>
      </c>
      <c r="B68" s="25" t="s">
        <v>29</v>
      </c>
      <c r="C68" s="6">
        <v>42</v>
      </c>
      <c r="D68" s="6">
        <v>46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47">
        <f t="shared" si="14"/>
        <v>42</v>
      </c>
      <c r="R68" s="47">
        <f t="shared" si="15"/>
        <v>46</v>
      </c>
      <c r="S68" s="47">
        <f t="shared" si="16"/>
        <v>88</v>
      </c>
      <c r="W68" s="24"/>
      <c r="X68" s="24"/>
      <c r="Y68" s="24"/>
      <c r="Z68" s="24"/>
      <c r="AA68" s="24"/>
      <c r="AB68" s="24"/>
      <c r="AC68" s="24"/>
      <c r="AD68" s="24"/>
    </row>
    <row r="69" spans="1:30">
      <c r="A69" s="96"/>
      <c r="B69" s="25" t="s">
        <v>30</v>
      </c>
      <c r="C69" s="6">
        <v>30</v>
      </c>
      <c r="D69" s="6">
        <v>41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47">
        <f t="shared" si="14"/>
        <v>30</v>
      </c>
      <c r="R69" s="47">
        <f t="shared" si="15"/>
        <v>41</v>
      </c>
      <c r="S69" s="47">
        <f t="shared" si="16"/>
        <v>71</v>
      </c>
      <c r="W69" s="24"/>
      <c r="X69" s="24"/>
      <c r="Y69" s="24"/>
      <c r="Z69" s="24"/>
      <c r="AA69" s="24"/>
      <c r="AB69" s="24"/>
      <c r="AC69" s="24"/>
      <c r="AD69" s="24"/>
    </row>
    <row r="70" spans="1:30">
      <c r="A70" s="96"/>
      <c r="B70" s="25" t="s">
        <v>31</v>
      </c>
      <c r="C70" s="6">
        <v>27</v>
      </c>
      <c r="D70" s="6">
        <v>34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47">
        <f t="shared" si="14"/>
        <v>27</v>
      </c>
      <c r="R70" s="47">
        <f t="shared" si="15"/>
        <v>34</v>
      </c>
      <c r="S70" s="47">
        <f t="shared" si="16"/>
        <v>61</v>
      </c>
    </row>
    <row r="71" spans="1:30">
      <c r="A71" s="96"/>
      <c r="B71" s="25" t="s">
        <v>32</v>
      </c>
      <c r="C71" s="6">
        <v>40</v>
      </c>
      <c r="D71" s="6">
        <v>32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47">
        <f t="shared" si="14"/>
        <v>40</v>
      </c>
      <c r="R71" s="47">
        <f t="shared" si="15"/>
        <v>32</v>
      </c>
      <c r="S71" s="47">
        <f t="shared" si="16"/>
        <v>72</v>
      </c>
    </row>
    <row r="72" spans="1:30" ht="26.25" customHeight="1">
      <c r="A72" s="96"/>
      <c r="B72" s="27" t="s">
        <v>33</v>
      </c>
      <c r="C72" s="32">
        <f>C71+C70+C69+C68</f>
        <v>139</v>
      </c>
      <c r="D72" s="32">
        <f t="shared" ref="D72:P72" si="19">D71+D70+D69+D68</f>
        <v>153</v>
      </c>
      <c r="E72" s="32">
        <f t="shared" si="19"/>
        <v>0</v>
      </c>
      <c r="F72" s="32">
        <f t="shared" si="19"/>
        <v>0</v>
      </c>
      <c r="G72" s="32">
        <f t="shared" si="19"/>
        <v>0</v>
      </c>
      <c r="H72" s="32">
        <f t="shared" si="19"/>
        <v>0</v>
      </c>
      <c r="I72" s="32">
        <f t="shared" si="19"/>
        <v>0</v>
      </c>
      <c r="J72" s="32">
        <f t="shared" si="19"/>
        <v>0</v>
      </c>
      <c r="K72" s="32">
        <f t="shared" si="19"/>
        <v>0</v>
      </c>
      <c r="L72" s="32">
        <f t="shared" si="19"/>
        <v>0</v>
      </c>
      <c r="M72" s="32">
        <f t="shared" si="19"/>
        <v>0</v>
      </c>
      <c r="N72" s="32">
        <f t="shared" si="19"/>
        <v>0</v>
      </c>
      <c r="O72" s="32">
        <f t="shared" si="19"/>
        <v>0</v>
      </c>
      <c r="P72" s="32">
        <f t="shared" si="19"/>
        <v>0</v>
      </c>
      <c r="Q72" s="47">
        <f t="shared" si="14"/>
        <v>139</v>
      </c>
      <c r="R72" s="47">
        <f t="shared" si="15"/>
        <v>153</v>
      </c>
      <c r="S72" s="47">
        <f t="shared" si="16"/>
        <v>292</v>
      </c>
    </row>
    <row r="73" spans="1:30">
      <c r="A73" s="50" t="s">
        <v>34</v>
      </c>
      <c r="B73" s="25" t="s">
        <v>80</v>
      </c>
      <c r="C73" s="6">
        <v>55</v>
      </c>
      <c r="D73" s="6">
        <v>63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47">
        <f t="shared" si="14"/>
        <v>55</v>
      </c>
      <c r="R73" s="47">
        <f t="shared" si="15"/>
        <v>63</v>
      </c>
      <c r="S73" s="47">
        <f t="shared" si="16"/>
        <v>118</v>
      </c>
    </row>
    <row r="74" spans="1:30" ht="26.25" customHeight="1">
      <c r="A74" s="27" t="s">
        <v>52</v>
      </c>
      <c r="B74" s="25" t="s">
        <v>81</v>
      </c>
      <c r="C74" s="6">
        <v>37</v>
      </c>
      <c r="D74" s="6">
        <v>41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47">
        <f t="shared" si="14"/>
        <v>37</v>
      </c>
      <c r="R74" s="47">
        <f t="shared" si="15"/>
        <v>41</v>
      </c>
      <c r="S74" s="47">
        <f t="shared" si="16"/>
        <v>78</v>
      </c>
    </row>
    <row r="75" spans="1:30">
      <c r="A75" s="96" t="s">
        <v>82</v>
      </c>
      <c r="B75" s="26" t="s">
        <v>35</v>
      </c>
      <c r="C75" s="6">
        <v>18</v>
      </c>
      <c r="D75" s="6">
        <v>16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47">
        <f t="shared" si="14"/>
        <v>18</v>
      </c>
      <c r="R75" s="47">
        <f t="shared" si="15"/>
        <v>16</v>
      </c>
      <c r="S75" s="47">
        <f t="shared" si="16"/>
        <v>34</v>
      </c>
    </row>
    <row r="76" spans="1:30">
      <c r="A76" s="96"/>
      <c r="B76" s="26" t="s">
        <v>27</v>
      </c>
      <c r="C76" s="6">
        <v>20</v>
      </c>
      <c r="D76" s="6">
        <v>19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47">
        <f t="shared" si="14"/>
        <v>20</v>
      </c>
      <c r="R76" s="47">
        <f t="shared" si="15"/>
        <v>19</v>
      </c>
      <c r="S76" s="47">
        <f t="shared" si="16"/>
        <v>39</v>
      </c>
    </row>
    <row r="77" spans="1:30">
      <c r="A77" s="96"/>
      <c r="B77" s="26" t="s">
        <v>36</v>
      </c>
      <c r="C77" s="6">
        <v>25</v>
      </c>
      <c r="D77" s="6">
        <v>14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47">
        <f t="shared" si="14"/>
        <v>25</v>
      </c>
      <c r="R77" s="47">
        <f t="shared" si="15"/>
        <v>14</v>
      </c>
      <c r="S77" s="47">
        <f t="shared" si="16"/>
        <v>39</v>
      </c>
    </row>
    <row r="78" spans="1:30" ht="26.25" customHeight="1">
      <c r="A78" s="96"/>
      <c r="B78" s="26" t="s">
        <v>37</v>
      </c>
      <c r="C78" s="6">
        <v>8</v>
      </c>
      <c r="D78" s="6">
        <v>7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47">
        <f t="shared" si="14"/>
        <v>8</v>
      </c>
      <c r="R78" s="47">
        <f t="shared" si="15"/>
        <v>7</v>
      </c>
      <c r="S78" s="47">
        <f t="shared" si="16"/>
        <v>15</v>
      </c>
    </row>
    <row r="79" spans="1:30">
      <c r="A79" s="96"/>
      <c r="B79" s="27" t="s">
        <v>26</v>
      </c>
      <c r="C79" s="32">
        <f>C78+C77+C76+C75</f>
        <v>71</v>
      </c>
      <c r="D79" s="32">
        <f t="shared" ref="D79:P79" si="20">D78+D77+D76+D75</f>
        <v>56</v>
      </c>
      <c r="E79" s="32">
        <f t="shared" si="20"/>
        <v>0</v>
      </c>
      <c r="F79" s="32">
        <f t="shared" si="20"/>
        <v>0</v>
      </c>
      <c r="G79" s="32">
        <f t="shared" si="20"/>
        <v>0</v>
      </c>
      <c r="H79" s="32">
        <f t="shared" si="20"/>
        <v>0</v>
      </c>
      <c r="I79" s="32">
        <f t="shared" si="20"/>
        <v>0</v>
      </c>
      <c r="J79" s="32">
        <f t="shared" si="20"/>
        <v>0</v>
      </c>
      <c r="K79" s="32">
        <f t="shared" si="20"/>
        <v>0</v>
      </c>
      <c r="L79" s="32">
        <f t="shared" si="20"/>
        <v>0</v>
      </c>
      <c r="M79" s="32">
        <f t="shared" si="20"/>
        <v>0</v>
      </c>
      <c r="N79" s="32">
        <f t="shared" si="20"/>
        <v>0</v>
      </c>
      <c r="O79" s="32">
        <f t="shared" si="20"/>
        <v>0</v>
      </c>
      <c r="P79" s="32">
        <f t="shared" si="20"/>
        <v>0</v>
      </c>
      <c r="Q79" s="47">
        <f t="shared" si="14"/>
        <v>71</v>
      </c>
      <c r="R79" s="47">
        <f t="shared" si="15"/>
        <v>56</v>
      </c>
      <c r="S79" s="47">
        <f t="shared" si="16"/>
        <v>127</v>
      </c>
    </row>
    <row r="80" spans="1:30" ht="26.25" customHeight="1">
      <c r="A80" s="10" t="s">
        <v>83</v>
      </c>
      <c r="B80" s="25" t="s">
        <v>174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47">
        <f t="shared" si="14"/>
        <v>0</v>
      </c>
      <c r="R80" s="47">
        <f t="shared" si="15"/>
        <v>0</v>
      </c>
      <c r="S80" s="47">
        <f t="shared" si="16"/>
        <v>0</v>
      </c>
    </row>
    <row r="81" spans="1:19">
      <c r="A81" s="96" t="s">
        <v>84</v>
      </c>
      <c r="B81" s="26" t="s">
        <v>37</v>
      </c>
      <c r="C81" s="8">
        <v>14</v>
      </c>
      <c r="D81" s="8">
        <v>13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6">
        <v>0</v>
      </c>
      <c r="P81" s="6">
        <v>0</v>
      </c>
      <c r="Q81" s="47">
        <f t="shared" si="14"/>
        <v>14</v>
      </c>
      <c r="R81" s="47">
        <f t="shared" si="15"/>
        <v>13</v>
      </c>
      <c r="S81" s="47">
        <f t="shared" si="16"/>
        <v>27</v>
      </c>
    </row>
    <row r="82" spans="1:19">
      <c r="A82" s="96"/>
      <c r="B82" s="26" t="s">
        <v>27</v>
      </c>
      <c r="C82" s="8">
        <v>6</v>
      </c>
      <c r="D82" s="8">
        <v>5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6">
        <v>0</v>
      </c>
      <c r="P82" s="6">
        <v>0</v>
      </c>
      <c r="Q82" s="47">
        <f t="shared" si="14"/>
        <v>6</v>
      </c>
      <c r="R82" s="47">
        <f t="shared" si="15"/>
        <v>5</v>
      </c>
      <c r="S82" s="47">
        <f t="shared" si="16"/>
        <v>11</v>
      </c>
    </row>
    <row r="83" spans="1:19">
      <c r="A83" s="96"/>
      <c r="B83" s="26" t="s">
        <v>36</v>
      </c>
      <c r="C83" s="8">
        <v>13</v>
      </c>
      <c r="D83" s="8">
        <v>11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6">
        <v>0</v>
      </c>
      <c r="P83" s="6">
        <v>0</v>
      </c>
      <c r="Q83" s="47">
        <f t="shared" si="14"/>
        <v>13</v>
      </c>
      <c r="R83" s="47">
        <f t="shared" si="15"/>
        <v>11</v>
      </c>
      <c r="S83" s="47">
        <f t="shared" si="16"/>
        <v>24</v>
      </c>
    </row>
    <row r="84" spans="1:19">
      <c r="A84" s="96"/>
      <c r="B84" s="27" t="s">
        <v>26</v>
      </c>
      <c r="C84" s="32">
        <f>C83+C82+C81</f>
        <v>33</v>
      </c>
      <c r="D84" s="32">
        <f t="shared" ref="D84:P84" si="21">D83+D82+D81</f>
        <v>29</v>
      </c>
      <c r="E84" s="32">
        <f t="shared" si="21"/>
        <v>0</v>
      </c>
      <c r="F84" s="32">
        <f t="shared" si="21"/>
        <v>0</v>
      </c>
      <c r="G84" s="32">
        <f t="shared" si="21"/>
        <v>0</v>
      </c>
      <c r="H84" s="32">
        <f t="shared" si="21"/>
        <v>0</v>
      </c>
      <c r="I84" s="32">
        <f t="shared" si="21"/>
        <v>0</v>
      </c>
      <c r="J84" s="32">
        <f t="shared" si="21"/>
        <v>0</v>
      </c>
      <c r="K84" s="32">
        <f t="shared" si="21"/>
        <v>0</v>
      </c>
      <c r="L84" s="32">
        <f t="shared" si="21"/>
        <v>0</v>
      </c>
      <c r="M84" s="32">
        <f t="shared" si="21"/>
        <v>0</v>
      </c>
      <c r="N84" s="32">
        <f t="shared" si="21"/>
        <v>0</v>
      </c>
      <c r="O84" s="32">
        <f t="shared" si="21"/>
        <v>0</v>
      </c>
      <c r="P84" s="32">
        <f t="shared" si="21"/>
        <v>0</v>
      </c>
      <c r="Q84" s="47">
        <f t="shared" si="14"/>
        <v>33</v>
      </c>
      <c r="R84" s="47">
        <f t="shared" si="15"/>
        <v>29</v>
      </c>
      <c r="S84" s="47">
        <f t="shared" si="16"/>
        <v>62</v>
      </c>
    </row>
    <row r="85" spans="1:19">
      <c r="A85" s="100" t="s">
        <v>85</v>
      </c>
      <c r="B85" s="100"/>
      <c r="C85" s="6">
        <v>69</v>
      </c>
      <c r="D85" s="6">
        <v>41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47">
        <f t="shared" si="14"/>
        <v>69</v>
      </c>
      <c r="R85" s="47">
        <f t="shared" si="15"/>
        <v>41</v>
      </c>
      <c r="S85" s="47">
        <f t="shared" si="16"/>
        <v>110</v>
      </c>
    </row>
    <row r="86" spans="1:19" s="42" customFormat="1">
      <c r="A86" s="104" t="s">
        <v>186</v>
      </c>
      <c r="B86" s="107"/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47">
        <f t="shared" si="14"/>
        <v>0</v>
      </c>
      <c r="R86" s="47">
        <f t="shared" si="15"/>
        <v>0</v>
      </c>
      <c r="S86" s="47">
        <f t="shared" si="16"/>
        <v>0</v>
      </c>
    </row>
    <row r="87" spans="1:19">
      <c r="A87" s="100" t="s">
        <v>86</v>
      </c>
      <c r="B87" s="100"/>
      <c r="C87" s="6">
        <v>47</v>
      </c>
      <c r="D87" s="6">
        <v>38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47">
        <f t="shared" si="14"/>
        <v>47</v>
      </c>
      <c r="R87" s="47">
        <f t="shared" si="15"/>
        <v>38</v>
      </c>
      <c r="S87" s="47">
        <f t="shared" si="16"/>
        <v>85</v>
      </c>
    </row>
    <row r="88" spans="1:19">
      <c r="A88" s="96" t="s">
        <v>87</v>
      </c>
      <c r="B88" s="25" t="s">
        <v>39</v>
      </c>
      <c r="C88" s="8">
        <v>32</v>
      </c>
      <c r="D88" s="8">
        <v>64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6">
        <v>0</v>
      </c>
      <c r="P88" s="6">
        <v>0</v>
      </c>
      <c r="Q88" s="47">
        <f t="shared" si="14"/>
        <v>32</v>
      </c>
      <c r="R88" s="47">
        <f t="shared" si="15"/>
        <v>64</v>
      </c>
      <c r="S88" s="47">
        <f t="shared" si="16"/>
        <v>96</v>
      </c>
    </row>
    <row r="89" spans="1:19">
      <c r="A89" s="96"/>
      <c r="B89" s="25" t="s">
        <v>40</v>
      </c>
      <c r="C89" s="8">
        <v>0</v>
      </c>
      <c r="D89" s="8">
        <v>37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6">
        <v>0</v>
      </c>
      <c r="P89" s="6">
        <v>0</v>
      </c>
      <c r="Q89" s="47">
        <f t="shared" si="14"/>
        <v>0</v>
      </c>
      <c r="R89" s="47">
        <f t="shared" si="15"/>
        <v>37</v>
      </c>
      <c r="S89" s="47">
        <f t="shared" si="16"/>
        <v>37</v>
      </c>
    </row>
    <row r="90" spans="1:19">
      <c r="A90" s="96"/>
      <c r="B90" s="27" t="s">
        <v>41</v>
      </c>
      <c r="C90" s="32">
        <f>C89+C88</f>
        <v>32</v>
      </c>
      <c r="D90" s="32">
        <f t="shared" ref="D90:P90" si="22">D89+D88</f>
        <v>101</v>
      </c>
      <c r="E90" s="32">
        <f t="shared" si="22"/>
        <v>0</v>
      </c>
      <c r="F90" s="32">
        <f t="shared" si="22"/>
        <v>0</v>
      </c>
      <c r="G90" s="32">
        <f t="shared" si="22"/>
        <v>0</v>
      </c>
      <c r="H90" s="32">
        <f t="shared" si="22"/>
        <v>0</v>
      </c>
      <c r="I90" s="32">
        <f t="shared" si="22"/>
        <v>0</v>
      </c>
      <c r="J90" s="32">
        <f t="shared" si="22"/>
        <v>0</v>
      </c>
      <c r="K90" s="32">
        <f t="shared" si="22"/>
        <v>0</v>
      </c>
      <c r="L90" s="32">
        <f t="shared" si="22"/>
        <v>0</v>
      </c>
      <c r="M90" s="32">
        <f t="shared" si="22"/>
        <v>0</v>
      </c>
      <c r="N90" s="32">
        <f t="shared" si="22"/>
        <v>0</v>
      </c>
      <c r="O90" s="32">
        <f t="shared" si="22"/>
        <v>0</v>
      </c>
      <c r="P90" s="32">
        <f t="shared" si="22"/>
        <v>0</v>
      </c>
      <c r="Q90" s="47">
        <f t="shared" si="14"/>
        <v>32</v>
      </c>
      <c r="R90" s="47">
        <f t="shared" si="15"/>
        <v>101</v>
      </c>
      <c r="S90" s="47">
        <f t="shared" si="16"/>
        <v>133</v>
      </c>
    </row>
    <row r="91" spans="1:19" ht="26.25" customHeight="1">
      <c r="A91" s="96" t="s">
        <v>42</v>
      </c>
      <c r="B91" s="25" t="s">
        <v>88</v>
      </c>
      <c r="C91" s="6">
        <v>0</v>
      </c>
      <c r="D91" s="6">
        <v>35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47">
        <f t="shared" si="14"/>
        <v>0</v>
      </c>
      <c r="R91" s="47">
        <f t="shared" si="15"/>
        <v>35</v>
      </c>
      <c r="S91" s="47">
        <f t="shared" si="16"/>
        <v>35</v>
      </c>
    </row>
    <row r="92" spans="1:19">
      <c r="A92" s="96"/>
      <c r="B92" s="25" t="s">
        <v>89</v>
      </c>
      <c r="C92" s="6">
        <v>38</v>
      </c>
      <c r="D92" s="6">
        <v>44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47">
        <f t="shared" si="14"/>
        <v>38</v>
      </c>
      <c r="R92" s="47">
        <f t="shared" si="15"/>
        <v>44</v>
      </c>
      <c r="S92" s="47">
        <f t="shared" si="16"/>
        <v>82</v>
      </c>
    </row>
    <row r="93" spans="1:19" ht="26.25" customHeight="1">
      <c r="A93" s="96"/>
      <c r="B93" s="27" t="s">
        <v>90</v>
      </c>
      <c r="C93" s="32">
        <f>C92+C91</f>
        <v>38</v>
      </c>
      <c r="D93" s="32">
        <f t="shared" ref="D93:P93" si="23">D92+D91</f>
        <v>79</v>
      </c>
      <c r="E93" s="32">
        <f t="shared" si="23"/>
        <v>0</v>
      </c>
      <c r="F93" s="32">
        <f t="shared" si="23"/>
        <v>0</v>
      </c>
      <c r="G93" s="32">
        <f t="shared" si="23"/>
        <v>0</v>
      </c>
      <c r="H93" s="32">
        <f t="shared" si="23"/>
        <v>0</v>
      </c>
      <c r="I93" s="32">
        <f t="shared" si="23"/>
        <v>0</v>
      </c>
      <c r="J93" s="32">
        <f t="shared" si="23"/>
        <v>0</v>
      </c>
      <c r="K93" s="32">
        <f t="shared" si="23"/>
        <v>0</v>
      </c>
      <c r="L93" s="32">
        <f t="shared" si="23"/>
        <v>0</v>
      </c>
      <c r="M93" s="32">
        <f t="shared" si="23"/>
        <v>0</v>
      </c>
      <c r="N93" s="32">
        <f t="shared" si="23"/>
        <v>0</v>
      </c>
      <c r="O93" s="32">
        <f t="shared" si="23"/>
        <v>0</v>
      </c>
      <c r="P93" s="32">
        <f t="shared" si="23"/>
        <v>0</v>
      </c>
      <c r="Q93" s="47">
        <f t="shared" si="14"/>
        <v>38</v>
      </c>
      <c r="R93" s="47">
        <f t="shared" si="15"/>
        <v>79</v>
      </c>
      <c r="S93" s="47">
        <f t="shared" si="16"/>
        <v>117</v>
      </c>
    </row>
    <row r="94" spans="1:19" s="41" customFormat="1" ht="26.25" customHeight="1">
      <c r="A94" s="106" t="s">
        <v>177</v>
      </c>
      <c r="B94" s="107"/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47">
        <f t="shared" si="14"/>
        <v>0</v>
      </c>
      <c r="R94" s="47">
        <f t="shared" si="15"/>
        <v>0</v>
      </c>
      <c r="S94" s="47">
        <f t="shared" si="16"/>
        <v>0</v>
      </c>
    </row>
    <row r="95" spans="1:19">
      <c r="A95" s="27" t="s">
        <v>53</v>
      </c>
      <c r="B95" s="25" t="s">
        <v>91</v>
      </c>
      <c r="C95" s="6">
        <v>23</v>
      </c>
      <c r="D95" s="6">
        <v>47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47">
        <f t="shared" si="14"/>
        <v>23</v>
      </c>
      <c r="R95" s="47">
        <f t="shared" si="15"/>
        <v>47</v>
      </c>
      <c r="S95" s="47">
        <f t="shared" si="16"/>
        <v>70</v>
      </c>
    </row>
    <row r="96" spans="1:19" ht="26.25" customHeight="1">
      <c r="A96" s="102" t="s">
        <v>92</v>
      </c>
      <c r="B96" s="102"/>
      <c r="C96" s="6">
        <v>9</v>
      </c>
      <c r="D96" s="6">
        <v>10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47">
        <f t="shared" si="14"/>
        <v>9</v>
      </c>
      <c r="R96" s="47">
        <f t="shared" si="15"/>
        <v>10</v>
      </c>
      <c r="S96" s="47">
        <f t="shared" si="16"/>
        <v>19</v>
      </c>
    </row>
    <row r="97" spans="1:19">
      <c r="A97" s="96" t="s">
        <v>0</v>
      </c>
      <c r="B97" s="27" t="s">
        <v>49</v>
      </c>
      <c r="C97" s="29">
        <f>C96+C90+C85+C79+C72+C66+C65+C63+C62+C55+C54</f>
        <v>403</v>
      </c>
      <c r="D97" s="48">
        <f t="shared" ref="D97:P97" si="24">D96+D90+D85+D79+D72+D66+D65+D63+D62+D55+D54</f>
        <v>416</v>
      </c>
      <c r="E97" s="48">
        <f t="shared" si="24"/>
        <v>0</v>
      </c>
      <c r="F97" s="48">
        <f t="shared" si="24"/>
        <v>0</v>
      </c>
      <c r="G97" s="48">
        <f t="shared" si="24"/>
        <v>0</v>
      </c>
      <c r="H97" s="48">
        <f t="shared" si="24"/>
        <v>0</v>
      </c>
      <c r="I97" s="48">
        <f t="shared" si="24"/>
        <v>0</v>
      </c>
      <c r="J97" s="48">
        <f t="shared" si="24"/>
        <v>0</v>
      </c>
      <c r="K97" s="48">
        <f t="shared" si="24"/>
        <v>0</v>
      </c>
      <c r="L97" s="48">
        <f t="shared" si="24"/>
        <v>0</v>
      </c>
      <c r="M97" s="48">
        <f t="shared" si="24"/>
        <v>0</v>
      </c>
      <c r="N97" s="48">
        <f t="shared" si="24"/>
        <v>0</v>
      </c>
      <c r="O97" s="48">
        <f t="shared" si="24"/>
        <v>0</v>
      </c>
      <c r="P97" s="48">
        <f t="shared" si="24"/>
        <v>0</v>
      </c>
      <c r="Q97" s="47">
        <f t="shared" si="14"/>
        <v>403</v>
      </c>
      <c r="R97" s="47">
        <f t="shared" si="15"/>
        <v>416</v>
      </c>
      <c r="S97" s="47">
        <f t="shared" si="16"/>
        <v>819</v>
      </c>
    </row>
    <row r="98" spans="1:19">
      <c r="A98" s="96"/>
      <c r="B98" s="27" t="s">
        <v>50</v>
      </c>
      <c r="C98" s="29">
        <f>C93+C87+C80+C73+C67+C64+C56</f>
        <v>156</v>
      </c>
      <c r="D98" s="48">
        <f t="shared" ref="D98:P98" si="25">D93+D87+D80+D73+D67+D64+D56</f>
        <v>194</v>
      </c>
      <c r="E98" s="48">
        <f t="shared" si="25"/>
        <v>0</v>
      </c>
      <c r="F98" s="48">
        <f t="shared" si="25"/>
        <v>0</v>
      </c>
      <c r="G98" s="48">
        <f t="shared" si="25"/>
        <v>0</v>
      </c>
      <c r="H98" s="48">
        <f t="shared" si="25"/>
        <v>0</v>
      </c>
      <c r="I98" s="48">
        <f t="shared" si="25"/>
        <v>0</v>
      </c>
      <c r="J98" s="48">
        <f t="shared" si="25"/>
        <v>0</v>
      </c>
      <c r="K98" s="48">
        <f t="shared" si="25"/>
        <v>0</v>
      </c>
      <c r="L98" s="48">
        <f t="shared" si="25"/>
        <v>0</v>
      </c>
      <c r="M98" s="48">
        <f t="shared" si="25"/>
        <v>0</v>
      </c>
      <c r="N98" s="48">
        <f t="shared" si="25"/>
        <v>0</v>
      </c>
      <c r="O98" s="48">
        <f t="shared" si="25"/>
        <v>0</v>
      </c>
      <c r="P98" s="48">
        <f t="shared" si="25"/>
        <v>0</v>
      </c>
      <c r="Q98" s="47">
        <f t="shared" si="14"/>
        <v>156</v>
      </c>
      <c r="R98" s="47">
        <f t="shared" si="15"/>
        <v>194</v>
      </c>
      <c r="S98" s="47">
        <f t="shared" si="16"/>
        <v>350</v>
      </c>
    </row>
    <row r="99" spans="1:19">
      <c r="A99" s="96"/>
      <c r="B99" s="27" t="s">
        <v>17</v>
      </c>
      <c r="C99" s="29">
        <f>C95+C86+C84+C74+C59+C94</f>
        <v>100</v>
      </c>
      <c r="D99" s="48">
        <f t="shared" ref="D99:P99" si="26">D95+D86+D84+D74+D59+D94</f>
        <v>126</v>
      </c>
      <c r="E99" s="48">
        <f t="shared" si="26"/>
        <v>0</v>
      </c>
      <c r="F99" s="48">
        <f t="shared" si="26"/>
        <v>0</v>
      </c>
      <c r="G99" s="48">
        <f t="shared" si="26"/>
        <v>0</v>
      </c>
      <c r="H99" s="48">
        <f t="shared" si="26"/>
        <v>0</v>
      </c>
      <c r="I99" s="48">
        <f t="shared" si="26"/>
        <v>0</v>
      </c>
      <c r="J99" s="48">
        <f t="shared" si="26"/>
        <v>0</v>
      </c>
      <c r="K99" s="48">
        <f t="shared" si="26"/>
        <v>0</v>
      </c>
      <c r="L99" s="48">
        <f t="shared" si="26"/>
        <v>0</v>
      </c>
      <c r="M99" s="48">
        <f t="shared" si="26"/>
        <v>0</v>
      </c>
      <c r="N99" s="48">
        <f t="shared" si="26"/>
        <v>0</v>
      </c>
      <c r="O99" s="48">
        <f t="shared" si="26"/>
        <v>0</v>
      </c>
      <c r="P99" s="48">
        <f t="shared" si="26"/>
        <v>0</v>
      </c>
      <c r="Q99" s="47">
        <f t="shared" si="14"/>
        <v>100</v>
      </c>
      <c r="R99" s="47">
        <f t="shared" si="15"/>
        <v>126</v>
      </c>
      <c r="S99" s="47">
        <f t="shared" si="16"/>
        <v>226</v>
      </c>
    </row>
    <row r="100" spans="1:19">
      <c r="A100" s="103" t="s">
        <v>0</v>
      </c>
      <c r="B100" s="103"/>
      <c r="C100" s="30">
        <f>C99+C98+C97</f>
        <v>659</v>
      </c>
      <c r="D100" s="47">
        <f t="shared" ref="D100:P100" si="27">D99+D98+D97</f>
        <v>736</v>
      </c>
      <c r="E100" s="47">
        <f t="shared" si="27"/>
        <v>0</v>
      </c>
      <c r="F100" s="47">
        <f t="shared" si="27"/>
        <v>0</v>
      </c>
      <c r="G100" s="47">
        <f t="shared" si="27"/>
        <v>0</v>
      </c>
      <c r="H100" s="47">
        <f t="shared" si="27"/>
        <v>0</v>
      </c>
      <c r="I100" s="47">
        <f t="shared" si="27"/>
        <v>0</v>
      </c>
      <c r="J100" s="47">
        <f t="shared" si="27"/>
        <v>0</v>
      </c>
      <c r="K100" s="47">
        <f t="shared" si="27"/>
        <v>0</v>
      </c>
      <c r="L100" s="47">
        <f t="shared" si="27"/>
        <v>0</v>
      </c>
      <c r="M100" s="47">
        <f t="shared" si="27"/>
        <v>0</v>
      </c>
      <c r="N100" s="47">
        <f t="shared" si="27"/>
        <v>0</v>
      </c>
      <c r="O100" s="47">
        <f t="shared" si="27"/>
        <v>0</v>
      </c>
      <c r="P100" s="47">
        <f t="shared" si="27"/>
        <v>0</v>
      </c>
      <c r="Q100" s="47">
        <f t="shared" si="14"/>
        <v>659</v>
      </c>
      <c r="R100" s="47">
        <f t="shared" si="15"/>
        <v>736</v>
      </c>
      <c r="S100" s="47">
        <f t="shared" si="16"/>
        <v>1395</v>
      </c>
    </row>
    <row r="101" spans="1:19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</row>
    <row r="102" spans="1:19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</row>
    <row r="103" spans="1:19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</row>
    <row r="104" spans="1:19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</row>
    <row r="105" spans="1:19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</row>
    <row r="106" spans="1:19" ht="26.25" customHeight="1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</row>
    <row r="107" spans="1:19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</row>
    <row r="108" spans="1:19" ht="26.25" customHeight="1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</row>
    <row r="109" spans="1:19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</row>
    <row r="110" spans="1:19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</row>
    <row r="111" spans="1:19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</row>
    <row r="112" spans="1:19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</row>
    <row r="113" spans="1:19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</row>
    <row r="114" spans="1:19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</row>
    <row r="115" spans="1:19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</row>
    <row r="116" spans="1:19" ht="26.25" customHeight="1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</row>
    <row r="117" spans="1:19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</row>
    <row r="118" spans="1:19" ht="26.25" customHeight="1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</row>
    <row r="119" spans="1:19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</row>
    <row r="120" spans="1:19" ht="26.25" customHeight="1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</row>
    <row r="121" spans="1:19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</row>
    <row r="122" spans="1:19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</row>
    <row r="123" spans="1:19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</row>
    <row r="124" spans="1:19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</row>
    <row r="125" spans="1:19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</row>
    <row r="126" spans="1:19" ht="26.25" customHeight="1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</row>
    <row r="127" spans="1:19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</row>
    <row r="128" spans="1:19" ht="26.25" customHeight="1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</row>
    <row r="129" spans="1:19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</row>
    <row r="130" spans="1:19" ht="26.25" customHeight="1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</row>
    <row r="131" spans="1:19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</row>
    <row r="132" spans="1:19" ht="26.25" customHeight="1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</row>
    <row r="133" spans="1:19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</row>
    <row r="134" spans="1:19" ht="26.25" customHeight="1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</row>
    <row r="135" spans="1:19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</row>
    <row r="136" spans="1:19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</row>
    <row r="137" spans="1:19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</row>
    <row r="138" spans="1:19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</row>
    <row r="139" spans="1:19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</row>
    <row r="140" spans="1:19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</row>
    <row r="141" spans="1:19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</row>
    <row r="142" spans="1:19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</row>
    <row r="143" spans="1:19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</row>
    <row r="144" spans="1:19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</row>
    <row r="145" spans="1:19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</row>
    <row r="146" spans="1:19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</row>
    <row r="147" spans="1:19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</row>
  </sheetData>
  <mergeCells count="64">
    <mergeCell ref="A97:A99"/>
    <mergeCell ref="A100:B100"/>
    <mergeCell ref="A54:B54"/>
    <mergeCell ref="A55:B55"/>
    <mergeCell ref="A56:B56"/>
    <mergeCell ref="A57:A59"/>
    <mergeCell ref="A60:A62"/>
    <mergeCell ref="A63:B63"/>
    <mergeCell ref="A64:B64"/>
    <mergeCell ref="A65:B65"/>
    <mergeCell ref="A66:B66"/>
    <mergeCell ref="A67:B67"/>
    <mergeCell ref="A68:A72"/>
    <mergeCell ref="A75:A79"/>
    <mergeCell ref="A81:A84"/>
    <mergeCell ref="A96:B96"/>
    <mergeCell ref="A91:A93"/>
    <mergeCell ref="A94:B94"/>
    <mergeCell ref="A87:B87"/>
    <mergeCell ref="A88:A90"/>
    <mergeCell ref="A51:S51"/>
    <mergeCell ref="A52:B53"/>
    <mergeCell ref="C52:D52"/>
    <mergeCell ref="E52:F52"/>
    <mergeCell ref="G52:H52"/>
    <mergeCell ref="I52:J52"/>
    <mergeCell ref="Q52:S52"/>
    <mergeCell ref="A86:B86"/>
    <mergeCell ref="A85:B85"/>
    <mergeCell ref="A40:A42"/>
    <mergeCell ref="K52:L52"/>
    <mergeCell ref="M52:N52"/>
    <mergeCell ref="O52:P52"/>
    <mergeCell ref="A25:A29"/>
    <mergeCell ref="A31:A34"/>
    <mergeCell ref="A46:B46"/>
    <mergeCell ref="A47:A49"/>
    <mergeCell ref="A35:B35"/>
    <mergeCell ref="A36:B36"/>
    <mergeCell ref="A37:A39"/>
    <mergeCell ref="A50:B50"/>
    <mergeCell ref="A44:B44"/>
    <mergeCell ref="A43:B43"/>
    <mergeCell ref="G2:H2"/>
    <mergeCell ref="I2:J2"/>
    <mergeCell ref="K2:L2"/>
    <mergeCell ref="M2:N2"/>
    <mergeCell ref="O2:P2"/>
    <mergeCell ref="A18:A22"/>
    <mergeCell ref="A1:S1"/>
    <mergeCell ref="A5:B5"/>
    <mergeCell ref="A17:B17"/>
    <mergeCell ref="A15:B15"/>
    <mergeCell ref="A16:B16"/>
    <mergeCell ref="A10:A12"/>
    <mergeCell ref="A13:B13"/>
    <mergeCell ref="A14:B14"/>
    <mergeCell ref="Q2:S2"/>
    <mergeCell ref="A4:B4"/>
    <mergeCell ref="A6:B6"/>
    <mergeCell ref="A7:A9"/>
    <mergeCell ref="A2:B3"/>
    <mergeCell ref="C2:D2"/>
    <mergeCell ref="E2:F2"/>
  </mergeCells>
  <printOptions horizontalCentered="1" verticalCentered="1"/>
  <pageMargins left="0.31496062992125984" right="0.51181102362204722" top="0.19685039370078741" bottom="0.15748031496062992" header="0" footer="0.31496062992125984"/>
  <pageSetup paperSize="9" scale="76" fitToHeight="0" orientation="landscape" r:id="rId1"/>
  <rowBreaks count="3" manualBreakCount="3">
    <brk id="24" max="16383" man="1"/>
    <brk id="50" max="16383" man="1"/>
    <brk id="7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54"/>
  <sheetViews>
    <sheetView rightToLeft="1" view="pageBreakPreview" topLeftCell="A31" zoomScale="60" zoomScaleNormal="70" workbookViewId="0">
      <selection activeCell="H27" sqref="H27"/>
    </sheetView>
  </sheetViews>
  <sheetFormatPr defaultColWidth="9" defaultRowHeight="27.75"/>
  <cols>
    <col min="1" max="1" width="12.42578125" style="90" customWidth="1"/>
    <col min="2" max="2" width="10" style="86" bestFit="1" customWidth="1"/>
    <col min="3" max="13" width="5.42578125" style="86" customWidth="1"/>
    <col min="14" max="14" width="5.28515625" style="86" bestFit="1" customWidth="1"/>
    <col min="15" max="15" width="5.5703125" style="86" bestFit="1" customWidth="1"/>
    <col min="16" max="16" width="5.28515625" style="86" bestFit="1" customWidth="1"/>
    <col min="17" max="18" width="7.140625" style="86" bestFit="1" customWidth="1"/>
    <col min="19" max="30" width="5.42578125" style="86" customWidth="1"/>
    <col min="31" max="32" width="7.140625" style="86" bestFit="1" customWidth="1"/>
    <col min="33" max="33" width="8.85546875" style="86" bestFit="1" customWidth="1"/>
    <col min="34" max="16384" width="9" style="86"/>
  </cols>
  <sheetData>
    <row r="1" spans="1:33" s="79" customFormat="1" ht="21.75" customHeight="1">
      <c r="A1" s="126" t="s">
        <v>209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</row>
    <row r="2" spans="1:33" s="79" customFormat="1" ht="26.25" customHeight="1">
      <c r="A2" s="116" t="s">
        <v>63</v>
      </c>
      <c r="B2" s="117"/>
      <c r="C2" s="127" t="s">
        <v>9</v>
      </c>
      <c r="D2" s="128"/>
      <c r="E2" s="127" t="s">
        <v>171</v>
      </c>
      <c r="F2" s="128"/>
      <c r="G2" s="127" t="s">
        <v>10</v>
      </c>
      <c r="H2" s="128"/>
      <c r="I2" s="127" t="s">
        <v>11</v>
      </c>
      <c r="J2" s="128"/>
      <c r="K2" s="127" t="s">
        <v>12</v>
      </c>
      <c r="L2" s="128"/>
      <c r="M2" s="127" t="s">
        <v>13</v>
      </c>
      <c r="N2" s="128"/>
      <c r="O2" s="127" t="s">
        <v>14</v>
      </c>
      <c r="P2" s="128"/>
      <c r="Q2" s="127" t="s">
        <v>15</v>
      </c>
      <c r="R2" s="128"/>
      <c r="S2" s="127" t="s">
        <v>114</v>
      </c>
      <c r="T2" s="128"/>
      <c r="U2" s="127" t="s">
        <v>16</v>
      </c>
      <c r="V2" s="128"/>
      <c r="W2" s="127" t="s">
        <v>51</v>
      </c>
      <c r="X2" s="128"/>
      <c r="Y2" s="127" t="s">
        <v>18</v>
      </c>
      <c r="Z2" s="128"/>
      <c r="AA2" s="127" t="s">
        <v>19</v>
      </c>
      <c r="AB2" s="128"/>
      <c r="AC2" s="127" t="s">
        <v>20</v>
      </c>
      <c r="AD2" s="128"/>
      <c r="AE2" s="127" t="s">
        <v>0</v>
      </c>
      <c r="AF2" s="129"/>
      <c r="AG2" s="128"/>
    </row>
    <row r="3" spans="1:33" s="79" customFormat="1" ht="26.25" customHeight="1">
      <c r="A3" s="118"/>
      <c r="B3" s="119"/>
      <c r="C3" s="80" t="s">
        <v>1</v>
      </c>
      <c r="D3" s="80" t="s">
        <v>67</v>
      </c>
      <c r="E3" s="80" t="s">
        <v>1</v>
      </c>
      <c r="F3" s="80" t="s">
        <v>67</v>
      </c>
      <c r="G3" s="80" t="s">
        <v>1</v>
      </c>
      <c r="H3" s="80" t="s">
        <v>67</v>
      </c>
      <c r="I3" s="80" t="s">
        <v>1</v>
      </c>
      <c r="J3" s="80" t="s">
        <v>67</v>
      </c>
      <c r="K3" s="80" t="s">
        <v>1</v>
      </c>
      <c r="L3" s="80" t="s">
        <v>67</v>
      </c>
      <c r="M3" s="80" t="s">
        <v>1</v>
      </c>
      <c r="N3" s="80" t="s">
        <v>67</v>
      </c>
      <c r="O3" s="80" t="s">
        <v>1</v>
      </c>
      <c r="P3" s="80" t="s">
        <v>67</v>
      </c>
      <c r="Q3" s="80" t="s">
        <v>1</v>
      </c>
      <c r="R3" s="80" t="s">
        <v>67</v>
      </c>
      <c r="S3" s="80" t="s">
        <v>1</v>
      </c>
      <c r="T3" s="80" t="s">
        <v>67</v>
      </c>
      <c r="U3" s="80" t="s">
        <v>1</v>
      </c>
      <c r="V3" s="80" t="s">
        <v>67</v>
      </c>
      <c r="W3" s="80" t="s">
        <v>1</v>
      </c>
      <c r="X3" s="80" t="s">
        <v>67</v>
      </c>
      <c r="Y3" s="80" t="s">
        <v>1</v>
      </c>
      <c r="Z3" s="80" t="s">
        <v>67</v>
      </c>
      <c r="AA3" s="80" t="s">
        <v>1</v>
      </c>
      <c r="AB3" s="80" t="s">
        <v>67</v>
      </c>
      <c r="AC3" s="80" t="s">
        <v>1</v>
      </c>
      <c r="AD3" s="80" t="s">
        <v>67</v>
      </c>
      <c r="AE3" s="80" t="s">
        <v>1</v>
      </c>
      <c r="AF3" s="80" t="s">
        <v>67</v>
      </c>
      <c r="AG3" s="80" t="s">
        <v>115</v>
      </c>
    </row>
    <row r="4" spans="1:33" s="79" customFormat="1">
      <c r="A4" s="111" t="s">
        <v>93</v>
      </c>
      <c r="B4" s="112"/>
      <c r="C4" s="45">
        <v>4</v>
      </c>
      <c r="D4" s="45">
        <v>3</v>
      </c>
      <c r="E4" s="81">
        <v>4</v>
      </c>
      <c r="F4" s="81">
        <v>0</v>
      </c>
      <c r="G4" s="81">
        <v>3</v>
      </c>
      <c r="H4" s="81">
        <v>0</v>
      </c>
      <c r="I4" s="81">
        <v>4</v>
      </c>
      <c r="J4" s="81">
        <v>0</v>
      </c>
      <c r="K4" s="81">
        <v>3</v>
      </c>
      <c r="L4" s="81">
        <v>0</v>
      </c>
      <c r="M4" s="81">
        <v>2</v>
      </c>
      <c r="N4" s="81">
        <v>0</v>
      </c>
      <c r="O4" s="81">
        <v>0</v>
      </c>
      <c r="P4" s="81">
        <v>0</v>
      </c>
      <c r="Q4" s="81">
        <v>76</v>
      </c>
      <c r="R4" s="81">
        <v>36</v>
      </c>
      <c r="S4" s="81">
        <v>3</v>
      </c>
      <c r="T4" s="81">
        <v>2</v>
      </c>
      <c r="U4" s="81">
        <v>18</v>
      </c>
      <c r="V4" s="81">
        <v>4</v>
      </c>
      <c r="W4" s="81">
        <v>7</v>
      </c>
      <c r="X4" s="81">
        <v>6</v>
      </c>
      <c r="Y4" s="81">
        <v>0</v>
      </c>
      <c r="Z4" s="81">
        <v>0</v>
      </c>
      <c r="AA4" s="81">
        <v>0</v>
      </c>
      <c r="AB4" s="81">
        <v>0</v>
      </c>
      <c r="AC4" s="81">
        <v>0</v>
      </c>
      <c r="AD4" s="81">
        <v>0</v>
      </c>
      <c r="AE4" s="80">
        <f>AC4+AA4+Y4+W4+U4+S4+Q4+O4+M4+K4+I4+G4+E4+C4</f>
        <v>124</v>
      </c>
      <c r="AF4" s="80">
        <f>AD4+AB4+Z4+X4+V4+T4+R4+P4+N4+L4+J4+H4+F4+D4</f>
        <v>51</v>
      </c>
      <c r="AG4" s="80">
        <f>AF4+AE4</f>
        <v>175</v>
      </c>
    </row>
    <row r="5" spans="1:33" s="79" customFormat="1">
      <c r="A5" s="104" t="s">
        <v>116</v>
      </c>
      <c r="B5" s="110"/>
      <c r="C5" s="45">
        <v>0</v>
      </c>
      <c r="D5" s="45">
        <v>0</v>
      </c>
      <c r="E5" s="81">
        <v>0</v>
      </c>
      <c r="F5" s="81">
        <v>0</v>
      </c>
      <c r="G5" s="81">
        <v>0</v>
      </c>
      <c r="H5" s="81">
        <v>0</v>
      </c>
      <c r="I5" s="81">
        <v>0</v>
      </c>
      <c r="J5" s="81">
        <v>0</v>
      </c>
      <c r="K5" s="81">
        <v>0</v>
      </c>
      <c r="L5" s="81">
        <v>0</v>
      </c>
      <c r="M5" s="81">
        <v>0</v>
      </c>
      <c r="N5" s="81">
        <v>0</v>
      </c>
      <c r="O5" s="81">
        <v>0</v>
      </c>
      <c r="P5" s="81">
        <v>0</v>
      </c>
      <c r="Q5" s="81">
        <v>0</v>
      </c>
      <c r="R5" s="81">
        <v>0</v>
      </c>
      <c r="S5" s="81">
        <v>0</v>
      </c>
      <c r="T5" s="81">
        <v>0</v>
      </c>
      <c r="U5" s="81">
        <v>0</v>
      </c>
      <c r="V5" s="81">
        <v>0</v>
      </c>
      <c r="W5" s="81">
        <v>0</v>
      </c>
      <c r="X5" s="81">
        <v>0</v>
      </c>
      <c r="Y5" s="81">
        <v>0</v>
      </c>
      <c r="Z5" s="81">
        <v>0</v>
      </c>
      <c r="AA5" s="81">
        <v>0</v>
      </c>
      <c r="AB5" s="81">
        <v>0</v>
      </c>
      <c r="AC5" s="81">
        <v>0</v>
      </c>
      <c r="AD5" s="81">
        <v>0</v>
      </c>
      <c r="AE5" s="80">
        <f t="shared" ref="AE5:AE46" si="0">AC5+AA5+Y5+W5+U5+S5+Q5+O5+M5+K5+I5+G5+E5+C5</f>
        <v>0</v>
      </c>
      <c r="AF5" s="80">
        <f t="shared" ref="AF5:AF46" si="1">AD5+AB5+Z5+X5+V5+T5+R5+P5+N5+L5+J5+H5+F5+D5</f>
        <v>0</v>
      </c>
      <c r="AG5" s="80">
        <f t="shared" ref="AG5:AG47" si="2">AF5+AE5</f>
        <v>0</v>
      </c>
    </row>
    <row r="6" spans="1:33" s="79" customFormat="1" ht="26.25" customHeight="1">
      <c r="A6" s="104" t="s">
        <v>172</v>
      </c>
      <c r="B6" s="110"/>
      <c r="C6" s="45">
        <v>0</v>
      </c>
      <c r="D6" s="45">
        <v>0</v>
      </c>
      <c r="E6" s="81">
        <v>0</v>
      </c>
      <c r="F6" s="81">
        <v>0</v>
      </c>
      <c r="G6" s="81">
        <v>0</v>
      </c>
      <c r="H6" s="81">
        <v>0</v>
      </c>
      <c r="I6" s="81">
        <v>0</v>
      </c>
      <c r="J6" s="81">
        <v>0</v>
      </c>
      <c r="K6" s="81">
        <v>0</v>
      </c>
      <c r="L6" s="81">
        <v>0</v>
      </c>
      <c r="M6" s="81">
        <v>0</v>
      </c>
      <c r="N6" s="81">
        <v>0</v>
      </c>
      <c r="O6" s="81">
        <v>0</v>
      </c>
      <c r="P6" s="81">
        <v>0</v>
      </c>
      <c r="Q6" s="81">
        <v>0</v>
      </c>
      <c r="R6" s="81">
        <v>0</v>
      </c>
      <c r="S6" s="81">
        <v>0</v>
      </c>
      <c r="T6" s="81">
        <v>0</v>
      </c>
      <c r="U6" s="81">
        <v>0</v>
      </c>
      <c r="V6" s="81">
        <v>0</v>
      </c>
      <c r="W6" s="81">
        <v>0</v>
      </c>
      <c r="X6" s="81">
        <v>0</v>
      </c>
      <c r="Y6" s="81">
        <v>0</v>
      </c>
      <c r="Z6" s="81">
        <v>0</v>
      </c>
      <c r="AA6" s="81">
        <v>0</v>
      </c>
      <c r="AB6" s="81">
        <v>0</v>
      </c>
      <c r="AC6" s="81">
        <v>0</v>
      </c>
      <c r="AD6" s="81">
        <v>0</v>
      </c>
      <c r="AE6" s="80">
        <f>AC6+AA6+Y6+W6+U6+S6+Q6+O6+M6+K6+I6+G6+E6+C6</f>
        <v>0</v>
      </c>
      <c r="AF6" s="80">
        <f t="shared" si="1"/>
        <v>0</v>
      </c>
      <c r="AG6" s="80">
        <f t="shared" si="2"/>
        <v>0</v>
      </c>
    </row>
    <row r="7" spans="1:33" s="79" customFormat="1" ht="26.25" customHeight="1">
      <c r="A7" s="120" t="s">
        <v>117</v>
      </c>
      <c r="B7" s="45" t="s">
        <v>70</v>
      </c>
      <c r="C7" s="45">
        <v>0</v>
      </c>
      <c r="D7" s="45">
        <v>0</v>
      </c>
      <c r="E7" s="81">
        <v>0</v>
      </c>
      <c r="F7" s="81">
        <v>0</v>
      </c>
      <c r="G7" s="81">
        <v>0</v>
      </c>
      <c r="H7" s="81">
        <v>0</v>
      </c>
      <c r="I7" s="81">
        <v>0</v>
      </c>
      <c r="J7" s="81">
        <v>0</v>
      </c>
      <c r="K7" s="81">
        <v>0</v>
      </c>
      <c r="L7" s="81">
        <v>0</v>
      </c>
      <c r="M7" s="81">
        <v>0</v>
      </c>
      <c r="N7" s="81">
        <v>0</v>
      </c>
      <c r="O7" s="81">
        <v>0</v>
      </c>
      <c r="P7" s="81">
        <v>0</v>
      </c>
      <c r="Q7" s="81">
        <v>0</v>
      </c>
      <c r="R7" s="81">
        <v>0</v>
      </c>
      <c r="S7" s="81">
        <v>0</v>
      </c>
      <c r="T7" s="81">
        <v>0</v>
      </c>
      <c r="U7" s="81">
        <v>0</v>
      </c>
      <c r="V7" s="81">
        <v>0</v>
      </c>
      <c r="W7" s="81">
        <v>13</v>
      </c>
      <c r="X7" s="81">
        <v>8</v>
      </c>
      <c r="Y7" s="81">
        <v>0</v>
      </c>
      <c r="Z7" s="81">
        <v>0</v>
      </c>
      <c r="AA7" s="81">
        <v>0</v>
      </c>
      <c r="AB7" s="81">
        <v>0</v>
      </c>
      <c r="AC7" s="81">
        <v>0</v>
      </c>
      <c r="AD7" s="81">
        <v>0</v>
      </c>
      <c r="AE7" s="80">
        <f t="shared" si="0"/>
        <v>13</v>
      </c>
      <c r="AF7" s="80">
        <f t="shared" si="1"/>
        <v>8</v>
      </c>
      <c r="AG7" s="80">
        <f t="shared" si="2"/>
        <v>21</v>
      </c>
    </row>
    <row r="8" spans="1:33" s="79" customFormat="1" ht="26.25" customHeight="1">
      <c r="A8" s="121"/>
      <c r="B8" s="45" t="s">
        <v>94</v>
      </c>
      <c r="C8" s="45">
        <v>0</v>
      </c>
      <c r="D8" s="45">
        <v>0</v>
      </c>
      <c r="E8" s="81">
        <v>0</v>
      </c>
      <c r="F8" s="81">
        <v>0</v>
      </c>
      <c r="G8" s="81">
        <v>0</v>
      </c>
      <c r="H8" s="81">
        <v>0</v>
      </c>
      <c r="I8" s="81">
        <v>0</v>
      </c>
      <c r="J8" s="81">
        <v>0</v>
      </c>
      <c r="K8" s="81">
        <v>0</v>
      </c>
      <c r="L8" s="81">
        <v>0</v>
      </c>
      <c r="M8" s="81">
        <v>0</v>
      </c>
      <c r="N8" s="81">
        <v>0</v>
      </c>
      <c r="O8" s="81">
        <v>0</v>
      </c>
      <c r="P8" s="81">
        <v>0</v>
      </c>
      <c r="Q8" s="81">
        <v>0</v>
      </c>
      <c r="R8" s="81">
        <v>0</v>
      </c>
      <c r="S8" s="81">
        <v>0</v>
      </c>
      <c r="T8" s="81">
        <v>0</v>
      </c>
      <c r="U8" s="81">
        <v>0</v>
      </c>
      <c r="V8" s="81">
        <v>0</v>
      </c>
      <c r="W8" s="81">
        <v>5</v>
      </c>
      <c r="X8" s="81">
        <v>7</v>
      </c>
      <c r="Y8" s="81">
        <v>0</v>
      </c>
      <c r="Z8" s="81">
        <v>0</v>
      </c>
      <c r="AA8" s="81">
        <v>0</v>
      </c>
      <c r="AB8" s="81">
        <v>0</v>
      </c>
      <c r="AC8" s="81">
        <v>0</v>
      </c>
      <c r="AD8" s="81">
        <v>0</v>
      </c>
      <c r="AE8" s="80">
        <f t="shared" si="0"/>
        <v>5</v>
      </c>
      <c r="AF8" s="80">
        <f t="shared" si="1"/>
        <v>7</v>
      </c>
      <c r="AG8" s="80">
        <f t="shared" si="2"/>
        <v>12</v>
      </c>
    </row>
    <row r="9" spans="1:33" s="79" customFormat="1" ht="26.25" customHeight="1">
      <c r="A9" s="122"/>
      <c r="B9" s="82" t="s">
        <v>26</v>
      </c>
      <c r="C9" s="83">
        <f>C8+C7</f>
        <v>0</v>
      </c>
      <c r="D9" s="83">
        <f t="shared" ref="D9:AD9" si="3">D8+D7</f>
        <v>0</v>
      </c>
      <c r="E9" s="83">
        <f t="shared" si="3"/>
        <v>0</v>
      </c>
      <c r="F9" s="83">
        <f t="shared" si="3"/>
        <v>0</v>
      </c>
      <c r="G9" s="83">
        <f t="shared" si="3"/>
        <v>0</v>
      </c>
      <c r="H9" s="83">
        <f t="shared" si="3"/>
        <v>0</v>
      </c>
      <c r="I9" s="83">
        <f t="shared" si="3"/>
        <v>0</v>
      </c>
      <c r="J9" s="83">
        <f t="shared" si="3"/>
        <v>0</v>
      </c>
      <c r="K9" s="83">
        <f t="shared" si="3"/>
        <v>0</v>
      </c>
      <c r="L9" s="83">
        <f t="shared" si="3"/>
        <v>0</v>
      </c>
      <c r="M9" s="83">
        <f t="shared" si="3"/>
        <v>0</v>
      </c>
      <c r="N9" s="83">
        <f t="shared" si="3"/>
        <v>0</v>
      </c>
      <c r="O9" s="83">
        <f t="shared" si="3"/>
        <v>0</v>
      </c>
      <c r="P9" s="83">
        <f t="shared" si="3"/>
        <v>0</v>
      </c>
      <c r="Q9" s="83">
        <f t="shared" si="3"/>
        <v>0</v>
      </c>
      <c r="R9" s="83">
        <f t="shared" si="3"/>
        <v>0</v>
      </c>
      <c r="S9" s="83">
        <f t="shared" si="3"/>
        <v>0</v>
      </c>
      <c r="T9" s="83">
        <f t="shared" si="3"/>
        <v>0</v>
      </c>
      <c r="U9" s="83">
        <f t="shared" si="3"/>
        <v>0</v>
      </c>
      <c r="V9" s="83">
        <f>V8+V7</f>
        <v>0</v>
      </c>
      <c r="W9" s="83">
        <f t="shared" si="3"/>
        <v>18</v>
      </c>
      <c r="X9" s="83">
        <f t="shared" si="3"/>
        <v>15</v>
      </c>
      <c r="Y9" s="83">
        <f t="shared" si="3"/>
        <v>0</v>
      </c>
      <c r="Z9" s="83">
        <f t="shared" si="3"/>
        <v>0</v>
      </c>
      <c r="AA9" s="83">
        <f t="shared" si="3"/>
        <v>0</v>
      </c>
      <c r="AB9" s="83">
        <f t="shared" si="3"/>
        <v>0</v>
      </c>
      <c r="AC9" s="83">
        <f t="shared" si="3"/>
        <v>0</v>
      </c>
      <c r="AD9" s="83">
        <f t="shared" si="3"/>
        <v>0</v>
      </c>
      <c r="AE9" s="80">
        <f t="shared" si="0"/>
        <v>18</v>
      </c>
      <c r="AF9" s="80">
        <f t="shared" si="1"/>
        <v>15</v>
      </c>
      <c r="AG9" s="80">
        <f t="shared" si="2"/>
        <v>33</v>
      </c>
    </row>
    <row r="10" spans="1:33" s="79" customFormat="1" ht="26.25" customHeight="1">
      <c r="A10" s="123" t="s">
        <v>96</v>
      </c>
      <c r="B10" s="45" t="s">
        <v>73</v>
      </c>
      <c r="C10" s="84">
        <v>4</v>
      </c>
      <c r="D10" s="84">
        <v>0</v>
      </c>
      <c r="E10" s="81">
        <v>0</v>
      </c>
      <c r="F10" s="81">
        <v>0</v>
      </c>
      <c r="G10" s="81">
        <v>0</v>
      </c>
      <c r="H10" s="81">
        <v>0</v>
      </c>
      <c r="I10" s="81">
        <v>3</v>
      </c>
      <c r="J10" s="81">
        <v>0</v>
      </c>
      <c r="K10" s="81">
        <v>3</v>
      </c>
      <c r="L10" s="81">
        <v>0</v>
      </c>
      <c r="M10" s="81">
        <v>0</v>
      </c>
      <c r="N10" s="81">
        <v>0</v>
      </c>
      <c r="O10" s="81">
        <v>0</v>
      </c>
      <c r="P10" s="81">
        <v>0</v>
      </c>
      <c r="Q10" s="81">
        <v>45</v>
      </c>
      <c r="R10" s="81">
        <v>20</v>
      </c>
      <c r="S10" s="81">
        <v>4</v>
      </c>
      <c r="T10" s="81">
        <v>0</v>
      </c>
      <c r="U10" s="81">
        <v>3</v>
      </c>
      <c r="V10" s="81">
        <v>0</v>
      </c>
      <c r="W10" s="81">
        <v>3</v>
      </c>
      <c r="X10" s="81">
        <v>3</v>
      </c>
      <c r="Y10" s="81">
        <v>0</v>
      </c>
      <c r="Z10" s="81">
        <v>0</v>
      </c>
      <c r="AA10" s="81">
        <v>0</v>
      </c>
      <c r="AB10" s="81">
        <v>0</v>
      </c>
      <c r="AC10" s="81">
        <v>0</v>
      </c>
      <c r="AD10" s="81">
        <v>0</v>
      </c>
      <c r="AE10" s="80">
        <f t="shared" si="0"/>
        <v>65</v>
      </c>
      <c r="AF10" s="80">
        <f t="shared" si="1"/>
        <v>23</v>
      </c>
      <c r="AG10" s="80">
        <f t="shared" si="2"/>
        <v>88</v>
      </c>
    </row>
    <row r="11" spans="1:33" s="79" customFormat="1" ht="26.25" customHeight="1">
      <c r="A11" s="124"/>
      <c r="B11" s="45" t="s">
        <v>97</v>
      </c>
      <c r="C11" s="84">
        <v>0</v>
      </c>
      <c r="D11" s="84">
        <v>0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81">
        <v>0</v>
      </c>
      <c r="P11" s="81">
        <v>0</v>
      </c>
      <c r="Q11" s="81">
        <v>10</v>
      </c>
      <c r="R11" s="81">
        <v>11</v>
      </c>
      <c r="S11" s="81">
        <v>0</v>
      </c>
      <c r="T11" s="81">
        <v>0</v>
      </c>
      <c r="U11" s="81">
        <v>0</v>
      </c>
      <c r="V11" s="81">
        <v>0</v>
      </c>
      <c r="W11" s="81">
        <v>0</v>
      </c>
      <c r="X11" s="81">
        <v>0</v>
      </c>
      <c r="Y11" s="81">
        <v>0</v>
      </c>
      <c r="Z11" s="81">
        <v>0</v>
      </c>
      <c r="AA11" s="81">
        <v>0</v>
      </c>
      <c r="AB11" s="81">
        <v>0</v>
      </c>
      <c r="AC11" s="81">
        <v>0</v>
      </c>
      <c r="AD11" s="81">
        <v>0</v>
      </c>
      <c r="AE11" s="80">
        <f t="shared" si="0"/>
        <v>10</v>
      </c>
      <c r="AF11" s="80">
        <f t="shared" si="1"/>
        <v>11</v>
      </c>
      <c r="AG11" s="80">
        <f t="shared" si="2"/>
        <v>21</v>
      </c>
    </row>
    <row r="12" spans="1:33" s="79" customFormat="1" ht="26.25" customHeight="1">
      <c r="A12" s="125"/>
      <c r="B12" s="82" t="s">
        <v>95</v>
      </c>
      <c r="C12" s="83">
        <f>C11+C10</f>
        <v>4</v>
      </c>
      <c r="D12" s="83">
        <f t="shared" ref="D12:AD12" si="4">D11+D10</f>
        <v>0</v>
      </c>
      <c r="E12" s="83">
        <f t="shared" si="4"/>
        <v>0</v>
      </c>
      <c r="F12" s="83">
        <f t="shared" si="4"/>
        <v>0</v>
      </c>
      <c r="G12" s="83">
        <f t="shared" si="4"/>
        <v>0</v>
      </c>
      <c r="H12" s="83">
        <f t="shared" si="4"/>
        <v>0</v>
      </c>
      <c r="I12" s="83">
        <f t="shared" si="4"/>
        <v>3</v>
      </c>
      <c r="J12" s="83">
        <f t="shared" si="4"/>
        <v>0</v>
      </c>
      <c r="K12" s="83">
        <f t="shared" si="4"/>
        <v>3</v>
      </c>
      <c r="L12" s="83">
        <f t="shared" si="4"/>
        <v>0</v>
      </c>
      <c r="M12" s="83">
        <f t="shared" si="4"/>
        <v>0</v>
      </c>
      <c r="N12" s="83">
        <f t="shared" si="4"/>
        <v>0</v>
      </c>
      <c r="O12" s="83">
        <f t="shared" si="4"/>
        <v>0</v>
      </c>
      <c r="P12" s="83">
        <f t="shared" si="4"/>
        <v>0</v>
      </c>
      <c r="Q12" s="83">
        <f t="shared" si="4"/>
        <v>55</v>
      </c>
      <c r="R12" s="83">
        <f t="shared" si="4"/>
        <v>31</v>
      </c>
      <c r="S12" s="83">
        <f t="shared" si="4"/>
        <v>4</v>
      </c>
      <c r="T12" s="83">
        <f t="shared" si="4"/>
        <v>0</v>
      </c>
      <c r="U12" s="83">
        <f t="shared" si="4"/>
        <v>3</v>
      </c>
      <c r="V12" s="83">
        <f t="shared" si="4"/>
        <v>0</v>
      </c>
      <c r="W12" s="83">
        <f t="shared" si="4"/>
        <v>3</v>
      </c>
      <c r="X12" s="83">
        <f t="shared" si="4"/>
        <v>3</v>
      </c>
      <c r="Y12" s="83">
        <f t="shared" si="4"/>
        <v>0</v>
      </c>
      <c r="Z12" s="83">
        <f t="shared" si="4"/>
        <v>0</v>
      </c>
      <c r="AA12" s="83">
        <f t="shared" si="4"/>
        <v>0</v>
      </c>
      <c r="AB12" s="83">
        <f t="shared" si="4"/>
        <v>0</v>
      </c>
      <c r="AC12" s="83">
        <f t="shared" si="4"/>
        <v>0</v>
      </c>
      <c r="AD12" s="83">
        <f t="shared" si="4"/>
        <v>0</v>
      </c>
      <c r="AE12" s="80">
        <f t="shared" si="0"/>
        <v>75</v>
      </c>
      <c r="AF12" s="80">
        <f t="shared" si="1"/>
        <v>34</v>
      </c>
      <c r="AG12" s="80">
        <f t="shared" si="2"/>
        <v>109</v>
      </c>
    </row>
    <row r="13" spans="1:33" s="79" customFormat="1" ht="26.25" customHeight="1">
      <c r="A13" s="111" t="s">
        <v>118</v>
      </c>
      <c r="B13" s="112"/>
      <c r="C13" s="45">
        <v>0</v>
      </c>
      <c r="D13" s="45">
        <v>0</v>
      </c>
      <c r="E13" s="81">
        <v>0</v>
      </c>
      <c r="F13" s="81">
        <v>0</v>
      </c>
      <c r="G13" s="81">
        <v>0</v>
      </c>
      <c r="H13" s="81">
        <v>3</v>
      </c>
      <c r="I13" s="81">
        <v>5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  <c r="O13" s="81">
        <v>6</v>
      </c>
      <c r="P13" s="81">
        <v>4</v>
      </c>
      <c r="Q13" s="81">
        <v>160</v>
      </c>
      <c r="R13" s="81">
        <v>60</v>
      </c>
      <c r="S13" s="81">
        <v>3</v>
      </c>
      <c r="T13" s="81">
        <v>4</v>
      </c>
      <c r="U13" s="81">
        <v>9</v>
      </c>
      <c r="V13" s="81">
        <v>7</v>
      </c>
      <c r="W13" s="81">
        <v>10</v>
      </c>
      <c r="X13" s="81">
        <v>5</v>
      </c>
      <c r="Y13" s="81">
        <v>0</v>
      </c>
      <c r="Z13" s="81">
        <v>0</v>
      </c>
      <c r="AA13" s="81">
        <v>0</v>
      </c>
      <c r="AB13" s="81">
        <v>0</v>
      </c>
      <c r="AC13" s="81">
        <v>0</v>
      </c>
      <c r="AD13" s="81">
        <v>0</v>
      </c>
      <c r="AE13" s="80">
        <f t="shared" si="0"/>
        <v>193</v>
      </c>
      <c r="AF13" s="80">
        <f t="shared" si="1"/>
        <v>83</v>
      </c>
      <c r="AG13" s="80">
        <f t="shared" si="2"/>
        <v>276</v>
      </c>
    </row>
    <row r="14" spans="1:33" s="79" customFormat="1" ht="26.25" customHeight="1">
      <c r="A14" s="104" t="s">
        <v>186</v>
      </c>
      <c r="B14" s="110"/>
      <c r="C14" s="45">
        <v>0</v>
      </c>
      <c r="D14" s="45">
        <v>0</v>
      </c>
      <c r="E14" s="81">
        <v>0</v>
      </c>
      <c r="F14" s="81">
        <v>0</v>
      </c>
      <c r="G14" s="81">
        <v>0</v>
      </c>
      <c r="H14" s="81">
        <v>0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1">
        <v>0</v>
      </c>
      <c r="P14" s="81">
        <v>0</v>
      </c>
      <c r="Q14" s="81">
        <v>0</v>
      </c>
      <c r="R14" s="81">
        <v>0</v>
      </c>
      <c r="S14" s="81">
        <v>0</v>
      </c>
      <c r="T14" s="81">
        <v>0</v>
      </c>
      <c r="U14" s="81">
        <v>0</v>
      </c>
      <c r="V14" s="81">
        <v>0</v>
      </c>
      <c r="W14" s="81">
        <v>0</v>
      </c>
      <c r="X14" s="81">
        <v>0</v>
      </c>
      <c r="Y14" s="81">
        <v>0</v>
      </c>
      <c r="Z14" s="81">
        <v>0</v>
      </c>
      <c r="AA14" s="81">
        <v>0</v>
      </c>
      <c r="AB14" s="81">
        <v>0</v>
      </c>
      <c r="AC14" s="81">
        <v>0</v>
      </c>
      <c r="AD14" s="81">
        <v>0</v>
      </c>
      <c r="AE14" s="80">
        <f t="shared" si="0"/>
        <v>0</v>
      </c>
      <c r="AF14" s="80">
        <f t="shared" si="1"/>
        <v>0</v>
      </c>
      <c r="AG14" s="80">
        <f t="shared" si="2"/>
        <v>0</v>
      </c>
    </row>
    <row r="15" spans="1:33" s="79" customFormat="1">
      <c r="A15" s="104" t="s">
        <v>98</v>
      </c>
      <c r="B15" s="110"/>
      <c r="C15" s="45">
        <v>0</v>
      </c>
      <c r="D15" s="45">
        <v>0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1">
        <v>0</v>
      </c>
      <c r="P15" s="81">
        <v>0</v>
      </c>
      <c r="Q15" s="81">
        <v>5</v>
      </c>
      <c r="R15" s="81">
        <v>5</v>
      </c>
      <c r="S15" s="81">
        <v>0</v>
      </c>
      <c r="T15" s="81">
        <v>0</v>
      </c>
      <c r="U15" s="81">
        <v>25</v>
      </c>
      <c r="V15" s="81">
        <v>18</v>
      </c>
      <c r="W15" s="81">
        <v>3</v>
      </c>
      <c r="X15" s="81">
        <v>4</v>
      </c>
      <c r="Y15" s="81">
        <v>0</v>
      </c>
      <c r="Z15" s="81">
        <v>0</v>
      </c>
      <c r="AA15" s="81">
        <v>0</v>
      </c>
      <c r="AB15" s="81">
        <v>0</v>
      </c>
      <c r="AC15" s="81">
        <v>0</v>
      </c>
      <c r="AD15" s="81">
        <v>0</v>
      </c>
      <c r="AE15" s="80">
        <f t="shared" si="0"/>
        <v>33</v>
      </c>
      <c r="AF15" s="80">
        <f t="shared" si="1"/>
        <v>27</v>
      </c>
      <c r="AG15" s="80">
        <f t="shared" si="2"/>
        <v>60</v>
      </c>
    </row>
    <row r="16" spans="1:33" s="79" customFormat="1">
      <c r="A16" s="104" t="s">
        <v>119</v>
      </c>
      <c r="B16" s="110"/>
      <c r="C16" s="45">
        <v>0</v>
      </c>
      <c r="D16" s="45">
        <v>0</v>
      </c>
      <c r="E16" s="81">
        <v>0</v>
      </c>
      <c r="F16" s="81">
        <v>0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81">
        <v>0</v>
      </c>
      <c r="Q16" s="81">
        <v>0</v>
      </c>
      <c r="R16" s="81">
        <v>0</v>
      </c>
      <c r="S16" s="81">
        <v>0</v>
      </c>
      <c r="T16" s="81">
        <v>0</v>
      </c>
      <c r="U16" s="81">
        <v>0</v>
      </c>
      <c r="V16" s="81">
        <v>0</v>
      </c>
      <c r="W16" s="81">
        <v>0</v>
      </c>
      <c r="X16" s="81">
        <v>0</v>
      </c>
      <c r="Y16" s="81">
        <v>0</v>
      </c>
      <c r="Z16" s="81">
        <v>0</v>
      </c>
      <c r="AA16" s="81">
        <v>0</v>
      </c>
      <c r="AB16" s="81">
        <v>0</v>
      </c>
      <c r="AC16" s="81">
        <v>0</v>
      </c>
      <c r="AD16" s="81">
        <v>0</v>
      </c>
      <c r="AE16" s="80">
        <f t="shared" si="0"/>
        <v>0</v>
      </c>
      <c r="AF16" s="80">
        <f t="shared" si="1"/>
        <v>0</v>
      </c>
      <c r="AG16" s="80">
        <f t="shared" si="2"/>
        <v>0</v>
      </c>
    </row>
    <row r="17" spans="1:33" s="79" customFormat="1">
      <c r="A17" s="104" t="s">
        <v>99</v>
      </c>
      <c r="B17" s="110"/>
      <c r="C17" s="45">
        <v>0</v>
      </c>
      <c r="D17" s="45">
        <v>0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1">
        <v>0</v>
      </c>
      <c r="N17" s="81">
        <v>0</v>
      </c>
      <c r="O17" s="81">
        <v>0</v>
      </c>
      <c r="P17" s="81">
        <v>0</v>
      </c>
      <c r="Q17" s="81">
        <v>49</v>
      </c>
      <c r="R17" s="81">
        <v>43</v>
      </c>
      <c r="S17" s="81">
        <v>0</v>
      </c>
      <c r="T17" s="81">
        <v>0</v>
      </c>
      <c r="U17" s="81">
        <v>8</v>
      </c>
      <c r="V17" s="81">
        <v>4</v>
      </c>
      <c r="W17" s="81">
        <v>8</v>
      </c>
      <c r="X17" s="81">
        <v>3</v>
      </c>
      <c r="Y17" s="81">
        <v>0</v>
      </c>
      <c r="Z17" s="81">
        <v>0</v>
      </c>
      <c r="AA17" s="81">
        <v>0</v>
      </c>
      <c r="AB17" s="81">
        <v>0</v>
      </c>
      <c r="AC17" s="81">
        <v>0</v>
      </c>
      <c r="AD17" s="81">
        <v>0</v>
      </c>
      <c r="AE17" s="80">
        <f t="shared" si="0"/>
        <v>65</v>
      </c>
      <c r="AF17" s="80">
        <f t="shared" si="1"/>
        <v>50</v>
      </c>
      <c r="AG17" s="80">
        <f t="shared" si="2"/>
        <v>115</v>
      </c>
    </row>
    <row r="18" spans="1:33" s="79" customFormat="1">
      <c r="A18" s="104" t="s">
        <v>173</v>
      </c>
      <c r="B18" s="110"/>
      <c r="C18" s="45">
        <v>0</v>
      </c>
      <c r="D18" s="45">
        <v>0</v>
      </c>
      <c r="E18" s="81">
        <v>0</v>
      </c>
      <c r="F18" s="81">
        <v>0</v>
      </c>
      <c r="G18" s="81">
        <v>0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81">
        <v>0</v>
      </c>
      <c r="O18" s="81">
        <v>0</v>
      </c>
      <c r="P18" s="81">
        <v>0</v>
      </c>
      <c r="Q18" s="81">
        <v>0</v>
      </c>
      <c r="R18" s="81">
        <v>0</v>
      </c>
      <c r="S18" s="81">
        <v>0</v>
      </c>
      <c r="T18" s="81">
        <v>0</v>
      </c>
      <c r="U18" s="81">
        <v>0</v>
      </c>
      <c r="V18" s="81">
        <v>0</v>
      </c>
      <c r="W18" s="81">
        <v>0</v>
      </c>
      <c r="X18" s="81">
        <v>0</v>
      </c>
      <c r="Y18" s="81">
        <v>0</v>
      </c>
      <c r="Z18" s="81">
        <v>0</v>
      </c>
      <c r="AA18" s="81">
        <v>0</v>
      </c>
      <c r="AB18" s="81">
        <v>0</v>
      </c>
      <c r="AC18" s="81">
        <v>0</v>
      </c>
      <c r="AD18" s="81">
        <v>0</v>
      </c>
      <c r="AE18" s="80">
        <f t="shared" si="0"/>
        <v>0</v>
      </c>
      <c r="AF18" s="80">
        <f t="shared" si="1"/>
        <v>0</v>
      </c>
      <c r="AG18" s="80">
        <f t="shared" si="2"/>
        <v>0</v>
      </c>
    </row>
    <row r="19" spans="1:33" s="79" customFormat="1" ht="26.25" customHeight="1">
      <c r="A19" s="113" t="s">
        <v>120</v>
      </c>
      <c r="B19" s="45" t="s">
        <v>23</v>
      </c>
      <c r="C19" s="45">
        <v>0</v>
      </c>
      <c r="D19" s="45">
        <v>0</v>
      </c>
      <c r="E19" s="81">
        <v>0</v>
      </c>
      <c r="F19" s="81">
        <v>0</v>
      </c>
      <c r="G19" s="81">
        <v>0</v>
      </c>
      <c r="H19" s="81">
        <v>0</v>
      </c>
      <c r="I19" s="81">
        <v>0</v>
      </c>
      <c r="J19" s="81">
        <v>0</v>
      </c>
      <c r="K19" s="81">
        <v>0</v>
      </c>
      <c r="L19" s="81">
        <v>0</v>
      </c>
      <c r="M19" s="81">
        <v>0</v>
      </c>
      <c r="N19" s="81">
        <v>0</v>
      </c>
      <c r="O19" s="81">
        <v>0</v>
      </c>
      <c r="P19" s="81">
        <v>0</v>
      </c>
      <c r="Q19" s="81">
        <v>150</v>
      </c>
      <c r="R19" s="81">
        <v>214</v>
      </c>
      <c r="S19" s="81">
        <v>0</v>
      </c>
      <c r="T19" s="81">
        <v>0</v>
      </c>
      <c r="U19" s="81">
        <v>15</v>
      </c>
      <c r="V19" s="81">
        <v>16</v>
      </c>
      <c r="W19" s="81">
        <v>25</v>
      </c>
      <c r="X19" s="81">
        <v>20</v>
      </c>
      <c r="Y19" s="81">
        <v>0</v>
      </c>
      <c r="Z19" s="81">
        <v>0</v>
      </c>
      <c r="AA19" s="81">
        <v>0</v>
      </c>
      <c r="AB19" s="81">
        <v>0</v>
      </c>
      <c r="AC19" s="81">
        <v>0</v>
      </c>
      <c r="AD19" s="81">
        <v>0</v>
      </c>
      <c r="AE19" s="80">
        <f t="shared" si="0"/>
        <v>190</v>
      </c>
      <c r="AF19" s="80">
        <f t="shared" si="1"/>
        <v>250</v>
      </c>
      <c r="AG19" s="80">
        <f t="shared" si="2"/>
        <v>440</v>
      </c>
    </row>
    <row r="20" spans="1:33" s="79" customFormat="1" ht="26.25" customHeight="1">
      <c r="A20" s="114"/>
      <c r="B20" s="45" t="s">
        <v>100</v>
      </c>
      <c r="C20" s="45">
        <v>2</v>
      </c>
      <c r="D20" s="45">
        <v>3</v>
      </c>
      <c r="E20" s="81">
        <v>0</v>
      </c>
      <c r="F20" s="81">
        <v>0</v>
      </c>
      <c r="G20" s="81">
        <v>0</v>
      </c>
      <c r="H20" s="81">
        <v>3</v>
      </c>
      <c r="I20" s="81">
        <v>3</v>
      </c>
      <c r="J20" s="81">
        <v>4</v>
      </c>
      <c r="K20" s="81">
        <v>3</v>
      </c>
      <c r="L20" s="81">
        <v>4</v>
      </c>
      <c r="M20" s="81">
        <v>5</v>
      </c>
      <c r="N20" s="81">
        <v>4</v>
      </c>
      <c r="O20" s="81">
        <v>4</v>
      </c>
      <c r="P20" s="81">
        <v>3</v>
      </c>
      <c r="Q20" s="81">
        <v>145</v>
      </c>
      <c r="R20" s="81">
        <v>181</v>
      </c>
      <c r="S20" s="81">
        <v>0</v>
      </c>
      <c r="T20" s="81">
        <v>0</v>
      </c>
      <c r="U20" s="81">
        <v>10</v>
      </c>
      <c r="V20" s="81">
        <v>9</v>
      </c>
      <c r="W20" s="81">
        <v>15</v>
      </c>
      <c r="X20" s="81">
        <v>17</v>
      </c>
      <c r="Y20" s="81">
        <v>0</v>
      </c>
      <c r="Z20" s="81">
        <v>0</v>
      </c>
      <c r="AA20" s="81">
        <v>4</v>
      </c>
      <c r="AB20" s="81">
        <v>4</v>
      </c>
      <c r="AC20" s="81">
        <v>4</v>
      </c>
      <c r="AD20" s="81">
        <v>3</v>
      </c>
      <c r="AE20" s="80">
        <f t="shared" si="0"/>
        <v>195</v>
      </c>
      <c r="AF20" s="80">
        <f t="shared" si="1"/>
        <v>235</v>
      </c>
      <c r="AG20" s="80">
        <f t="shared" si="2"/>
        <v>430</v>
      </c>
    </row>
    <row r="21" spans="1:33" s="79" customFormat="1" ht="26.25" customHeight="1">
      <c r="A21" s="114"/>
      <c r="B21" s="45" t="s">
        <v>58</v>
      </c>
      <c r="C21" s="45">
        <v>0</v>
      </c>
      <c r="D21" s="45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37</v>
      </c>
      <c r="R21" s="81">
        <v>66</v>
      </c>
      <c r="S21" s="81">
        <v>0</v>
      </c>
      <c r="T21" s="81">
        <v>0</v>
      </c>
      <c r="U21" s="81">
        <v>7</v>
      </c>
      <c r="V21" s="81">
        <v>11</v>
      </c>
      <c r="W21" s="81">
        <v>6</v>
      </c>
      <c r="X21" s="81">
        <v>5</v>
      </c>
      <c r="Y21" s="81">
        <v>0</v>
      </c>
      <c r="Z21" s="81">
        <v>0</v>
      </c>
      <c r="AA21" s="81">
        <v>0</v>
      </c>
      <c r="AB21" s="81">
        <v>0</v>
      </c>
      <c r="AC21" s="81">
        <v>0</v>
      </c>
      <c r="AD21" s="81">
        <v>0</v>
      </c>
      <c r="AE21" s="80">
        <f t="shared" si="0"/>
        <v>50</v>
      </c>
      <c r="AF21" s="80">
        <f t="shared" si="1"/>
        <v>82</v>
      </c>
      <c r="AG21" s="80">
        <f t="shared" si="2"/>
        <v>132</v>
      </c>
    </row>
    <row r="22" spans="1:33" s="79" customFormat="1" ht="26.25" customHeight="1">
      <c r="A22" s="114"/>
      <c r="B22" s="45" t="s">
        <v>101</v>
      </c>
      <c r="C22" s="45">
        <v>3</v>
      </c>
      <c r="D22" s="45">
        <v>3</v>
      </c>
      <c r="E22" s="81">
        <v>0</v>
      </c>
      <c r="F22" s="81">
        <v>0</v>
      </c>
      <c r="G22" s="81">
        <v>0</v>
      </c>
      <c r="H22" s="81">
        <v>0</v>
      </c>
      <c r="I22" s="81">
        <v>0</v>
      </c>
      <c r="J22" s="81">
        <v>0</v>
      </c>
      <c r="K22" s="81">
        <v>0</v>
      </c>
      <c r="L22" s="81">
        <v>0</v>
      </c>
      <c r="M22" s="81">
        <v>0</v>
      </c>
      <c r="N22" s="81">
        <v>0</v>
      </c>
      <c r="O22" s="81">
        <v>0</v>
      </c>
      <c r="P22" s="81">
        <v>0</v>
      </c>
      <c r="Q22" s="81">
        <v>119</v>
      </c>
      <c r="R22" s="81">
        <v>55</v>
      </c>
      <c r="S22" s="81">
        <v>3</v>
      </c>
      <c r="T22" s="81">
        <v>2</v>
      </c>
      <c r="U22" s="81">
        <v>15</v>
      </c>
      <c r="V22" s="81">
        <v>9</v>
      </c>
      <c r="W22" s="81">
        <v>9</v>
      </c>
      <c r="X22" s="81">
        <v>8</v>
      </c>
      <c r="Y22" s="81">
        <v>0</v>
      </c>
      <c r="Z22" s="81">
        <v>0</v>
      </c>
      <c r="AA22" s="81">
        <v>0</v>
      </c>
      <c r="AB22" s="81">
        <v>3</v>
      </c>
      <c r="AC22" s="81">
        <v>3</v>
      </c>
      <c r="AD22" s="81">
        <v>0</v>
      </c>
      <c r="AE22" s="80">
        <f t="shared" si="0"/>
        <v>152</v>
      </c>
      <c r="AF22" s="80">
        <f t="shared" si="1"/>
        <v>80</v>
      </c>
      <c r="AG22" s="80">
        <f t="shared" si="2"/>
        <v>232</v>
      </c>
    </row>
    <row r="23" spans="1:33" s="79" customFormat="1" ht="26.25" customHeight="1">
      <c r="A23" s="115"/>
      <c r="B23" s="82" t="s">
        <v>46</v>
      </c>
      <c r="C23" s="83">
        <f>C22+C21+C20+C19</f>
        <v>5</v>
      </c>
      <c r="D23" s="83">
        <f t="shared" ref="D23:AD23" si="5">D22+D21+D20+D19</f>
        <v>6</v>
      </c>
      <c r="E23" s="83">
        <f t="shared" si="5"/>
        <v>0</v>
      </c>
      <c r="F23" s="83">
        <f t="shared" si="5"/>
        <v>0</v>
      </c>
      <c r="G23" s="83">
        <f t="shared" si="5"/>
        <v>0</v>
      </c>
      <c r="H23" s="83">
        <f t="shared" si="5"/>
        <v>3</v>
      </c>
      <c r="I23" s="83">
        <f t="shared" si="5"/>
        <v>3</v>
      </c>
      <c r="J23" s="83">
        <f t="shared" si="5"/>
        <v>4</v>
      </c>
      <c r="K23" s="83">
        <f t="shared" si="5"/>
        <v>3</v>
      </c>
      <c r="L23" s="83">
        <f t="shared" si="5"/>
        <v>4</v>
      </c>
      <c r="M23" s="83">
        <f t="shared" si="5"/>
        <v>5</v>
      </c>
      <c r="N23" s="83">
        <f t="shared" si="5"/>
        <v>4</v>
      </c>
      <c r="O23" s="83">
        <f t="shared" si="5"/>
        <v>4</v>
      </c>
      <c r="P23" s="83">
        <f t="shared" si="5"/>
        <v>3</v>
      </c>
      <c r="Q23" s="83">
        <f t="shared" si="5"/>
        <v>451</v>
      </c>
      <c r="R23" s="83">
        <f t="shared" si="5"/>
        <v>516</v>
      </c>
      <c r="S23" s="83">
        <f t="shared" si="5"/>
        <v>3</v>
      </c>
      <c r="T23" s="83">
        <f t="shared" si="5"/>
        <v>2</v>
      </c>
      <c r="U23" s="83">
        <f t="shared" si="5"/>
        <v>47</v>
      </c>
      <c r="V23" s="83">
        <f t="shared" si="5"/>
        <v>45</v>
      </c>
      <c r="W23" s="83">
        <f t="shared" si="5"/>
        <v>55</v>
      </c>
      <c r="X23" s="83">
        <f t="shared" si="5"/>
        <v>50</v>
      </c>
      <c r="Y23" s="83">
        <f t="shared" si="5"/>
        <v>0</v>
      </c>
      <c r="Z23" s="83">
        <f t="shared" si="5"/>
        <v>0</v>
      </c>
      <c r="AA23" s="83">
        <f t="shared" si="5"/>
        <v>4</v>
      </c>
      <c r="AB23" s="83">
        <f t="shared" si="5"/>
        <v>7</v>
      </c>
      <c r="AC23" s="83">
        <f t="shared" si="5"/>
        <v>7</v>
      </c>
      <c r="AD23" s="83">
        <f t="shared" si="5"/>
        <v>3</v>
      </c>
      <c r="AE23" s="80">
        <f t="shared" si="0"/>
        <v>587</v>
      </c>
      <c r="AF23" s="80">
        <f t="shared" si="1"/>
        <v>647</v>
      </c>
      <c r="AG23" s="80">
        <f t="shared" si="2"/>
        <v>1234</v>
      </c>
    </row>
    <row r="24" spans="1:33" s="79" customFormat="1" ht="49.5">
      <c r="A24" s="88" t="s">
        <v>102</v>
      </c>
      <c r="B24" s="45" t="s">
        <v>121</v>
      </c>
      <c r="C24" s="45">
        <v>2</v>
      </c>
      <c r="D24" s="45">
        <v>2</v>
      </c>
      <c r="E24" s="81">
        <v>4</v>
      </c>
      <c r="F24" s="81">
        <v>3</v>
      </c>
      <c r="G24" s="81">
        <v>5</v>
      </c>
      <c r="H24" s="81">
        <v>3</v>
      </c>
      <c r="I24" s="81">
        <v>0</v>
      </c>
      <c r="J24" s="81">
        <v>0</v>
      </c>
      <c r="K24" s="81">
        <v>0</v>
      </c>
      <c r="L24" s="81">
        <v>0</v>
      </c>
      <c r="M24" s="81">
        <v>0</v>
      </c>
      <c r="N24" s="81">
        <v>0</v>
      </c>
      <c r="O24" s="81">
        <v>0</v>
      </c>
      <c r="P24" s="81">
        <v>0</v>
      </c>
      <c r="Q24" s="81">
        <v>12</v>
      </c>
      <c r="R24" s="81">
        <v>22</v>
      </c>
      <c r="S24" s="81">
        <v>0</v>
      </c>
      <c r="T24" s="81">
        <v>0</v>
      </c>
      <c r="U24" s="81">
        <v>196</v>
      </c>
      <c r="V24" s="81">
        <v>226</v>
      </c>
      <c r="W24" s="81">
        <v>10</v>
      </c>
      <c r="X24" s="81">
        <v>12</v>
      </c>
      <c r="Y24" s="81">
        <v>0</v>
      </c>
      <c r="Z24" s="81">
        <v>0</v>
      </c>
      <c r="AA24" s="81">
        <v>0</v>
      </c>
      <c r="AB24" s="81">
        <v>0</v>
      </c>
      <c r="AC24" s="81">
        <v>0</v>
      </c>
      <c r="AD24" s="81">
        <v>0</v>
      </c>
      <c r="AE24" s="80">
        <f t="shared" si="0"/>
        <v>229</v>
      </c>
      <c r="AF24" s="80">
        <f t="shared" si="1"/>
        <v>268</v>
      </c>
      <c r="AG24" s="80">
        <f t="shared" si="2"/>
        <v>497</v>
      </c>
    </row>
    <row r="25" spans="1:33" s="79" customFormat="1" ht="49.5">
      <c r="A25" s="88" t="s">
        <v>103</v>
      </c>
      <c r="B25" s="45" t="s">
        <v>121</v>
      </c>
      <c r="C25" s="45">
        <v>3</v>
      </c>
      <c r="D25" s="45">
        <v>0</v>
      </c>
      <c r="E25" s="81">
        <v>0</v>
      </c>
      <c r="F25" s="81">
        <v>0</v>
      </c>
      <c r="G25" s="81">
        <v>0</v>
      </c>
      <c r="H25" s="81">
        <v>4</v>
      </c>
      <c r="I25" s="81">
        <v>3</v>
      </c>
      <c r="J25" s="81">
        <v>3</v>
      </c>
      <c r="K25" s="81">
        <v>3</v>
      </c>
      <c r="L25" s="81">
        <v>0</v>
      </c>
      <c r="M25" s="81">
        <v>0</v>
      </c>
      <c r="N25" s="81">
        <v>0</v>
      </c>
      <c r="O25" s="81">
        <v>0</v>
      </c>
      <c r="P25" s="81">
        <v>0</v>
      </c>
      <c r="Q25" s="81">
        <v>15</v>
      </c>
      <c r="R25" s="81">
        <v>14</v>
      </c>
      <c r="S25" s="81">
        <v>3</v>
      </c>
      <c r="T25" s="81">
        <v>0</v>
      </c>
      <c r="U25" s="81">
        <v>20</v>
      </c>
      <c r="V25" s="81">
        <v>28</v>
      </c>
      <c r="W25" s="81">
        <v>139</v>
      </c>
      <c r="X25" s="81">
        <v>152</v>
      </c>
      <c r="Y25" s="81">
        <v>0</v>
      </c>
      <c r="Z25" s="81">
        <v>0</v>
      </c>
      <c r="AA25" s="81">
        <v>0</v>
      </c>
      <c r="AB25" s="81">
        <v>0</v>
      </c>
      <c r="AC25" s="81">
        <v>0</v>
      </c>
      <c r="AD25" s="81">
        <v>0</v>
      </c>
      <c r="AE25" s="80">
        <f t="shared" si="0"/>
        <v>186</v>
      </c>
      <c r="AF25" s="80">
        <f t="shared" si="1"/>
        <v>201</v>
      </c>
      <c r="AG25" s="80">
        <f t="shared" si="2"/>
        <v>387</v>
      </c>
    </row>
    <row r="26" spans="1:33" s="79" customFormat="1" ht="26.25" customHeight="1">
      <c r="A26" s="113" t="s">
        <v>122</v>
      </c>
      <c r="B26" s="45" t="s">
        <v>105</v>
      </c>
      <c r="C26" s="45">
        <v>3</v>
      </c>
      <c r="D26" s="45">
        <v>0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1">
        <v>0</v>
      </c>
      <c r="K26" s="81">
        <v>0</v>
      </c>
      <c r="L26" s="81">
        <v>0</v>
      </c>
      <c r="M26" s="81">
        <v>0</v>
      </c>
      <c r="N26" s="81">
        <v>0</v>
      </c>
      <c r="O26" s="81">
        <v>0</v>
      </c>
      <c r="P26" s="81">
        <v>0</v>
      </c>
      <c r="Q26" s="81">
        <v>53</v>
      </c>
      <c r="R26" s="81">
        <v>29</v>
      </c>
      <c r="S26" s="81">
        <v>0</v>
      </c>
      <c r="T26" s="81">
        <v>0</v>
      </c>
      <c r="U26" s="81">
        <v>5</v>
      </c>
      <c r="V26" s="81">
        <v>3</v>
      </c>
      <c r="W26" s="81">
        <v>10</v>
      </c>
      <c r="X26" s="81">
        <v>3</v>
      </c>
      <c r="Y26" s="81">
        <v>0</v>
      </c>
      <c r="Z26" s="81">
        <v>0</v>
      </c>
      <c r="AA26" s="81">
        <v>0</v>
      </c>
      <c r="AB26" s="81">
        <v>0</v>
      </c>
      <c r="AC26" s="81">
        <v>0</v>
      </c>
      <c r="AD26" s="81">
        <v>0</v>
      </c>
      <c r="AE26" s="80">
        <f t="shared" si="0"/>
        <v>71</v>
      </c>
      <c r="AF26" s="80">
        <f t="shared" si="1"/>
        <v>35</v>
      </c>
      <c r="AG26" s="80">
        <f t="shared" si="2"/>
        <v>106</v>
      </c>
    </row>
    <row r="27" spans="1:33" s="79" customFormat="1" ht="26.25" customHeight="1">
      <c r="A27" s="114"/>
      <c r="B27" s="45" t="s">
        <v>104</v>
      </c>
      <c r="C27" s="45">
        <v>0</v>
      </c>
      <c r="D27" s="45">
        <v>0</v>
      </c>
      <c r="E27" s="81">
        <v>0</v>
      </c>
      <c r="F27" s="81">
        <v>0</v>
      </c>
      <c r="G27" s="81">
        <v>0</v>
      </c>
      <c r="H27" s="81">
        <v>0</v>
      </c>
      <c r="I27" s="81">
        <v>0</v>
      </c>
      <c r="J27" s="81">
        <v>0</v>
      </c>
      <c r="K27" s="81">
        <v>0</v>
      </c>
      <c r="L27" s="81">
        <v>0</v>
      </c>
      <c r="M27" s="81">
        <v>0</v>
      </c>
      <c r="N27" s="81">
        <v>0</v>
      </c>
      <c r="O27" s="81">
        <v>0</v>
      </c>
      <c r="P27" s="81">
        <v>0</v>
      </c>
      <c r="Q27" s="81">
        <v>46</v>
      </c>
      <c r="R27" s="81">
        <v>60</v>
      </c>
      <c r="S27" s="81">
        <v>0</v>
      </c>
      <c r="T27" s="81">
        <v>0</v>
      </c>
      <c r="U27" s="81">
        <v>0</v>
      </c>
      <c r="V27" s="81">
        <v>3</v>
      </c>
      <c r="W27" s="81">
        <v>4</v>
      </c>
      <c r="X27" s="81">
        <v>0</v>
      </c>
      <c r="Y27" s="81">
        <v>0</v>
      </c>
      <c r="Z27" s="81">
        <v>0</v>
      </c>
      <c r="AA27" s="81">
        <v>0</v>
      </c>
      <c r="AB27" s="81">
        <v>0</v>
      </c>
      <c r="AC27" s="81">
        <v>0</v>
      </c>
      <c r="AD27" s="81">
        <v>0</v>
      </c>
      <c r="AE27" s="80">
        <f t="shared" si="0"/>
        <v>50</v>
      </c>
      <c r="AF27" s="80">
        <f t="shared" si="1"/>
        <v>63</v>
      </c>
      <c r="AG27" s="80">
        <f t="shared" si="2"/>
        <v>113</v>
      </c>
    </row>
    <row r="28" spans="1:33" s="79" customFormat="1" ht="26.25" customHeight="1">
      <c r="A28" s="114"/>
      <c r="B28" s="45" t="s">
        <v>106</v>
      </c>
      <c r="C28" s="45">
        <v>3</v>
      </c>
      <c r="D28" s="45">
        <v>3</v>
      </c>
      <c r="E28" s="81">
        <v>0</v>
      </c>
      <c r="F28" s="81">
        <v>0</v>
      </c>
      <c r="G28" s="81">
        <v>0</v>
      </c>
      <c r="H28" s="81">
        <v>0</v>
      </c>
      <c r="I28" s="81">
        <v>0</v>
      </c>
      <c r="J28" s="81">
        <v>0</v>
      </c>
      <c r="K28" s="81">
        <v>0</v>
      </c>
      <c r="L28" s="81">
        <v>3</v>
      </c>
      <c r="M28" s="81">
        <v>2</v>
      </c>
      <c r="N28" s="81">
        <v>0</v>
      </c>
      <c r="O28" s="81">
        <v>0</v>
      </c>
      <c r="P28" s="81">
        <v>0</v>
      </c>
      <c r="Q28" s="81">
        <v>70</v>
      </c>
      <c r="R28" s="81">
        <v>30</v>
      </c>
      <c r="S28" s="81">
        <v>0</v>
      </c>
      <c r="T28" s="81">
        <v>0</v>
      </c>
      <c r="U28" s="81">
        <v>4</v>
      </c>
      <c r="V28" s="81">
        <v>4</v>
      </c>
      <c r="W28" s="81">
        <v>3</v>
      </c>
      <c r="X28" s="81">
        <v>0</v>
      </c>
      <c r="Y28" s="81">
        <v>0</v>
      </c>
      <c r="Z28" s="81">
        <v>0</v>
      </c>
      <c r="AA28" s="81">
        <v>0</v>
      </c>
      <c r="AB28" s="81">
        <v>0</v>
      </c>
      <c r="AC28" s="81">
        <v>0</v>
      </c>
      <c r="AD28" s="81">
        <v>0</v>
      </c>
      <c r="AE28" s="80">
        <f t="shared" si="0"/>
        <v>82</v>
      </c>
      <c r="AF28" s="80">
        <f t="shared" si="1"/>
        <v>40</v>
      </c>
      <c r="AG28" s="80">
        <f t="shared" si="2"/>
        <v>122</v>
      </c>
    </row>
    <row r="29" spans="1:33" s="79" customFormat="1" ht="26.25" customHeight="1">
      <c r="A29" s="114"/>
      <c r="B29" s="45" t="s">
        <v>123</v>
      </c>
      <c r="C29" s="45">
        <v>0</v>
      </c>
      <c r="D29" s="45">
        <v>0</v>
      </c>
      <c r="E29" s="81">
        <v>0</v>
      </c>
      <c r="F29" s="81">
        <v>0</v>
      </c>
      <c r="G29" s="81">
        <v>0</v>
      </c>
      <c r="H29" s="81">
        <v>0</v>
      </c>
      <c r="I29" s="81">
        <v>0</v>
      </c>
      <c r="J29" s="81">
        <v>0</v>
      </c>
      <c r="K29" s="81">
        <v>0</v>
      </c>
      <c r="L29" s="81">
        <v>0</v>
      </c>
      <c r="M29" s="81">
        <v>0</v>
      </c>
      <c r="N29" s="81">
        <v>0</v>
      </c>
      <c r="O29" s="81">
        <v>0</v>
      </c>
      <c r="P29" s="81">
        <v>0</v>
      </c>
      <c r="Q29" s="81">
        <v>23</v>
      </c>
      <c r="R29" s="81">
        <v>17</v>
      </c>
      <c r="S29" s="81">
        <v>0</v>
      </c>
      <c r="T29" s="81">
        <v>0</v>
      </c>
      <c r="U29" s="81">
        <v>0</v>
      </c>
      <c r="V29" s="81">
        <v>0</v>
      </c>
      <c r="W29" s="81">
        <v>0</v>
      </c>
      <c r="X29" s="81">
        <v>0</v>
      </c>
      <c r="Y29" s="81">
        <v>0</v>
      </c>
      <c r="Z29" s="81">
        <v>0</v>
      </c>
      <c r="AA29" s="81">
        <v>0</v>
      </c>
      <c r="AB29" s="81">
        <v>0</v>
      </c>
      <c r="AC29" s="81">
        <v>0</v>
      </c>
      <c r="AD29" s="81">
        <v>0</v>
      </c>
      <c r="AE29" s="80">
        <f t="shared" si="0"/>
        <v>23</v>
      </c>
      <c r="AF29" s="80">
        <f t="shared" si="1"/>
        <v>17</v>
      </c>
      <c r="AG29" s="80">
        <f t="shared" si="2"/>
        <v>40</v>
      </c>
    </row>
    <row r="30" spans="1:33" s="79" customFormat="1" ht="26.25" customHeight="1">
      <c r="A30" s="115"/>
      <c r="B30" s="82" t="s">
        <v>26</v>
      </c>
      <c r="C30" s="83">
        <f>C29+C28+C27+C26</f>
        <v>6</v>
      </c>
      <c r="D30" s="83">
        <f t="shared" ref="D30:AD30" si="6">D29+D28+D27+D26</f>
        <v>3</v>
      </c>
      <c r="E30" s="83">
        <f t="shared" si="6"/>
        <v>0</v>
      </c>
      <c r="F30" s="83">
        <f t="shared" si="6"/>
        <v>0</v>
      </c>
      <c r="G30" s="83">
        <f t="shared" si="6"/>
        <v>0</v>
      </c>
      <c r="H30" s="83">
        <f t="shared" si="6"/>
        <v>0</v>
      </c>
      <c r="I30" s="83">
        <f t="shared" si="6"/>
        <v>0</v>
      </c>
      <c r="J30" s="83">
        <f t="shared" si="6"/>
        <v>0</v>
      </c>
      <c r="K30" s="83">
        <f t="shared" si="6"/>
        <v>0</v>
      </c>
      <c r="L30" s="83">
        <f t="shared" si="6"/>
        <v>3</v>
      </c>
      <c r="M30" s="83">
        <f t="shared" si="6"/>
        <v>2</v>
      </c>
      <c r="N30" s="83">
        <f t="shared" si="6"/>
        <v>0</v>
      </c>
      <c r="O30" s="83">
        <f t="shared" si="6"/>
        <v>0</v>
      </c>
      <c r="P30" s="83">
        <f t="shared" si="6"/>
        <v>0</v>
      </c>
      <c r="Q30" s="83">
        <f t="shared" si="6"/>
        <v>192</v>
      </c>
      <c r="R30" s="83">
        <f t="shared" si="6"/>
        <v>136</v>
      </c>
      <c r="S30" s="83">
        <f t="shared" si="6"/>
        <v>0</v>
      </c>
      <c r="T30" s="83">
        <f t="shared" si="6"/>
        <v>0</v>
      </c>
      <c r="U30" s="83">
        <f t="shared" si="6"/>
        <v>9</v>
      </c>
      <c r="V30" s="83">
        <f t="shared" si="6"/>
        <v>10</v>
      </c>
      <c r="W30" s="83">
        <f t="shared" si="6"/>
        <v>17</v>
      </c>
      <c r="X30" s="83">
        <f t="shared" si="6"/>
        <v>3</v>
      </c>
      <c r="Y30" s="83">
        <f t="shared" si="6"/>
        <v>0</v>
      </c>
      <c r="Z30" s="83">
        <f t="shared" si="6"/>
        <v>0</v>
      </c>
      <c r="AA30" s="83">
        <f t="shared" si="6"/>
        <v>0</v>
      </c>
      <c r="AB30" s="83">
        <f t="shared" si="6"/>
        <v>0</v>
      </c>
      <c r="AC30" s="83">
        <f t="shared" si="6"/>
        <v>0</v>
      </c>
      <c r="AD30" s="83">
        <f t="shared" si="6"/>
        <v>0</v>
      </c>
      <c r="AE30" s="80">
        <f t="shared" si="0"/>
        <v>226</v>
      </c>
      <c r="AF30" s="80">
        <f t="shared" si="1"/>
        <v>155</v>
      </c>
      <c r="AG30" s="80">
        <f t="shared" si="2"/>
        <v>381</v>
      </c>
    </row>
    <row r="31" spans="1:33" s="79" customFormat="1" ht="26.25" customHeight="1">
      <c r="A31" s="108" t="s">
        <v>124</v>
      </c>
      <c r="B31" s="109"/>
      <c r="C31" s="45">
        <v>0</v>
      </c>
      <c r="D31" s="45">
        <v>0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  <c r="J31" s="81">
        <v>0</v>
      </c>
      <c r="K31" s="81">
        <v>0</v>
      </c>
      <c r="L31" s="81">
        <v>0</v>
      </c>
      <c r="M31" s="81">
        <v>0</v>
      </c>
      <c r="N31" s="81">
        <v>0</v>
      </c>
      <c r="O31" s="81">
        <v>0</v>
      </c>
      <c r="P31" s="81">
        <v>0</v>
      </c>
      <c r="Q31" s="81">
        <v>0</v>
      </c>
      <c r="R31" s="81">
        <v>0</v>
      </c>
      <c r="S31" s="81">
        <v>0</v>
      </c>
      <c r="T31" s="81">
        <v>0</v>
      </c>
      <c r="U31" s="81">
        <v>0</v>
      </c>
      <c r="V31" s="81">
        <v>0</v>
      </c>
      <c r="W31" s="81">
        <v>0</v>
      </c>
      <c r="X31" s="81">
        <v>0</v>
      </c>
      <c r="Y31" s="81">
        <v>0</v>
      </c>
      <c r="Z31" s="81">
        <v>0</v>
      </c>
      <c r="AA31" s="81">
        <v>0</v>
      </c>
      <c r="AB31" s="81">
        <v>0</v>
      </c>
      <c r="AC31" s="81">
        <v>0</v>
      </c>
      <c r="AD31" s="81">
        <v>0</v>
      </c>
      <c r="AE31" s="80">
        <f t="shared" si="0"/>
        <v>0</v>
      </c>
      <c r="AF31" s="80">
        <f t="shared" si="1"/>
        <v>0</v>
      </c>
      <c r="AG31" s="80">
        <f t="shared" si="2"/>
        <v>0</v>
      </c>
    </row>
    <row r="32" spans="1:33" s="79" customFormat="1" ht="26.25" customHeight="1">
      <c r="A32" s="113" t="s">
        <v>108</v>
      </c>
      <c r="B32" s="45" t="s">
        <v>123</v>
      </c>
      <c r="C32" s="45">
        <v>0</v>
      </c>
      <c r="D32" s="45">
        <v>0</v>
      </c>
      <c r="E32" s="81">
        <v>0</v>
      </c>
      <c r="F32" s="81">
        <v>0</v>
      </c>
      <c r="G32" s="81">
        <v>0</v>
      </c>
      <c r="H32" s="81">
        <v>0</v>
      </c>
      <c r="I32" s="81">
        <v>0</v>
      </c>
      <c r="J32" s="81">
        <v>0</v>
      </c>
      <c r="K32" s="81">
        <v>0</v>
      </c>
      <c r="L32" s="81">
        <v>0</v>
      </c>
      <c r="M32" s="81">
        <v>0</v>
      </c>
      <c r="N32" s="81">
        <v>0</v>
      </c>
      <c r="O32" s="81">
        <v>0</v>
      </c>
      <c r="P32" s="81">
        <v>0</v>
      </c>
      <c r="Q32" s="81">
        <v>0</v>
      </c>
      <c r="R32" s="81">
        <v>0</v>
      </c>
      <c r="S32" s="81">
        <v>0</v>
      </c>
      <c r="T32" s="81">
        <v>0</v>
      </c>
      <c r="U32" s="81">
        <v>0</v>
      </c>
      <c r="V32" s="81">
        <v>0</v>
      </c>
      <c r="W32" s="81">
        <v>19</v>
      </c>
      <c r="X32" s="81">
        <v>22</v>
      </c>
      <c r="Y32" s="81">
        <v>0</v>
      </c>
      <c r="Z32" s="81">
        <v>0</v>
      </c>
      <c r="AA32" s="81">
        <v>0</v>
      </c>
      <c r="AB32" s="81">
        <v>0</v>
      </c>
      <c r="AC32" s="81">
        <v>0</v>
      </c>
      <c r="AD32" s="81">
        <v>0</v>
      </c>
      <c r="AE32" s="80">
        <f t="shared" si="0"/>
        <v>19</v>
      </c>
      <c r="AF32" s="80">
        <f t="shared" si="1"/>
        <v>22</v>
      </c>
      <c r="AG32" s="80">
        <f t="shared" si="2"/>
        <v>41</v>
      </c>
    </row>
    <row r="33" spans="1:33" s="79" customFormat="1" ht="26.25" customHeight="1">
      <c r="A33" s="114"/>
      <c r="B33" s="45" t="s">
        <v>104</v>
      </c>
      <c r="C33" s="45">
        <v>0</v>
      </c>
      <c r="D33" s="45">
        <v>0</v>
      </c>
      <c r="E33" s="81">
        <v>0</v>
      </c>
      <c r="F33" s="81">
        <v>0</v>
      </c>
      <c r="G33" s="81">
        <v>0</v>
      </c>
      <c r="H33" s="81">
        <v>0</v>
      </c>
      <c r="I33" s="81">
        <v>0</v>
      </c>
      <c r="J33" s="81">
        <v>0</v>
      </c>
      <c r="K33" s="81">
        <v>0</v>
      </c>
      <c r="L33" s="81">
        <v>0</v>
      </c>
      <c r="M33" s="81">
        <v>0</v>
      </c>
      <c r="N33" s="81">
        <v>0</v>
      </c>
      <c r="O33" s="81">
        <v>0</v>
      </c>
      <c r="P33" s="81">
        <v>0</v>
      </c>
      <c r="Q33" s="81">
        <v>0</v>
      </c>
      <c r="R33" s="81">
        <v>0</v>
      </c>
      <c r="S33" s="81">
        <v>0</v>
      </c>
      <c r="T33" s="81">
        <v>0</v>
      </c>
      <c r="U33" s="81">
        <v>0</v>
      </c>
      <c r="V33" s="81">
        <v>0</v>
      </c>
      <c r="W33" s="81">
        <v>26</v>
      </c>
      <c r="X33" s="81">
        <v>20</v>
      </c>
      <c r="Y33" s="81">
        <v>0</v>
      </c>
      <c r="Z33" s="81">
        <v>0</v>
      </c>
      <c r="AA33" s="81">
        <v>0</v>
      </c>
      <c r="AB33" s="81">
        <v>0</v>
      </c>
      <c r="AC33" s="81">
        <v>0</v>
      </c>
      <c r="AD33" s="81">
        <v>0</v>
      </c>
      <c r="AE33" s="80">
        <f t="shared" si="0"/>
        <v>26</v>
      </c>
      <c r="AF33" s="80">
        <f t="shared" si="1"/>
        <v>20</v>
      </c>
      <c r="AG33" s="80">
        <f t="shared" si="2"/>
        <v>46</v>
      </c>
    </row>
    <row r="34" spans="1:33" s="79" customFormat="1" ht="26.25" customHeight="1">
      <c r="A34" s="114"/>
      <c r="B34" s="45" t="s">
        <v>106</v>
      </c>
      <c r="C34" s="45">
        <v>0</v>
      </c>
      <c r="D34" s="45">
        <v>0</v>
      </c>
      <c r="E34" s="81">
        <v>0</v>
      </c>
      <c r="F34" s="81">
        <v>0</v>
      </c>
      <c r="G34" s="81">
        <v>0</v>
      </c>
      <c r="H34" s="81">
        <v>0</v>
      </c>
      <c r="I34" s="81">
        <v>0</v>
      </c>
      <c r="J34" s="81">
        <v>0</v>
      </c>
      <c r="K34" s="81">
        <v>0</v>
      </c>
      <c r="L34" s="81">
        <v>0</v>
      </c>
      <c r="M34" s="81">
        <v>0</v>
      </c>
      <c r="N34" s="81">
        <v>0</v>
      </c>
      <c r="O34" s="81">
        <v>0</v>
      </c>
      <c r="P34" s="81">
        <v>0</v>
      </c>
      <c r="Q34" s="81">
        <v>9</v>
      </c>
      <c r="R34" s="81">
        <v>7</v>
      </c>
      <c r="S34" s="81">
        <v>0</v>
      </c>
      <c r="T34" s="81">
        <v>0</v>
      </c>
      <c r="U34" s="81">
        <v>4</v>
      </c>
      <c r="V34" s="81">
        <v>7</v>
      </c>
      <c r="W34" s="81">
        <v>51</v>
      </c>
      <c r="X34" s="81">
        <v>38</v>
      </c>
      <c r="Y34" s="81">
        <v>0</v>
      </c>
      <c r="Z34" s="81">
        <v>0</v>
      </c>
      <c r="AA34" s="81">
        <v>0</v>
      </c>
      <c r="AB34" s="81">
        <v>0</v>
      </c>
      <c r="AC34" s="81">
        <v>0</v>
      </c>
      <c r="AD34" s="81">
        <v>0</v>
      </c>
      <c r="AE34" s="80">
        <f t="shared" si="0"/>
        <v>64</v>
      </c>
      <c r="AF34" s="80">
        <f t="shared" si="1"/>
        <v>52</v>
      </c>
      <c r="AG34" s="80">
        <f t="shared" si="2"/>
        <v>116</v>
      </c>
    </row>
    <row r="35" spans="1:33" s="79" customFormat="1" ht="26.25" customHeight="1">
      <c r="A35" s="115"/>
      <c r="B35" s="82" t="s">
        <v>59</v>
      </c>
      <c r="C35" s="83">
        <f>C34+C33+C32</f>
        <v>0</v>
      </c>
      <c r="D35" s="83">
        <f t="shared" ref="D35:AD35" si="7">D34+D33+D32</f>
        <v>0</v>
      </c>
      <c r="E35" s="83">
        <f t="shared" si="7"/>
        <v>0</v>
      </c>
      <c r="F35" s="83">
        <f t="shared" si="7"/>
        <v>0</v>
      </c>
      <c r="G35" s="83">
        <f t="shared" si="7"/>
        <v>0</v>
      </c>
      <c r="H35" s="83">
        <f t="shared" si="7"/>
        <v>0</v>
      </c>
      <c r="I35" s="83">
        <f t="shared" si="7"/>
        <v>0</v>
      </c>
      <c r="J35" s="83">
        <f t="shared" si="7"/>
        <v>0</v>
      </c>
      <c r="K35" s="83">
        <f t="shared" si="7"/>
        <v>0</v>
      </c>
      <c r="L35" s="83">
        <f t="shared" si="7"/>
        <v>0</v>
      </c>
      <c r="M35" s="83">
        <f t="shared" si="7"/>
        <v>0</v>
      </c>
      <c r="N35" s="83">
        <f t="shared" si="7"/>
        <v>0</v>
      </c>
      <c r="O35" s="83">
        <f t="shared" si="7"/>
        <v>0</v>
      </c>
      <c r="P35" s="83">
        <f t="shared" si="7"/>
        <v>0</v>
      </c>
      <c r="Q35" s="83">
        <f t="shared" si="7"/>
        <v>9</v>
      </c>
      <c r="R35" s="83">
        <f t="shared" si="7"/>
        <v>7</v>
      </c>
      <c r="S35" s="83">
        <f t="shared" si="7"/>
        <v>0</v>
      </c>
      <c r="T35" s="83">
        <f t="shared" si="7"/>
        <v>0</v>
      </c>
      <c r="U35" s="83">
        <f t="shared" si="7"/>
        <v>4</v>
      </c>
      <c r="V35" s="83">
        <f t="shared" si="7"/>
        <v>7</v>
      </c>
      <c r="W35" s="83">
        <f t="shared" si="7"/>
        <v>96</v>
      </c>
      <c r="X35" s="83">
        <f t="shared" si="7"/>
        <v>80</v>
      </c>
      <c r="Y35" s="83">
        <f t="shared" si="7"/>
        <v>0</v>
      </c>
      <c r="Z35" s="83">
        <f t="shared" si="7"/>
        <v>0</v>
      </c>
      <c r="AA35" s="83">
        <f t="shared" si="7"/>
        <v>0</v>
      </c>
      <c r="AB35" s="83">
        <f t="shared" si="7"/>
        <v>0</v>
      </c>
      <c r="AC35" s="83">
        <f t="shared" si="7"/>
        <v>0</v>
      </c>
      <c r="AD35" s="83">
        <f t="shared" si="7"/>
        <v>0</v>
      </c>
      <c r="AE35" s="80">
        <f t="shared" si="0"/>
        <v>109</v>
      </c>
      <c r="AF35" s="80">
        <f t="shared" si="1"/>
        <v>94</v>
      </c>
      <c r="AG35" s="80">
        <f t="shared" si="2"/>
        <v>203</v>
      </c>
    </row>
    <row r="36" spans="1:33" s="79" customFormat="1">
      <c r="A36" s="111" t="s">
        <v>109</v>
      </c>
      <c r="B36" s="112"/>
      <c r="C36" s="45">
        <v>3</v>
      </c>
      <c r="D36" s="45">
        <v>3</v>
      </c>
      <c r="E36" s="81">
        <v>0</v>
      </c>
      <c r="F36" s="81">
        <v>0</v>
      </c>
      <c r="G36" s="81">
        <v>4</v>
      </c>
      <c r="H36" s="81">
        <v>3</v>
      </c>
      <c r="I36" s="81">
        <v>0</v>
      </c>
      <c r="J36" s="81">
        <v>0</v>
      </c>
      <c r="K36" s="81">
        <v>0</v>
      </c>
      <c r="L36" s="81">
        <v>3</v>
      </c>
      <c r="M36" s="81">
        <v>0</v>
      </c>
      <c r="N36" s="81">
        <v>3</v>
      </c>
      <c r="O36" s="81">
        <v>3</v>
      </c>
      <c r="P36" s="81">
        <v>0</v>
      </c>
      <c r="Q36" s="81">
        <v>152</v>
      </c>
      <c r="R36" s="81">
        <v>62</v>
      </c>
      <c r="S36" s="81">
        <v>0</v>
      </c>
      <c r="T36" s="81">
        <v>0</v>
      </c>
      <c r="U36" s="81">
        <v>10</v>
      </c>
      <c r="V36" s="81">
        <v>7</v>
      </c>
      <c r="W36" s="81">
        <v>19</v>
      </c>
      <c r="X36" s="81">
        <v>19</v>
      </c>
      <c r="Y36" s="81">
        <v>0</v>
      </c>
      <c r="Z36" s="81">
        <v>0</v>
      </c>
      <c r="AA36" s="81">
        <v>0</v>
      </c>
      <c r="AB36" s="81">
        <v>0</v>
      </c>
      <c r="AC36" s="81">
        <v>0</v>
      </c>
      <c r="AD36" s="81">
        <v>0</v>
      </c>
      <c r="AE36" s="80">
        <f t="shared" si="0"/>
        <v>191</v>
      </c>
      <c r="AF36" s="80">
        <f t="shared" si="1"/>
        <v>100</v>
      </c>
      <c r="AG36" s="80">
        <f t="shared" si="2"/>
        <v>291</v>
      </c>
    </row>
    <row r="37" spans="1:33" s="79" customFormat="1">
      <c r="A37" s="111" t="s">
        <v>110</v>
      </c>
      <c r="B37" s="112"/>
      <c r="C37" s="75">
        <v>3</v>
      </c>
      <c r="D37" s="75">
        <v>3</v>
      </c>
      <c r="E37" s="81">
        <v>0</v>
      </c>
      <c r="F37" s="81">
        <v>0</v>
      </c>
      <c r="G37" s="81">
        <v>4</v>
      </c>
      <c r="H37" s="81">
        <v>3</v>
      </c>
      <c r="I37" s="81">
        <v>4</v>
      </c>
      <c r="J37" s="81">
        <v>3</v>
      </c>
      <c r="K37" s="81">
        <v>0</v>
      </c>
      <c r="L37" s="81">
        <v>0</v>
      </c>
      <c r="M37" s="81">
        <v>0</v>
      </c>
      <c r="N37" s="81">
        <v>0</v>
      </c>
      <c r="O37" s="81">
        <v>0</v>
      </c>
      <c r="P37" s="81">
        <v>0</v>
      </c>
      <c r="Q37" s="81">
        <v>12</v>
      </c>
      <c r="R37" s="81">
        <v>10</v>
      </c>
      <c r="S37" s="81">
        <v>0</v>
      </c>
      <c r="T37" s="81">
        <v>0</v>
      </c>
      <c r="U37" s="81">
        <v>107</v>
      </c>
      <c r="V37" s="81">
        <v>61</v>
      </c>
      <c r="W37" s="81">
        <v>10</v>
      </c>
      <c r="X37" s="81">
        <v>9</v>
      </c>
      <c r="Y37" s="81">
        <v>0</v>
      </c>
      <c r="Z37" s="81">
        <v>0</v>
      </c>
      <c r="AA37" s="81">
        <v>0</v>
      </c>
      <c r="AB37" s="81">
        <v>0</v>
      </c>
      <c r="AC37" s="81">
        <v>0</v>
      </c>
      <c r="AD37" s="81">
        <v>0</v>
      </c>
      <c r="AE37" s="80">
        <f t="shared" si="0"/>
        <v>140</v>
      </c>
      <c r="AF37" s="80">
        <f t="shared" si="1"/>
        <v>89</v>
      </c>
      <c r="AG37" s="80">
        <f t="shared" si="2"/>
        <v>229</v>
      </c>
    </row>
    <row r="38" spans="1:33" s="79" customFormat="1" ht="26.25" customHeight="1">
      <c r="A38" s="113" t="s">
        <v>111</v>
      </c>
      <c r="B38" s="45" t="s">
        <v>39</v>
      </c>
      <c r="C38" s="84">
        <v>3</v>
      </c>
      <c r="D38" s="84">
        <v>3</v>
      </c>
      <c r="E38" s="81">
        <v>5</v>
      </c>
      <c r="F38" s="81">
        <v>3</v>
      </c>
      <c r="G38" s="81">
        <v>0</v>
      </c>
      <c r="H38" s="81">
        <v>0</v>
      </c>
      <c r="I38" s="81">
        <v>0</v>
      </c>
      <c r="J38" s="81">
        <v>0</v>
      </c>
      <c r="K38" s="81">
        <v>0</v>
      </c>
      <c r="L38" s="81">
        <v>0</v>
      </c>
      <c r="M38" s="81">
        <v>0</v>
      </c>
      <c r="N38" s="81">
        <v>0</v>
      </c>
      <c r="O38" s="81">
        <v>0</v>
      </c>
      <c r="P38" s="81">
        <v>0</v>
      </c>
      <c r="Q38" s="81">
        <v>75</v>
      </c>
      <c r="R38" s="81">
        <v>196</v>
      </c>
      <c r="S38" s="81">
        <v>0</v>
      </c>
      <c r="T38" s="81">
        <v>0</v>
      </c>
      <c r="U38" s="81">
        <v>10</v>
      </c>
      <c r="V38" s="81">
        <v>12</v>
      </c>
      <c r="W38" s="81">
        <v>9</v>
      </c>
      <c r="X38" s="81">
        <v>22</v>
      </c>
      <c r="Y38" s="81">
        <v>0</v>
      </c>
      <c r="Z38" s="81">
        <v>0</v>
      </c>
      <c r="AA38" s="81">
        <v>0</v>
      </c>
      <c r="AB38" s="81">
        <v>0</v>
      </c>
      <c r="AC38" s="81">
        <v>0</v>
      </c>
      <c r="AD38" s="81">
        <v>0</v>
      </c>
      <c r="AE38" s="80">
        <f t="shared" si="0"/>
        <v>102</v>
      </c>
      <c r="AF38" s="80">
        <f t="shared" si="1"/>
        <v>236</v>
      </c>
      <c r="AG38" s="80">
        <f t="shared" si="2"/>
        <v>338</v>
      </c>
    </row>
    <row r="39" spans="1:33" s="79" customFormat="1" ht="26.25" customHeight="1">
      <c r="A39" s="114"/>
      <c r="B39" s="45" t="s">
        <v>125</v>
      </c>
      <c r="C39" s="84">
        <v>0</v>
      </c>
      <c r="D39" s="84">
        <v>3</v>
      </c>
      <c r="E39" s="81">
        <v>0</v>
      </c>
      <c r="F39" s="81">
        <v>0</v>
      </c>
      <c r="G39" s="81">
        <v>0</v>
      </c>
      <c r="H39" s="81">
        <v>0</v>
      </c>
      <c r="I39" s="81">
        <v>0</v>
      </c>
      <c r="J39" s="81">
        <v>0</v>
      </c>
      <c r="K39" s="81">
        <v>0</v>
      </c>
      <c r="L39" s="81">
        <v>0</v>
      </c>
      <c r="M39" s="81">
        <v>0</v>
      </c>
      <c r="N39" s="81">
        <v>0</v>
      </c>
      <c r="O39" s="81">
        <v>0</v>
      </c>
      <c r="P39" s="81">
        <v>0</v>
      </c>
      <c r="Q39" s="81">
        <v>0</v>
      </c>
      <c r="R39" s="81">
        <v>157</v>
      </c>
      <c r="S39" s="81">
        <v>0</v>
      </c>
      <c r="T39" s="81">
        <v>0</v>
      </c>
      <c r="U39" s="81">
        <v>0</v>
      </c>
      <c r="V39" s="81">
        <v>30</v>
      </c>
      <c r="W39" s="81">
        <v>0</v>
      </c>
      <c r="X39" s="81">
        <v>37</v>
      </c>
      <c r="Y39" s="81">
        <v>0</v>
      </c>
      <c r="Z39" s="81">
        <v>0</v>
      </c>
      <c r="AA39" s="81">
        <v>0</v>
      </c>
      <c r="AB39" s="81">
        <v>0</v>
      </c>
      <c r="AC39" s="81">
        <v>0</v>
      </c>
      <c r="AD39" s="81">
        <v>0</v>
      </c>
      <c r="AE39" s="80">
        <f t="shared" si="0"/>
        <v>0</v>
      </c>
      <c r="AF39" s="80">
        <f t="shared" si="1"/>
        <v>227</v>
      </c>
      <c r="AG39" s="80">
        <f t="shared" si="2"/>
        <v>227</v>
      </c>
    </row>
    <row r="40" spans="1:33" s="79" customFormat="1" ht="26.25" customHeight="1">
      <c r="A40" s="115"/>
      <c r="B40" s="82" t="s">
        <v>0</v>
      </c>
      <c r="C40" s="83">
        <f>C39+C38</f>
        <v>3</v>
      </c>
      <c r="D40" s="83">
        <f t="shared" ref="D40:AD40" si="8">D39+D38</f>
        <v>6</v>
      </c>
      <c r="E40" s="83">
        <f t="shared" si="8"/>
        <v>5</v>
      </c>
      <c r="F40" s="83">
        <f t="shared" si="8"/>
        <v>3</v>
      </c>
      <c r="G40" s="83">
        <f t="shared" si="8"/>
        <v>0</v>
      </c>
      <c r="H40" s="83">
        <f t="shared" si="8"/>
        <v>0</v>
      </c>
      <c r="I40" s="83">
        <f t="shared" si="8"/>
        <v>0</v>
      </c>
      <c r="J40" s="83">
        <f t="shared" si="8"/>
        <v>0</v>
      </c>
      <c r="K40" s="83">
        <f t="shared" si="8"/>
        <v>0</v>
      </c>
      <c r="L40" s="83">
        <f t="shared" si="8"/>
        <v>0</v>
      </c>
      <c r="M40" s="83">
        <f t="shared" si="8"/>
        <v>0</v>
      </c>
      <c r="N40" s="83">
        <f t="shared" si="8"/>
        <v>0</v>
      </c>
      <c r="O40" s="83">
        <f t="shared" si="8"/>
        <v>0</v>
      </c>
      <c r="P40" s="83">
        <f t="shared" si="8"/>
        <v>0</v>
      </c>
      <c r="Q40" s="83">
        <f t="shared" si="8"/>
        <v>75</v>
      </c>
      <c r="R40" s="83">
        <f t="shared" si="8"/>
        <v>353</v>
      </c>
      <c r="S40" s="83">
        <f t="shared" si="8"/>
        <v>0</v>
      </c>
      <c r="T40" s="83">
        <f t="shared" si="8"/>
        <v>0</v>
      </c>
      <c r="U40" s="83">
        <f t="shared" si="8"/>
        <v>10</v>
      </c>
      <c r="V40" s="83">
        <f t="shared" si="8"/>
        <v>42</v>
      </c>
      <c r="W40" s="83">
        <f t="shared" si="8"/>
        <v>9</v>
      </c>
      <c r="X40" s="83">
        <f t="shared" si="8"/>
        <v>59</v>
      </c>
      <c r="Y40" s="83">
        <f t="shared" si="8"/>
        <v>0</v>
      </c>
      <c r="Z40" s="83">
        <f t="shared" si="8"/>
        <v>0</v>
      </c>
      <c r="AA40" s="83">
        <f t="shared" si="8"/>
        <v>0</v>
      </c>
      <c r="AB40" s="83">
        <f t="shared" si="8"/>
        <v>0</v>
      </c>
      <c r="AC40" s="83">
        <f t="shared" si="8"/>
        <v>0</v>
      </c>
      <c r="AD40" s="83">
        <f t="shared" si="8"/>
        <v>0</v>
      </c>
      <c r="AE40" s="80">
        <f t="shared" si="0"/>
        <v>102</v>
      </c>
      <c r="AF40" s="80">
        <f t="shared" si="1"/>
        <v>463</v>
      </c>
      <c r="AG40" s="80">
        <f t="shared" si="2"/>
        <v>565</v>
      </c>
    </row>
    <row r="41" spans="1:33" s="79" customFormat="1" ht="26.25" customHeight="1">
      <c r="A41" s="113" t="s">
        <v>112</v>
      </c>
      <c r="B41" s="45" t="s">
        <v>39</v>
      </c>
      <c r="C41" s="84">
        <v>3</v>
      </c>
      <c r="D41" s="84">
        <v>3</v>
      </c>
      <c r="E41" s="81">
        <v>3</v>
      </c>
      <c r="F41" s="81">
        <v>4</v>
      </c>
      <c r="G41" s="81">
        <v>0</v>
      </c>
      <c r="H41" s="81">
        <v>0</v>
      </c>
      <c r="I41" s="81">
        <v>0</v>
      </c>
      <c r="J41" s="81">
        <v>0</v>
      </c>
      <c r="K41" s="81">
        <v>0</v>
      </c>
      <c r="L41" s="81">
        <v>0</v>
      </c>
      <c r="M41" s="81">
        <v>0</v>
      </c>
      <c r="N41" s="81">
        <v>0</v>
      </c>
      <c r="O41" s="81">
        <v>0</v>
      </c>
      <c r="P41" s="81">
        <v>0</v>
      </c>
      <c r="Q41" s="81">
        <v>20</v>
      </c>
      <c r="R41" s="81">
        <v>30</v>
      </c>
      <c r="S41" s="81">
        <v>0</v>
      </c>
      <c r="T41" s="81">
        <v>0</v>
      </c>
      <c r="U41" s="81">
        <v>26</v>
      </c>
      <c r="V41" s="81">
        <v>30</v>
      </c>
      <c r="W41" s="81">
        <v>68</v>
      </c>
      <c r="X41" s="81">
        <v>158</v>
      </c>
      <c r="Y41" s="81">
        <v>0</v>
      </c>
      <c r="Z41" s="81">
        <v>0</v>
      </c>
      <c r="AA41" s="81">
        <v>0</v>
      </c>
      <c r="AB41" s="81">
        <v>0</v>
      </c>
      <c r="AC41" s="81">
        <v>0</v>
      </c>
      <c r="AD41" s="81">
        <v>0</v>
      </c>
      <c r="AE41" s="80">
        <f t="shared" si="0"/>
        <v>120</v>
      </c>
      <c r="AF41" s="80">
        <f t="shared" si="1"/>
        <v>225</v>
      </c>
      <c r="AG41" s="80">
        <f t="shared" si="2"/>
        <v>345</v>
      </c>
    </row>
    <row r="42" spans="1:33" s="79" customFormat="1" ht="26.25" customHeight="1">
      <c r="A42" s="114"/>
      <c r="B42" s="45" t="s">
        <v>126</v>
      </c>
      <c r="C42" s="84">
        <v>0</v>
      </c>
      <c r="D42" s="84">
        <v>0</v>
      </c>
      <c r="E42" s="81">
        <v>0</v>
      </c>
      <c r="F42" s="81">
        <v>0</v>
      </c>
      <c r="G42" s="81">
        <v>0</v>
      </c>
      <c r="H42" s="81">
        <v>0</v>
      </c>
      <c r="I42" s="81">
        <v>0</v>
      </c>
      <c r="J42" s="81">
        <v>0</v>
      </c>
      <c r="K42" s="81">
        <v>0</v>
      </c>
      <c r="L42" s="81">
        <v>0</v>
      </c>
      <c r="M42" s="81">
        <v>0</v>
      </c>
      <c r="N42" s="81">
        <v>0</v>
      </c>
      <c r="O42" s="81">
        <v>0</v>
      </c>
      <c r="P42" s="81">
        <v>0</v>
      </c>
      <c r="Q42" s="81">
        <v>0</v>
      </c>
      <c r="R42" s="81">
        <v>13</v>
      </c>
      <c r="S42" s="81">
        <v>0</v>
      </c>
      <c r="T42" s="81">
        <v>0</v>
      </c>
      <c r="U42" s="81">
        <v>0</v>
      </c>
      <c r="V42" s="81">
        <v>10</v>
      </c>
      <c r="W42" s="81">
        <v>0</v>
      </c>
      <c r="X42" s="81">
        <v>115</v>
      </c>
      <c r="Y42" s="81">
        <v>0</v>
      </c>
      <c r="Z42" s="81">
        <v>0</v>
      </c>
      <c r="AA42" s="81">
        <v>0</v>
      </c>
      <c r="AB42" s="81">
        <v>0</v>
      </c>
      <c r="AC42" s="81">
        <v>0</v>
      </c>
      <c r="AD42" s="81">
        <v>0</v>
      </c>
      <c r="AE42" s="80">
        <f t="shared" si="0"/>
        <v>0</v>
      </c>
      <c r="AF42" s="80">
        <f t="shared" si="1"/>
        <v>138</v>
      </c>
      <c r="AG42" s="80">
        <f t="shared" si="2"/>
        <v>138</v>
      </c>
    </row>
    <row r="43" spans="1:33" s="79" customFormat="1" ht="26.25" customHeight="1">
      <c r="A43" s="115"/>
      <c r="B43" s="82" t="s">
        <v>95</v>
      </c>
      <c r="C43" s="83">
        <f>C42+C41</f>
        <v>3</v>
      </c>
      <c r="D43" s="83">
        <f t="shared" ref="D43:AD43" si="9">D42+D41</f>
        <v>3</v>
      </c>
      <c r="E43" s="83">
        <f t="shared" si="9"/>
        <v>3</v>
      </c>
      <c r="F43" s="83">
        <f t="shared" si="9"/>
        <v>4</v>
      </c>
      <c r="G43" s="83">
        <f t="shared" si="9"/>
        <v>0</v>
      </c>
      <c r="H43" s="83">
        <f t="shared" si="9"/>
        <v>0</v>
      </c>
      <c r="I43" s="83">
        <f t="shared" si="9"/>
        <v>0</v>
      </c>
      <c r="J43" s="83">
        <f t="shared" si="9"/>
        <v>0</v>
      </c>
      <c r="K43" s="83">
        <f t="shared" si="9"/>
        <v>0</v>
      </c>
      <c r="L43" s="83">
        <f t="shared" si="9"/>
        <v>0</v>
      </c>
      <c r="M43" s="83">
        <f t="shared" si="9"/>
        <v>0</v>
      </c>
      <c r="N43" s="83">
        <f t="shared" si="9"/>
        <v>0</v>
      </c>
      <c r="O43" s="83">
        <f t="shared" si="9"/>
        <v>0</v>
      </c>
      <c r="P43" s="83">
        <f t="shared" si="9"/>
        <v>0</v>
      </c>
      <c r="Q43" s="83">
        <f t="shared" si="9"/>
        <v>20</v>
      </c>
      <c r="R43" s="83">
        <f t="shared" si="9"/>
        <v>43</v>
      </c>
      <c r="S43" s="83">
        <f t="shared" si="9"/>
        <v>0</v>
      </c>
      <c r="T43" s="83">
        <f t="shared" si="9"/>
        <v>0</v>
      </c>
      <c r="U43" s="83">
        <f t="shared" si="9"/>
        <v>26</v>
      </c>
      <c r="V43" s="83">
        <f t="shared" si="9"/>
        <v>40</v>
      </c>
      <c r="W43" s="83">
        <f t="shared" si="9"/>
        <v>68</v>
      </c>
      <c r="X43" s="83">
        <f t="shared" si="9"/>
        <v>273</v>
      </c>
      <c r="Y43" s="83">
        <f t="shared" si="9"/>
        <v>0</v>
      </c>
      <c r="Z43" s="83">
        <f t="shared" si="9"/>
        <v>0</v>
      </c>
      <c r="AA43" s="83">
        <f t="shared" si="9"/>
        <v>0</v>
      </c>
      <c r="AB43" s="83">
        <f t="shared" si="9"/>
        <v>0</v>
      </c>
      <c r="AC43" s="83">
        <f t="shared" si="9"/>
        <v>0</v>
      </c>
      <c r="AD43" s="83">
        <f t="shared" si="9"/>
        <v>0</v>
      </c>
      <c r="AE43" s="80">
        <f t="shared" si="0"/>
        <v>120</v>
      </c>
      <c r="AF43" s="80">
        <f t="shared" si="1"/>
        <v>363</v>
      </c>
      <c r="AG43" s="80">
        <f t="shared" si="2"/>
        <v>483</v>
      </c>
    </row>
    <row r="44" spans="1:33" s="79" customFormat="1" ht="49.5">
      <c r="A44" s="88" t="s">
        <v>113</v>
      </c>
      <c r="B44" s="45" t="s">
        <v>39</v>
      </c>
      <c r="C44" s="45">
        <v>3</v>
      </c>
      <c r="D44" s="45">
        <v>4</v>
      </c>
      <c r="E44" s="81">
        <v>0</v>
      </c>
      <c r="F44" s="81">
        <v>0</v>
      </c>
      <c r="G44" s="81">
        <v>0</v>
      </c>
      <c r="H44" s="81">
        <v>0</v>
      </c>
      <c r="I44" s="81">
        <v>0</v>
      </c>
      <c r="J44" s="81">
        <v>0</v>
      </c>
      <c r="K44" s="81">
        <v>0</v>
      </c>
      <c r="L44" s="81">
        <v>0</v>
      </c>
      <c r="M44" s="81">
        <v>0</v>
      </c>
      <c r="N44" s="81">
        <v>0</v>
      </c>
      <c r="O44" s="81">
        <v>0</v>
      </c>
      <c r="P44" s="81">
        <v>0</v>
      </c>
      <c r="Q44" s="81">
        <v>12</v>
      </c>
      <c r="R44" s="81">
        <v>18</v>
      </c>
      <c r="S44" s="81">
        <v>0</v>
      </c>
      <c r="T44" s="81">
        <v>0</v>
      </c>
      <c r="U44" s="81">
        <v>30</v>
      </c>
      <c r="V44" s="81">
        <v>122</v>
      </c>
      <c r="W44" s="81">
        <v>24</v>
      </c>
      <c r="X44" s="81">
        <v>41</v>
      </c>
      <c r="Y44" s="81">
        <v>0</v>
      </c>
      <c r="Z44" s="81">
        <v>0</v>
      </c>
      <c r="AA44" s="81">
        <v>0</v>
      </c>
      <c r="AB44" s="81">
        <v>0</v>
      </c>
      <c r="AC44" s="81">
        <v>0</v>
      </c>
      <c r="AD44" s="81">
        <v>0</v>
      </c>
      <c r="AE44" s="80">
        <f t="shared" si="0"/>
        <v>69</v>
      </c>
      <c r="AF44" s="80">
        <f t="shared" si="1"/>
        <v>185</v>
      </c>
      <c r="AG44" s="80">
        <f t="shared" si="2"/>
        <v>254</v>
      </c>
    </row>
    <row r="45" spans="1:33" s="79" customFormat="1" ht="26.25" customHeight="1">
      <c r="A45" s="108" t="s">
        <v>187</v>
      </c>
      <c r="B45" s="109"/>
      <c r="C45" s="45">
        <v>0</v>
      </c>
      <c r="D45" s="45">
        <v>0</v>
      </c>
      <c r="E45" s="81">
        <v>0</v>
      </c>
      <c r="F45" s="81">
        <v>0</v>
      </c>
      <c r="G45" s="81">
        <v>0</v>
      </c>
      <c r="H45" s="81">
        <v>0</v>
      </c>
      <c r="I45" s="81">
        <v>0</v>
      </c>
      <c r="J45" s="81">
        <v>0</v>
      </c>
      <c r="K45" s="81">
        <v>0</v>
      </c>
      <c r="L45" s="81">
        <v>0</v>
      </c>
      <c r="M45" s="81">
        <v>0</v>
      </c>
      <c r="N45" s="81">
        <v>0</v>
      </c>
      <c r="O45" s="81">
        <v>0</v>
      </c>
      <c r="P45" s="81">
        <v>0</v>
      </c>
      <c r="Q45" s="81">
        <v>0</v>
      </c>
      <c r="R45" s="81">
        <v>0</v>
      </c>
      <c r="S45" s="81">
        <v>0</v>
      </c>
      <c r="T45" s="81">
        <v>0</v>
      </c>
      <c r="U45" s="81">
        <v>0</v>
      </c>
      <c r="V45" s="81">
        <v>0</v>
      </c>
      <c r="W45" s="81">
        <v>0</v>
      </c>
      <c r="X45" s="81">
        <v>0</v>
      </c>
      <c r="Y45" s="81">
        <v>0</v>
      </c>
      <c r="Z45" s="81">
        <v>0</v>
      </c>
      <c r="AA45" s="81">
        <v>0</v>
      </c>
      <c r="AB45" s="81">
        <v>0</v>
      </c>
      <c r="AC45" s="81">
        <v>0</v>
      </c>
      <c r="AD45" s="81">
        <v>0</v>
      </c>
      <c r="AE45" s="80">
        <f t="shared" si="0"/>
        <v>0</v>
      </c>
      <c r="AF45" s="80">
        <f t="shared" si="1"/>
        <v>0</v>
      </c>
      <c r="AG45" s="80">
        <f t="shared" si="2"/>
        <v>0</v>
      </c>
    </row>
    <row r="46" spans="1:33" s="79" customFormat="1">
      <c r="A46" s="111" t="s">
        <v>127</v>
      </c>
      <c r="B46" s="112"/>
      <c r="C46" s="45">
        <v>0</v>
      </c>
      <c r="D46" s="45">
        <v>0</v>
      </c>
      <c r="E46" s="81">
        <v>0</v>
      </c>
      <c r="F46" s="81">
        <v>0</v>
      </c>
      <c r="G46" s="81">
        <v>0</v>
      </c>
      <c r="H46" s="81">
        <v>0</v>
      </c>
      <c r="I46" s="81">
        <v>0</v>
      </c>
      <c r="J46" s="81">
        <v>0</v>
      </c>
      <c r="K46" s="81">
        <v>0</v>
      </c>
      <c r="L46" s="81">
        <v>0</v>
      </c>
      <c r="M46" s="81">
        <v>0</v>
      </c>
      <c r="N46" s="81">
        <v>0</v>
      </c>
      <c r="O46" s="81">
        <v>0</v>
      </c>
      <c r="P46" s="81">
        <v>0</v>
      </c>
      <c r="Q46" s="81">
        <v>8</v>
      </c>
      <c r="R46" s="81">
        <v>10</v>
      </c>
      <c r="S46" s="81">
        <v>0</v>
      </c>
      <c r="T46" s="81">
        <v>0</v>
      </c>
      <c r="U46" s="81">
        <v>0</v>
      </c>
      <c r="V46" s="81">
        <v>0</v>
      </c>
      <c r="W46" s="81">
        <v>0</v>
      </c>
      <c r="X46" s="81">
        <v>0</v>
      </c>
      <c r="Y46" s="81">
        <v>0</v>
      </c>
      <c r="Z46" s="81">
        <v>0</v>
      </c>
      <c r="AA46" s="81">
        <v>0</v>
      </c>
      <c r="AB46" s="81">
        <v>0</v>
      </c>
      <c r="AC46" s="81">
        <v>0</v>
      </c>
      <c r="AD46" s="81">
        <v>0</v>
      </c>
      <c r="AE46" s="80">
        <f t="shared" si="0"/>
        <v>8</v>
      </c>
      <c r="AF46" s="80">
        <f t="shared" si="1"/>
        <v>10</v>
      </c>
      <c r="AG46" s="80">
        <f t="shared" si="2"/>
        <v>18</v>
      </c>
    </row>
    <row r="47" spans="1:33" s="79" customFormat="1" ht="26.25" customHeight="1">
      <c r="A47" s="113" t="s">
        <v>0</v>
      </c>
      <c r="B47" s="82" t="s">
        <v>15</v>
      </c>
      <c r="C47" s="76">
        <f>C46+C40+C36+C30+C23+C17+C16+C13+C12+C6+C4</f>
        <v>25</v>
      </c>
      <c r="D47" s="76">
        <f t="shared" ref="D47:AD47" si="10">D46+D40+D36+D30+D23+D17+D16+D13+D12+D6+D4</f>
        <v>21</v>
      </c>
      <c r="E47" s="76">
        <f t="shared" si="10"/>
        <v>9</v>
      </c>
      <c r="F47" s="76">
        <f t="shared" si="10"/>
        <v>3</v>
      </c>
      <c r="G47" s="76">
        <f t="shared" si="10"/>
        <v>7</v>
      </c>
      <c r="H47" s="76">
        <f t="shared" si="10"/>
        <v>9</v>
      </c>
      <c r="I47" s="76">
        <f t="shared" si="10"/>
        <v>15</v>
      </c>
      <c r="J47" s="76">
        <f t="shared" si="10"/>
        <v>4</v>
      </c>
      <c r="K47" s="76">
        <f t="shared" si="10"/>
        <v>9</v>
      </c>
      <c r="L47" s="76">
        <f t="shared" si="10"/>
        <v>10</v>
      </c>
      <c r="M47" s="76">
        <f t="shared" si="10"/>
        <v>9</v>
      </c>
      <c r="N47" s="76">
        <f t="shared" si="10"/>
        <v>7</v>
      </c>
      <c r="O47" s="76">
        <f t="shared" si="10"/>
        <v>13</v>
      </c>
      <c r="P47" s="76">
        <f t="shared" si="10"/>
        <v>7</v>
      </c>
      <c r="Q47" s="76">
        <f t="shared" si="10"/>
        <v>1218</v>
      </c>
      <c r="R47" s="76">
        <f t="shared" si="10"/>
        <v>1247</v>
      </c>
      <c r="S47" s="76">
        <f t="shared" si="10"/>
        <v>13</v>
      </c>
      <c r="T47" s="76">
        <f t="shared" si="10"/>
        <v>8</v>
      </c>
      <c r="U47" s="76">
        <f t="shared" si="10"/>
        <v>114</v>
      </c>
      <c r="V47" s="76">
        <f t="shared" si="10"/>
        <v>119</v>
      </c>
      <c r="W47" s="76">
        <f t="shared" si="10"/>
        <v>128</v>
      </c>
      <c r="X47" s="76">
        <f t="shared" si="10"/>
        <v>148</v>
      </c>
      <c r="Y47" s="76">
        <f t="shared" si="10"/>
        <v>0</v>
      </c>
      <c r="Z47" s="76">
        <f t="shared" si="10"/>
        <v>0</v>
      </c>
      <c r="AA47" s="76">
        <f t="shared" si="10"/>
        <v>4</v>
      </c>
      <c r="AB47" s="76">
        <f t="shared" si="10"/>
        <v>7</v>
      </c>
      <c r="AC47" s="76">
        <f t="shared" si="10"/>
        <v>7</v>
      </c>
      <c r="AD47" s="76">
        <f t="shared" si="10"/>
        <v>3</v>
      </c>
      <c r="AE47" s="85">
        <f>AC47+AA47+Y47+W47+U47+S47+Q47+O47+M47+K47+I47+G47+E47+C47</f>
        <v>1571</v>
      </c>
      <c r="AF47" s="85">
        <f>AD47+AB47+Z47+X47+V47+T47+R47+P47+N47+L47+J47+H47+F47+D47</f>
        <v>1593</v>
      </c>
      <c r="AG47" s="85">
        <f t="shared" si="2"/>
        <v>3164</v>
      </c>
    </row>
    <row r="48" spans="1:33" s="79" customFormat="1" ht="26.25" customHeight="1">
      <c r="A48" s="114"/>
      <c r="B48" s="82" t="s">
        <v>16</v>
      </c>
      <c r="C48" s="76">
        <f>C43+C37+C31+C24+C18+C15+C5</f>
        <v>8</v>
      </c>
      <c r="D48" s="76">
        <f t="shared" ref="D48:AD48" si="11">D43+D37+D31+D24+D18+D15+D5</f>
        <v>8</v>
      </c>
      <c r="E48" s="76">
        <f t="shared" si="11"/>
        <v>7</v>
      </c>
      <c r="F48" s="76">
        <f t="shared" si="11"/>
        <v>7</v>
      </c>
      <c r="G48" s="76">
        <f t="shared" si="11"/>
        <v>9</v>
      </c>
      <c r="H48" s="76">
        <f t="shared" si="11"/>
        <v>6</v>
      </c>
      <c r="I48" s="76">
        <f t="shared" si="11"/>
        <v>4</v>
      </c>
      <c r="J48" s="76">
        <f t="shared" si="11"/>
        <v>3</v>
      </c>
      <c r="K48" s="76">
        <f t="shared" si="11"/>
        <v>0</v>
      </c>
      <c r="L48" s="76">
        <f t="shared" si="11"/>
        <v>0</v>
      </c>
      <c r="M48" s="76">
        <f t="shared" si="11"/>
        <v>0</v>
      </c>
      <c r="N48" s="76">
        <f t="shared" si="11"/>
        <v>0</v>
      </c>
      <c r="O48" s="76">
        <f t="shared" si="11"/>
        <v>0</v>
      </c>
      <c r="P48" s="76">
        <f t="shared" si="11"/>
        <v>0</v>
      </c>
      <c r="Q48" s="76">
        <f t="shared" si="11"/>
        <v>49</v>
      </c>
      <c r="R48" s="76">
        <f t="shared" si="11"/>
        <v>80</v>
      </c>
      <c r="S48" s="76">
        <f t="shared" si="11"/>
        <v>0</v>
      </c>
      <c r="T48" s="76">
        <f t="shared" si="11"/>
        <v>0</v>
      </c>
      <c r="U48" s="76">
        <f t="shared" si="11"/>
        <v>354</v>
      </c>
      <c r="V48" s="76">
        <f t="shared" si="11"/>
        <v>345</v>
      </c>
      <c r="W48" s="76">
        <f t="shared" si="11"/>
        <v>91</v>
      </c>
      <c r="X48" s="76">
        <f t="shared" si="11"/>
        <v>298</v>
      </c>
      <c r="Y48" s="76">
        <f t="shared" si="11"/>
        <v>0</v>
      </c>
      <c r="Z48" s="76">
        <f t="shared" si="11"/>
        <v>0</v>
      </c>
      <c r="AA48" s="76">
        <f t="shared" si="11"/>
        <v>0</v>
      </c>
      <c r="AB48" s="76">
        <f t="shared" si="11"/>
        <v>0</v>
      </c>
      <c r="AC48" s="76">
        <f t="shared" si="11"/>
        <v>0</v>
      </c>
      <c r="AD48" s="76">
        <f t="shared" si="11"/>
        <v>0</v>
      </c>
      <c r="AE48" s="85">
        <f t="shared" ref="AE48:AE50" si="12">AC48+AA48+Y48+W48+U48+S48+Q48+O48+M48+K48+I48+G48+E48+C48</f>
        <v>522</v>
      </c>
      <c r="AF48" s="85">
        <f t="shared" ref="AF48:AF50" si="13">AD48+AB48+Z48+X48+V48+T48+R48+P48+N48+L48+J48+H48+F48+D48</f>
        <v>747</v>
      </c>
      <c r="AG48" s="85">
        <f t="shared" ref="AG48:AG50" si="14">AF48+AE48</f>
        <v>1269</v>
      </c>
    </row>
    <row r="49" spans="1:33" s="79" customFormat="1" ht="26.25" customHeight="1">
      <c r="A49" s="115"/>
      <c r="B49" s="82" t="s">
        <v>17</v>
      </c>
      <c r="C49" s="76">
        <f>C45+C44+C35+C25+C14+C9</f>
        <v>6</v>
      </c>
      <c r="D49" s="76">
        <f t="shared" ref="D49:AD49" si="15">D45+D44+D35+D25+D14+D9</f>
        <v>4</v>
      </c>
      <c r="E49" s="76">
        <f t="shared" si="15"/>
        <v>0</v>
      </c>
      <c r="F49" s="76">
        <f t="shared" si="15"/>
        <v>0</v>
      </c>
      <c r="G49" s="76">
        <f t="shared" si="15"/>
        <v>0</v>
      </c>
      <c r="H49" s="76">
        <f t="shared" si="15"/>
        <v>4</v>
      </c>
      <c r="I49" s="76">
        <f t="shared" si="15"/>
        <v>3</v>
      </c>
      <c r="J49" s="76">
        <f t="shared" si="15"/>
        <v>3</v>
      </c>
      <c r="K49" s="76">
        <f t="shared" si="15"/>
        <v>3</v>
      </c>
      <c r="L49" s="76">
        <f t="shared" si="15"/>
        <v>0</v>
      </c>
      <c r="M49" s="76">
        <f t="shared" si="15"/>
        <v>0</v>
      </c>
      <c r="N49" s="76">
        <f t="shared" si="15"/>
        <v>0</v>
      </c>
      <c r="O49" s="76">
        <f t="shared" si="15"/>
        <v>0</v>
      </c>
      <c r="P49" s="76">
        <f t="shared" si="15"/>
        <v>0</v>
      </c>
      <c r="Q49" s="76">
        <f t="shared" si="15"/>
        <v>36</v>
      </c>
      <c r="R49" s="76">
        <f t="shared" si="15"/>
        <v>39</v>
      </c>
      <c r="S49" s="76">
        <f t="shared" si="15"/>
        <v>3</v>
      </c>
      <c r="T49" s="76">
        <f t="shared" si="15"/>
        <v>0</v>
      </c>
      <c r="U49" s="76">
        <f t="shared" si="15"/>
        <v>54</v>
      </c>
      <c r="V49" s="76">
        <f t="shared" si="15"/>
        <v>157</v>
      </c>
      <c r="W49" s="76">
        <f t="shared" si="15"/>
        <v>277</v>
      </c>
      <c r="X49" s="76">
        <f t="shared" si="15"/>
        <v>288</v>
      </c>
      <c r="Y49" s="76">
        <f t="shared" si="15"/>
        <v>0</v>
      </c>
      <c r="Z49" s="76">
        <f t="shared" si="15"/>
        <v>0</v>
      </c>
      <c r="AA49" s="76">
        <f t="shared" si="15"/>
        <v>0</v>
      </c>
      <c r="AB49" s="76">
        <f t="shared" si="15"/>
        <v>0</v>
      </c>
      <c r="AC49" s="76">
        <f t="shared" si="15"/>
        <v>0</v>
      </c>
      <c r="AD49" s="76">
        <f t="shared" si="15"/>
        <v>0</v>
      </c>
      <c r="AE49" s="85">
        <f t="shared" si="12"/>
        <v>382</v>
      </c>
      <c r="AF49" s="85">
        <f t="shared" si="13"/>
        <v>495</v>
      </c>
      <c r="AG49" s="85">
        <f t="shared" si="14"/>
        <v>877</v>
      </c>
    </row>
    <row r="50" spans="1:33" s="79" customFormat="1">
      <c r="A50" s="127" t="s">
        <v>128</v>
      </c>
      <c r="B50" s="128"/>
      <c r="C50" s="80">
        <f>C49+C48+C47</f>
        <v>39</v>
      </c>
      <c r="D50" s="80">
        <f t="shared" ref="D50:AD50" si="16">D49+D48+D47</f>
        <v>33</v>
      </c>
      <c r="E50" s="80">
        <f t="shared" si="16"/>
        <v>16</v>
      </c>
      <c r="F50" s="80">
        <f t="shared" si="16"/>
        <v>10</v>
      </c>
      <c r="G50" s="80">
        <f t="shared" si="16"/>
        <v>16</v>
      </c>
      <c r="H50" s="80">
        <f t="shared" si="16"/>
        <v>19</v>
      </c>
      <c r="I50" s="80">
        <f t="shared" si="16"/>
        <v>22</v>
      </c>
      <c r="J50" s="80">
        <f t="shared" si="16"/>
        <v>10</v>
      </c>
      <c r="K50" s="80">
        <f t="shared" si="16"/>
        <v>12</v>
      </c>
      <c r="L50" s="80">
        <f t="shared" si="16"/>
        <v>10</v>
      </c>
      <c r="M50" s="80">
        <f t="shared" si="16"/>
        <v>9</v>
      </c>
      <c r="N50" s="80">
        <f t="shared" si="16"/>
        <v>7</v>
      </c>
      <c r="O50" s="80">
        <f t="shared" si="16"/>
        <v>13</v>
      </c>
      <c r="P50" s="80">
        <f t="shared" si="16"/>
        <v>7</v>
      </c>
      <c r="Q50" s="80">
        <f t="shared" si="16"/>
        <v>1303</v>
      </c>
      <c r="R50" s="80">
        <f t="shared" si="16"/>
        <v>1366</v>
      </c>
      <c r="S50" s="80">
        <f t="shared" si="16"/>
        <v>16</v>
      </c>
      <c r="T50" s="80">
        <f t="shared" si="16"/>
        <v>8</v>
      </c>
      <c r="U50" s="80">
        <f t="shared" si="16"/>
        <v>522</v>
      </c>
      <c r="V50" s="80">
        <f t="shared" si="16"/>
        <v>621</v>
      </c>
      <c r="W50" s="80">
        <f t="shared" si="16"/>
        <v>496</v>
      </c>
      <c r="X50" s="80">
        <f t="shared" si="16"/>
        <v>734</v>
      </c>
      <c r="Y50" s="80">
        <f t="shared" si="16"/>
        <v>0</v>
      </c>
      <c r="Z50" s="80">
        <f t="shared" si="16"/>
        <v>0</v>
      </c>
      <c r="AA50" s="80">
        <f t="shared" si="16"/>
        <v>4</v>
      </c>
      <c r="AB50" s="80">
        <f t="shared" si="16"/>
        <v>7</v>
      </c>
      <c r="AC50" s="80">
        <f t="shared" si="16"/>
        <v>7</v>
      </c>
      <c r="AD50" s="80">
        <f t="shared" si="16"/>
        <v>3</v>
      </c>
      <c r="AE50" s="85">
        <f t="shared" si="12"/>
        <v>2475</v>
      </c>
      <c r="AF50" s="85">
        <f t="shared" si="13"/>
        <v>2835</v>
      </c>
      <c r="AG50" s="85">
        <f t="shared" si="14"/>
        <v>5310</v>
      </c>
    </row>
    <row r="51" spans="1:33" s="87" customFormat="1">
      <c r="A51" s="130" t="s">
        <v>210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</row>
    <row r="52" spans="1:33" s="87" customFormat="1">
      <c r="A52" s="116" t="s">
        <v>63</v>
      </c>
      <c r="B52" s="117"/>
      <c r="C52" s="127" t="s">
        <v>9</v>
      </c>
      <c r="D52" s="128"/>
      <c r="E52" s="127" t="s">
        <v>171</v>
      </c>
      <c r="F52" s="128"/>
      <c r="G52" s="127" t="s">
        <v>10</v>
      </c>
      <c r="H52" s="128"/>
      <c r="I52" s="127" t="s">
        <v>11</v>
      </c>
      <c r="J52" s="128"/>
      <c r="K52" s="127" t="s">
        <v>12</v>
      </c>
      <c r="L52" s="128"/>
      <c r="M52" s="127" t="s">
        <v>13</v>
      </c>
      <c r="N52" s="128"/>
      <c r="O52" s="127" t="s">
        <v>14</v>
      </c>
      <c r="P52" s="128"/>
      <c r="Q52" s="127" t="s">
        <v>15</v>
      </c>
      <c r="R52" s="128"/>
      <c r="S52" s="127" t="s">
        <v>114</v>
      </c>
      <c r="T52" s="128"/>
      <c r="U52" s="127" t="s">
        <v>16</v>
      </c>
      <c r="V52" s="128"/>
      <c r="W52" s="127" t="s">
        <v>51</v>
      </c>
      <c r="X52" s="128"/>
      <c r="Y52" s="127" t="s">
        <v>18</v>
      </c>
      <c r="Z52" s="128"/>
      <c r="AA52" s="127" t="s">
        <v>19</v>
      </c>
      <c r="AB52" s="128"/>
      <c r="AC52" s="127" t="s">
        <v>20</v>
      </c>
      <c r="AD52" s="128"/>
      <c r="AE52" s="127" t="s">
        <v>0</v>
      </c>
      <c r="AF52" s="129"/>
      <c r="AG52" s="128"/>
    </row>
    <row r="53" spans="1:33" s="87" customFormat="1" ht="26.25" customHeight="1">
      <c r="A53" s="118"/>
      <c r="B53" s="119"/>
      <c r="C53" s="80" t="s">
        <v>1</v>
      </c>
      <c r="D53" s="80" t="s">
        <v>67</v>
      </c>
      <c r="E53" s="80" t="s">
        <v>1</v>
      </c>
      <c r="F53" s="80" t="s">
        <v>67</v>
      </c>
      <c r="G53" s="80" t="s">
        <v>1</v>
      </c>
      <c r="H53" s="80" t="s">
        <v>67</v>
      </c>
      <c r="I53" s="80" t="s">
        <v>1</v>
      </c>
      <c r="J53" s="80" t="s">
        <v>67</v>
      </c>
      <c r="K53" s="80" t="s">
        <v>1</v>
      </c>
      <c r="L53" s="80" t="s">
        <v>67</v>
      </c>
      <c r="M53" s="80" t="s">
        <v>1</v>
      </c>
      <c r="N53" s="80" t="s">
        <v>67</v>
      </c>
      <c r="O53" s="80" t="s">
        <v>1</v>
      </c>
      <c r="P53" s="80" t="s">
        <v>67</v>
      </c>
      <c r="Q53" s="80" t="s">
        <v>1</v>
      </c>
      <c r="R53" s="80" t="s">
        <v>67</v>
      </c>
      <c r="S53" s="80" t="s">
        <v>1</v>
      </c>
      <c r="T53" s="80" t="s">
        <v>67</v>
      </c>
      <c r="U53" s="80" t="s">
        <v>1</v>
      </c>
      <c r="V53" s="80" t="s">
        <v>67</v>
      </c>
      <c r="W53" s="80" t="s">
        <v>1</v>
      </c>
      <c r="X53" s="80" t="s">
        <v>67</v>
      </c>
      <c r="Y53" s="80" t="s">
        <v>1</v>
      </c>
      <c r="Z53" s="80" t="s">
        <v>67</v>
      </c>
      <c r="AA53" s="80" t="s">
        <v>1</v>
      </c>
      <c r="AB53" s="80" t="s">
        <v>67</v>
      </c>
      <c r="AC53" s="80" t="s">
        <v>1</v>
      </c>
      <c r="AD53" s="80" t="s">
        <v>67</v>
      </c>
      <c r="AE53" s="80" t="s">
        <v>1</v>
      </c>
      <c r="AF53" s="80" t="s">
        <v>67</v>
      </c>
      <c r="AG53" s="80" t="s">
        <v>115</v>
      </c>
    </row>
    <row r="54" spans="1:33" s="87" customFormat="1" ht="26.25" customHeight="1">
      <c r="A54" s="111" t="s">
        <v>93</v>
      </c>
      <c r="B54" s="112"/>
      <c r="C54" s="45">
        <v>0</v>
      </c>
      <c r="D54" s="45">
        <v>0</v>
      </c>
      <c r="E54" s="81">
        <v>0</v>
      </c>
      <c r="F54" s="81">
        <v>0</v>
      </c>
      <c r="G54" s="81">
        <v>0</v>
      </c>
      <c r="H54" s="81">
        <v>0</v>
      </c>
      <c r="I54" s="81">
        <v>0</v>
      </c>
      <c r="J54" s="81">
        <v>0</v>
      </c>
      <c r="K54" s="81">
        <v>0</v>
      </c>
      <c r="L54" s="81">
        <v>0</v>
      </c>
      <c r="M54" s="81">
        <v>0</v>
      </c>
      <c r="N54" s="81">
        <v>0</v>
      </c>
      <c r="O54" s="81">
        <v>0</v>
      </c>
      <c r="P54" s="81">
        <v>0</v>
      </c>
      <c r="Q54" s="81">
        <v>15</v>
      </c>
      <c r="R54" s="81">
        <v>14</v>
      </c>
      <c r="S54" s="81">
        <v>0</v>
      </c>
      <c r="T54" s="81">
        <v>0</v>
      </c>
      <c r="U54" s="81">
        <v>0</v>
      </c>
      <c r="V54" s="81">
        <v>0</v>
      </c>
      <c r="W54" s="81">
        <v>0</v>
      </c>
      <c r="X54" s="81">
        <v>0</v>
      </c>
      <c r="Y54" s="81">
        <v>0</v>
      </c>
      <c r="Z54" s="81">
        <v>0</v>
      </c>
      <c r="AA54" s="81">
        <v>0</v>
      </c>
      <c r="AB54" s="81">
        <v>0</v>
      </c>
      <c r="AC54" s="81">
        <v>0</v>
      </c>
      <c r="AD54" s="81">
        <v>0</v>
      </c>
      <c r="AE54" s="80">
        <f>AC54+AA54+Y54+W54+U54+S54+Q54+O54+M54+K54+I54+G54+E54+C54</f>
        <v>15</v>
      </c>
      <c r="AF54" s="80">
        <f>AD54+AB54+Z54+X54+V54+T54+R54+P54+N54+L54+J54+H54+F54+D54</f>
        <v>14</v>
      </c>
      <c r="AG54" s="80">
        <f>AF54+AE54</f>
        <v>29</v>
      </c>
    </row>
    <row r="55" spans="1:33" s="87" customFormat="1" ht="26.25" customHeight="1">
      <c r="A55" s="108" t="s">
        <v>116</v>
      </c>
      <c r="B55" s="109"/>
      <c r="C55" s="45">
        <v>0</v>
      </c>
      <c r="D55" s="45">
        <v>0</v>
      </c>
      <c r="E55" s="81">
        <v>0</v>
      </c>
      <c r="F55" s="81">
        <v>0</v>
      </c>
      <c r="G55" s="81">
        <v>0</v>
      </c>
      <c r="H55" s="81">
        <v>0</v>
      </c>
      <c r="I55" s="81">
        <v>0</v>
      </c>
      <c r="J55" s="81">
        <v>0</v>
      </c>
      <c r="K55" s="81">
        <v>0</v>
      </c>
      <c r="L55" s="81">
        <v>0</v>
      </c>
      <c r="M55" s="81">
        <v>0</v>
      </c>
      <c r="N55" s="81">
        <v>0</v>
      </c>
      <c r="O55" s="81">
        <v>0</v>
      </c>
      <c r="P55" s="81">
        <v>0</v>
      </c>
      <c r="Q55" s="81">
        <v>0</v>
      </c>
      <c r="R55" s="81">
        <v>0</v>
      </c>
      <c r="S55" s="81">
        <v>0</v>
      </c>
      <c r="T55" s="81">
        <v>0</v>
      </c>
      <c r="U55" s="81">
        <v>0</v>
      </c>
      <c r="V55" s="81">
        <v>0</v>
      </c>
      <c r="W55" s="81">
        <v>0</v>
      </c>
      <c r="X55" s="81">
        <v>0</v>
      </c>
      <c r="Y55" s="81">
        <v>0</v>
      </c>
      <c r="Z55" s="81">
        <v>0</v>
      </c>
      <c r="AA55" s="81">
        <v>0</v>
      </c>
      <c r="AB55" s="81">
        <v>0</v>
      </c>
      <c r="AC55" s="81">
        <v>0</v>
      </c>
      <c r="AD55" s="81">
        <v>0</v>
      </c>
      <c r="AE55" s="80">
        <f t="shared" ref="AE55:AE100" si="17">AC55+AA55+Y55+W55+U55+S55+Q55+O55+M55+K55+I55+G55+E55+C55</f>
        <v>0</v>
      </c>
      <c r="AF55" s="80">
        <f t="shared" ref="AF55:AF100" si="18">AD55+AB55+Z55+X55+V55+T55+R55+P55+N55+L55+J55+H55+F55+D55</f>
        <v>0</v>
      </c>
      <c r="AG55" s="80">
        <f t="shared" ref="AG55:AG100" si="19">AF55+AE55</f>
        <v>0</v>
      </c>
    </row>
    <row r="56" spans="1:33" s="87" customFormat="1" ht="26.25" customHeight="1">
      <c r="A56" s="108" t="s">
        <v>172</v>
      </c>
      <c r="B56" s="109"/>
      <c r="C56" s="45">
        <v>0</v>
      </c>
      <c r="D56" s="45">
        <v>0</v>
      </c>
      <c r="E56" s="81">
        <v>0</v>
      </c>
      <c r="F56" s="81">
        <v>0</v>
      </c>
      <c r="G56" s="81">
        <v>0</v>
      </c>
      <c r="H56" s="81">
        <v>0</v>
      </c>
      <c r="I56" s="81">
        <v>0</v>
      </c>
      <c r="J56" s="81">
        <v>0</v>
      </c>
      <c r="K56" s="81">
        <v>0</v>
      </c>
      <c r="L56" s="81">
        <v>0</v>
      </c>
      <c r="M56" s="81">
        <v>0</v>
      </c>
      <c r="N56" s="81">
        <v>0</v>
      </c>
      <c r="O56" s="81">
        <v>0</v>
      </c>
      <c r="P56" s="81">
        <v>0</v>
      </c>
      <c r="Q56" s="81">
        <v>0</v>
      </c>
      <c r="R56" s="81">
        <v>0</v>
      </c>
      <c r="S56" s="81">
        <v>0</v>
      </c>
      <c r="T56" s="81">
        <v>0</v>
      </c>
      <c r="U56" s="81">
        <v>0</v>
      </c>
      <c r="V56" s="81">
        <v>0</v>
      </c>
      <c r="W56" s="81">
        <v>0</v>
      </c>
      <c r="X56" s="81">
        <v>0</v>
      </c>
      <c r="Y56" s="81">
        <v>0</v>
      </c>
      <c r="Z56" s="81">
        <v>0</v>
      </c>
      <c r="AA56" s="81">
        <v>0</v>
      </c>
      <c r="AB56" s="81">
        <v>0</v>
      </c>
      <c r="AC56" s="81">
        <v>0</v>
      </c>
      <c r="AD56" s="81">
        <v>0</v>
      </c>
      <c r="AE56" s="80">
        <f t="shared" si="17"/>
        <v>0</v>
      </c>
      <c r="AF56" s="80">
        <f t="shared" si="18"/>
        <v>0</v>
      </c>
      <c r="AG56" s="80">
        <f t="shared" si="19"/>
        <v>0</v>
      </c>
    </row>
    <row r="57" spans="1:33" s="87" customFormat="1" ht="26.25" customHeight="1">
      <c r="A57" s="120" t="s">
        <v>117</v>
      </c>
      <c r="B57" s="45" t="s">
        <v>70</v>
      </c>
      <c r="C57" s="45">
        <v>0</v>
      </c>
      <c r="D57" s="45">
        <v>0</v>
      </c>
      <c r="E57" s="81">
        <v>0</v>
      </c>
      <c r="F57" s="81">
        <v>0</v>
      </c>
      <c r="G57" s="81">
        <v>0</v>
      </c>
      <c r="H57" s="81">
        <v>0</v>
      </c>
      <c r="I57" s="81">
        <v>0</v>
      </c>
      <c r="J57" s="81">
        <v>0</v>
      </c>
      <c r="K57" s="81">
        <v>0</v>
      </c>
      <c r="L57" s="81">
        <v>0</v>
      </c>
      <c r="M57" s="81">
        <v>0</v>
      </c>
      <c r="N57" s="81">
        <v>0</v>
      </c>
      <c r="O57" s="81">
        <v>0</v>
      </c>
      <c r="P57" s="81">
        <v>0</v>
      </c>
      <c r="Q57" s="81">
        <v>0</v>
      </c>
      <c r="R57" s="81">
        <v>0</v>
      </c>
      <c r="S57" s="81">
        <v>0</v>
      </c>
      <c r="T57" s="81">
        <v>0</v>
      </c>
      <c r="U57" s="81">
        <v>0</v>
      </c>
      <c r="V57" s="81">
        <v>0</v>
      </c>
      <c r="W57" s="81">
        <v>7</v>
      </c>
      <c r="X57" s="81">
        <v>6</v>
      </c>
      <c r="Y57" s="81">
        <v>0</v>
      </c>
      <c r="Z57" s="81">
        <v>0</v>
      </c>
      <c r="AA57" s="81">
        <v>0</v>
      </c>
      <c r="AB57" s="81">
        <v>0</v>
      </c>
      <c r="AC57" s="81">
        <v>0</v>
      </c>
      <c r="AD57" s="81">
        <v>0</v>
      </c>
      <c r="AE57" s="80">
        <f t="shared" si="17"/>
        <v>7</v>
      </c>
      <c r="AF57" s="80">
        <f t="shared" si="18"/>
        <v>6</v>
      </c>
      <c r="AG57" s="80">
        <f t="shared" si="19"/>
        <v>13</v>
      </c>
    </row>
    <row r="58" spans="1:33" s="87" customFormat="1" ht="26.25" customHeight="1">
      <c r="A58" s="121"/>
      <c r="B58" s="45" t="s">
        <v>94</v>
      </c>
      <c r="C58" s="45">
        <v>0</v>
      </c>
      <c r="D58" s="45">
        <v>0</v>
      </c>
      <c r="E58" s="81">
        <v>0</v>
      </c>
      <c r="F58" s="81">
        <v>0</v>
      </c>
      <c r="G58" s="81">
        <v>0</v>
      </c>
      <c r="H58" s="81">
        <v>0</v>
      </c>
      <c r="I58" s="81">
        <v>0</v>
      </c>
      <c r="J58" s="81">
        <v>0</v>
      </c>
      <c r="K58" s="81">
        <v>0</v>
      </c>
      <c r="L58" s="81">
        <v>0</v>
      </c>
      <c r="M58" s="81">
        <v>0</v>
      </c>
      <c r="N58" s="81">
        <v>0</v>
      </c>
      <c r="O58" s="81">
        <v>0</v>
      </c>
      <c r="P58" s="81">
        <v>0</v>
      </c>
      <c r="Q58" s="81">
        <v>0</v>
      </c>
      <c r="R58" s="81">
        <v>0</v>
      </c>
      <c r="S58" s="81">
        <v>0</v>
      </c>
      <c r="T58" s="81">
        <v>0</v>
      </c>
      <c r="U58" s="81">
        <v>0</v>
      </c>
      <c r="V58" s="81">
        <v>0</v>
      </c>
      <c r="W58" s="81">
        <v>0</v>
      </c>
      <c r="X58" s="81">
        <v>3</v>
      </c>
      <c r="Y58" s="81">
        <v>0</v>
      </c>
      <c r="Z58" s="81">
        <v>0</v>
      </c>
      <c r="AA58" s="81">
        <v>0</v>
      </c>
      <c r="AB58" s="81">
        <v>0</v>
      </c>
      <c r="AC58" s="81">
        <v>0</v>
      </c>
      <c r="AD58" s="81">
        <v>0</v>
      </c>
      <c r="AE58" s="80">
        <f t="shared" si="17"/>
        <v>0</v>
      </c>
      <c r="AF58" s="80">
        <f t="shared" si="18"/>
        <v>3</v>
      </c>
      <c r="AG58" s="80">
        <f t="shared" si="19"/>
        <v>3</v>
      </c>
    </row>
    <row r="59" spans="1:33" s="87" customFormat="1" ht="26.25" customHeight="1">
      <c r="A59" s="122"/>
      <c r="B59" s="82" t="s">
        <v>26</v>
      </c>
      <c r="C59" s="83">
        <f>C58+C57</f>
        <v>0</v>
      </c>
      <c r="D59" s="83">
        <f t="shared" ref="D59:AD59" si="20">D58+D57</f>
        <v>0</v>
      </c>
      <c r="E59" s="83">
        <f t="shared" si="20"/>
        <v>0</v>
      </c>
      <c r="F59" s="83">
        <f t="shared" si="20"/>
        <v>0</v>
      </c>
      <c r="G59" s="83">
        <f t="shared" si="20"/>
        <v>0</v>
      </c>
      <c r="H59" s="83">
        <f t="shared" si="20"/>
        <v>0</v>
      </c>
      <c r="I59" s="83">
        <f t="shared" si="20"/>
        <v>0</v>
      </c>
      <c r="J59" s="83">
        <f t="shared" si="20"/>
        <v>0</v>
      </c>
      <c r="K59" s="83">
        <f t="shared" si="20"/>
        <v>0</v>
      </c>
      <c r="L59" s="83">
        <f t="shared" si="20"/>
        <v>0</v>
      </c>
      <c r="M59" s="83">
        <f t="shared" si="20"/>
        <v>0</v>
      </c>
      <c r="N59" s="83">
        <f t="shared" si="20"/>
        <v>0</v>
      </c>
      <c r="O59" s="83">
        <f t="shared" si="20"/>
        <v>0</v>
      </c>
      <c r="P59" s="83">
        <f t="shared" si="20"/>
        <v>0</v>
      </c>
      <c r="Q59" s="83">
        <f t="shared" si="20"/>
        <v>0</v>
      </c>
      <c r="R59" s="83">
        <f t="shared" si="20"/>
        <v>0</v>
      </c>
      <c r="S59" s="83">
        <f t="shared" si="20"/>
        <v>0</v>
      </c>
      <c r="T59" s="83">
        <f t="shared" si="20"/>
        <v>0</v>
      </c>
      <c r="U59" s="83">
        <f t="shared" si="20"/>
        <v>0</v>
      </c>
      <c r="V59" s="83">
        <f t="shared" si="20"/>
        <v>0</v>
      </c>
      <c r="W59" s="83">
        <f t="shared" si="20"/>
        <v>7</v>
      </c>
      <c r="X59" s="83">
        <f t="shared" si="20"/>
        <v>9</v>
      </c>
      <c r="Y59" s="83">
        <f t="shared" si="20"/>
        <v>0</v>
      </c>
      <c r="Z59" s="83">
        <f t="shared" si="20"/>
        <v>0</v>
      </c>
      <c r="AA59" s="83">
        <f t="shared" si="20"/>
        <v>0</v>
      </c>
      <c r="AB59" s="83">
        <f t="shared" si="20"/>
        <v>0</v>
      </c>
      <c r="AC59" s="83">
        <f t="shared" si="20"/>
        <v>0</v>
      </c>
      <c r="AD59" s="83">
        <f t="shared" si="20"/>
        <v>0</v>
      </c>
      <c r="AE59" s="80">
        <f t="shared" si="17"/>
        <v>7</v>
      </c>
      <c r="AF59" s="80">
        <f t="shared" si="18"/>
        <v>9</v>
      </c>
      <c r="AG59" s="80">
        <f t="shared" si="19"/>
        <v>16</v>
      </c>
    </row>
    <row r="60" spans="1:33" s="87" customFormat="1">
      <c r="A60" s="123" t="s">
        <v>96</v>
      </c>
      <c r="B60" s="45" t="s">
        <v>73</v>
      </c>
      <c r="C60" s="84">
        <v>0</v>
      </c>
      <c r="D60" s="84">
        <v>0</v>
      </c>
      <c r="E60" s="81">
        <v>0</v>
      </c>
      <c r="F60" s="81">
        <v>0</v>
      </c>
      <c r="G60" s="81">
        <v>0</v>
      </c>
      <c r="H60" s="81">
        <v>0</v>
      </c>
      <c r="I60" s="81">
        <v>0</v>
      </c>
      <c r="J60" s="81">
        <v>0</v>
      </c>
      <c r="K60" s="81">
        <v>0</v>
      </c>
      <c r="L60" s="81">
        <v>0</v>
      </c>
      <c r="M60" s="81">
        <v>0</v>
      </c>
      <c r="N60" s="81">
        <v>0</v>
      </c>
      <c r="O60" s="81">
        <v>0</v>
      </c>
      <c r="P60" s="81">
        <v>0</v>
      </c>
      <c r="Q60" s="81">
        <v>20</v>
      </c>
      <c r="R60" s="81">
        <v>6</v>
      </c>
      <c r="S60" s="81">
        <v>0</v>
      </c>
      <c r="T60" s="81">
        <v>0</v>
      </c>
      <c r="U60" s="81">
        <v>0</v>
      </c>
      <c r="V60" s="81">
        <v>0</v>
      </c>
      <c r="W60" s="81">
        <v>0</v>
      </c>
      <c r="X60" s="81">
        <v>0</v>
      </c>
      <c r="Y60" s="81">
        <v>0</v>
      </c>
      <c r="Z60" s="81">
        <v>0</v>
      </c>
      <c r="AA60" s="81">
        <v>0</v>
      </c>
      <c r="AB60" s="81">
        <v>0</v>
      </c>
      <c r="AC60" s="81">
        <v>0</v>
      </c>
      <c r="AD60" s="81">
        <v>0</v>
      </c>
      <c r="AE60" s="80">
        <f t="shared" si="17"/>
        <v>20</v>
      </c>
      <c r="AF60" s="80">
        <f t="shared" si="18"/>
        <v>6</v>
      </c>
      <c r="AG60" s="80">
        <f t="shared" si="19"/>
        <v>26</v>
      </c>
    </row>
    <row r="61" spans="1:33" s="87" customFormat="1" ht="26.25" customHeight="1">
      <c r="A61" s="124"/>
      <c r="B61" s="45" t="s">
        <v>97</v>
      </c>
      <c r="C61" s="84">
        <v>0</v>
      </c>
      <c r="D61" s="84">
        <v>0</v>
      </c>
      <c r="E61" s="81">
        <v>0</v>
      </c>
      <c r="F61" s="81">
        <v>0</v>
      </c>
      <c r="G61" s="81">
        <v>0</v>
      </c>
      <c r="H61" s="81">
        <v>0</v>
      </c>
      <c r="I61" s="81">
        <v>0</v>
      </c>
      <c r="J61" s="81">
        <v>0</v>
      </c>
      <c r="K61" s="81">
        <v>0</v>
      </c>
      <c r="L61" s="81">
        <v>0</v>
      </c>
      <c r="M61" s="81">
        <v>0</v>
      </c>
      <c r="N61" s="81">
        <v>0</v>
      </c>
      <c r="O61" s="81">
        <v>0</v>
      </c>
      <c r="P61" s="81">
        <v>0</v>
      </c>
      <c r="Q61" s="81">
        <v>0</v>
      </c>
      <c r="R61" s="81">
        <v>5</v>
      </c>
      <c r="S61" s="81">
        <v>0</v>
      </c>
      <c r="T61" s="81">
        <v>0</v>
      </c>
      <c r="U61" s="81">
        <v>0</v>
      </c>
      <c r="V61" s="81">
        <v>0</v>
      </c>
      <c r="W61" s="81">
        <v>0</v>
      </c>
      <c r="X61" s="81">
        <v>0</v>
      </c>
      <c r="Y61" s="81">
        <v>0</v>
      </c>
      <c r="Z61" s="81">
        <v>0</v>
      </c>
      <c r="AA61" s="81">
        <v>0</v>
      </c>
      <c r="AB61" s="81">
        <v>0</v>
      </c>
      <c r="AC61" s="81">
        <v>0</v>
      </c>
      <c r="AD61" s="81">
        <v>0</v>
      </c>
      <c r="AE61" s="80">
        <f t="shared" si="17"/>
        <v>0</v>
      </c>
      <c r="AF61" s="80">
        <f t="shared" si="18"/>
        <v>5</v>
      </c>
      <c r="AG61" s="80">
        <f t="shared" si="19"/>
        <v>5</v>
      </c>
    </row>
    <row r="62" spans="1:33" s="87" customFormat="1" ht="26.25" customHeight="1">
      <c r="A62" s="125"/>
      <c r="B62" s="82" t="s">
        <v>95</v>
      </c>
      <c r="C62" s="83">
        <f>C61+C60</f>
        <v>0</v>
      </c>
      <c r="D62" s="83">
        <f t="shared" ref="D62:AD62" si="21">D61+D60</f>
        <v>0</v>
      </c>
      <c r="E62" s="83">
        <f t="shared" si="21"/>
        <v>0</v>
      </c>
      <c r="F62" s="83">
        <f t="shared" si="21"/>
        <v>0</v>
      </c>
      <c r="G62" s="83">
        <f t="shared" si="21"/>
        <v>0</v>
      </c>
      <c r="H62" s="83">
        <f t="shared" si="21"/>
        <v>0</v>
      </c>
      <c r="I62" s="83">
        <f t="shared" si="21"/>
        <v>0</v>
      </c>
      <c r="J62" s="83">
        <f t="shared" si="21"/>
        <v>0</v>
      </c>
      <c r="K62" s="83">
        <f t="shared" si="21"/>
        <v>0</v>
      </c>
      <c r="L62" s="83">
        <f t="shared" si="21"/>
        <v>0</v>
      </c>
      <c r="M62" s="83">
        <f t="shared" si="21"/>
        <v>0</v>
      </c>
      <c r="N62" s="83">
        <f t="shared" si="21"/>
        <v>0</v>
      </c>
      <c r="O62" s="83">
        <f t="shared" si="21"/>
        <v>0</v>
      </c>
      <c r="P62" s="83">
        <f t="shared" si="21"/>
        <v>0</v>
      </c>
      <c r="Q62" s="83">
        <f t="shared" si="21"/>
        <v>20</v>
      </c>
      <c r="R62" s="83">
        <f t="shared" si="21"/>
        <v>11</v>
      </c>
      <c r="S62" s="83">
        <f t="shared" si="21"/>
        <v>0</v>
      </c>
      <c r="T62" s="83">
        <f t="shared" si="21"/>
        <v>0</v>
      </c>
      <c r="U62" s="83">
        <f t="shared" si="21"/>
        <v>0</v>
      </c>
      <c r="V62" s="83">
        <f t="shared" si="21"/>
        <v>0</v>
      </c>
      <c r="W62" s="83">
        <f t="shared" si="21"/>
        <v>0</v>
      </c>
      <c r="X62" s="83">
        <f t="shared" si="21"/>
        <v>0</v>
      </c>
      <c r="Y62" s="83">
        <f t="shared" si="21"/>
        <v>0</v>
      </c>
      <c r="Z62" s="83">
        <f t="shared" si="21"/>
        <v>0</v>
      </c>
      <c r="AA62" s="83">
        <f t="shared" si="21"/>
        <v>0</v>
      </c>
      <c r="AB62" s="83">
        <f t="shared" si="21"/>
        <v>0</v>
      </c>
      <c r="AC62" s="83">
        <f t="shared" si="21"/>
        <v>0</v>
      </c>
      <c r="AD62" s="83">
        <f t="shared" si="21"/>
        <v>0</v>
      </c>
      <c r="AE62" s="80">
        <f t="shared" si="17"/>
        <v>20</v>
      </c>
      <c r="AF62" s="80">
        <f t="shared" si="18"/>
        <v>11</v>
      </c>
      <c r="AG62" s="80">
        <f t="shared" si="19"/>
        <v>31</v>
      </c>
    </row>
    <row r="63" spans="1:33" s="87" customFormat="1" ht="26.25" customHeight="1">
      <c r="A63" s="111" t="s">
        <v>118</v>
      </c>
      <c r="B63" s="112"/>
      <c r="C63" s="45">
        <v>0</v>
      </c>
      <c r="D63" s="45">
        <v>0</v>
      </c>
      <c r="E63" s="81">
        <v>0</v>
      </c>
      <c r="F63" s="81">
        <v>0</v>
      </c>
      <c r="G63" s="81">
        <v>0</v>
      </c>
      <c r="H63" s="81">
        <v>0</v>
      </c>
      <c r="I63" s="81">
        <v>0</v>
      </c>
      <c r="J63" s="81">
        <v>0</v>
      </c>
      <c r="K63" s="81">
        <v>0</v>
      </c>
      <c r="L63" s="81">
        <v>0</v>
      </c>
      <c r="M63" s="81">
        <v>0</v>
      </c>
      <c r="N63" s="81">
        <v>0</v>
      </c>
      <c r="O63" s="81">
        <v>0</v>
      </c>
      <c r="P63" s="81">
        <v>0</v>
      </c>
      <c r="Q63" s="81">
        <v>21</v>
      </c>
      <c r="R63" s="81">
        <v>15</v>
      </c>
      <c r="S63" s="81">
        <v>0</v>
      </c>
      <c r="T63" s="81">
        <v>0</v>
      </c>
      <c r="U63" s="81">
        <v>0</v>
      </c>
      <c r="V63" s="81">
        <v>0</v>
      </c>
      <c r="W63" s="81">
        <v>4</v>
      </c>
      <c r="X63" s="81">
        <v>3</v>
      </c>
      <c r="Y63" s="81">
        <v>0</v>
      </c>
      <c r="Z63" s="81">
        <v>0</v>
      </c>
      <c r="AA63" s="81">
        <v>0</v>
      </c>
      <c r="AB63" s="81">
        <v>0</v>
      </c>
      <c r="AC63" s="81">
        <v>0</v>
      </c>
      <c r="AD63" s="81">
        <v>0</v>
      </c>
      <c r="AE63" s="80">
        <f t="shared" si="17"/>
        <v>25</v>
      </c>
      <c r="AF63" s="80">
        <f t="shared" si="18"/>
        <v>18</v>
      </c>
      <c r="AG63" s="80">
        <f t="shared" si="19"/>
        <v>43</v>
      </c>
    </row>
    <row r="64" spans="1:33" s="87" customFormat="1" ht="26.25" customHeight="1">
      <c r="A64" s="108" t="s">
        <v>186</v>
      </c>
      <c r="B64" s="109"/>
      <c r="C64" s="45">
        <v>0</v>
      </c>
      <c r="D64" s="45">
        <v>0</v>
      </c>
      <c r="E64" s="81">
        <v>0</v>
      </c>
      <c r="F64" s="81">
        <v>0</v>
      </c>
      <c r="G64" s="81">
        <v>0</v>
      </c>
      <c r="H64" s="81">
        <v>0</v>
      </c>
      <c r="I64" s="81">
        <v>0</v>
      </c>
      <c r="J64" s="81">
        <v>0</v>
      </c>
      <c r="K64" s="81">
        <v>0</v>
      </c>
      <c r="L64" s="81">
        <v>0</v>
      </c>
      <c r="M64" s="81">
        <v>0</v>
      </c>
      <c r="N64" s="81">
        <v>0</v>
      </c>
      <c r="O64" s="81">
        <v>0</v>
      </c>
      <c r="P64" s="81">
        <v>0</v>
      </c>
      <c r="Q64" s="81">
        <v>0</v>
      </c>
      <c r="R64" s="81">
        <v>0</v>
      </c>
      <c r="S64" s="81">
        <v>0</v>
      </c>
      <c r="T64" s="81">
        <v>0</v>
      </c>
      <c r="U64" s="81">
        <v>0</v>
      </c>
      <c r="V64" s="81">
        <v>0</v>
      </c>
      <c r="W64" s="81">
        <v>0</v>
      </c>
      <c r="X64" s="81">
        <v>0</v>
      </c>
      <c r="Y64" s="81">
        <v>0</v>
      </c>
      <c r="Z64" s="81">
        <v>0</v>
      </c>
      <c r="AA64" s="81">
        <v>0</v>
      </c>
      <c r="AB64" s="81">
        <v>0</v>
      </c>
      <c r="AC64" s="81">
        <v>0</v>
      </c>
      <c r="AD64" s="81">
        <v>0</v>
      </c>
      <c r="AE64" s="80">
        <f t="shared" si="17"/>
        <v>0</v>
      </c>
      <c r="AF64" s="80">
        <f t="shared" si="18"/>
        <v>0</v>
      </c>
      <c r="AG64" s="80">
        <f t="shared" si="19"/>
        <v>0</v>
      </c>
    </row>
    <row r="65" spans="1:33" s="87" customFormat="1" ht="26.25" customHeight="1">
      <c r="A65" s="111" t="s">
        <v>98</v>
      </c>
      <c r="B65" s="112"/>
      <c r="C65" s="45">
        <v>0</v>
      </c>
      <c r="D65" s="45">
        <v>0</v>
      </c>
      <c r="E65" s="81">
        <v>0</v>
      </c>
      <c r="F65" s="81">
        <v>0</v>
      </c>
      <c r="G65" s="81">
        <v>0</v>
      </c>
      <c r="H65" s="81">
        <v>0</v>
      </c>
      <c r="I65" s="81">
        <v>0</v>
      </c>
      <c r="J65" s="81">
        <v>0</v>
      </c>
      <c r="K65" s="81">
        <v>0</v>
      </c>
      <c r="L65" s="81">
        <v>0</v>
      </c>
      <c r="M65" s="81">
        <v>0</v>
      </c>
      <c r="N65" s="81">
        <v>0</v>
      </c>
      <c r="O65" s="81">
        <v>0</v>
      </c>
      <c r="P65" s="81">
        <v>0</v>
      </c>
      <c r="Q65" s="81">
        <v>0</v>
      </c>
      <c r="R65" s="81">
        <v>0</v>
      </c>
      <c r="S65" s="81">
        <v>0</v>
      </c>
      <c r="T65" s="81">
        <v>0</v>
      </c>
      <c r="U65" s="81">
        <v>16</v>
      </c>
      <c r="V65" s="81">
        <v>14</v>
      </c>
      <c r="W65" s="81">
        <v>0</v>
      </c>
      <c r="X65" s="81">
        <v>0</v>
      </c>
      <c r="Y65" s="81">
        <v>0</v>
      </c>
      <c r="Z65" s="81">
        <v>0</v>
      </c>
      <c r="AA65" s="81">
        <v>0</v>
      </c>
      <c r="AB65" s="81">
        <v>0</v>
      </c>
      <c r="AC65" s="81">
        <v>0</v>
      </c>
      <c r="AD65" s="81">
        <v>0</v>
      </c>
      <c r="AE65" s="80">
        <f t="shared" si="17"/>
        <v>16</v>
      </c>
      <c r="AF65" s="80">
        <f t="shared" si="18"/>
        <v>14</v>
      </c>
      <c r="AG65" s="80">
        <f t="shared" si="19"/>
        <v>30</v>
      </c>
    </row>
    <row r="66" spans="1:33" s="87" customFormat="1" ht="26.25" customHeight="1">
      <c r="A66" s="108" t="s">
        <v>119</v>
      </c>
      <c r="B66" s="109"/>
      <c r="C66" s="45">
        <v>0</v>
      </c>
      <c r="D66" s="45">
        <v>0</v>
      </c>
      <c r="E66" s="81">
        <v>0</v>
      </c>
      <c r="F66" s="81">
        <v>0</v>
      </c>
      <c r="G66" s="81">
        <v>0</v>
      </c>
      <c r="H66" s="81">
        <v>0</v>
      </c>
      <c r="I66" s="81">
        <v>0</v>
      </c>
      <c r="J66" s="81">
        <v>0</v>
      </c>
      <c r="K66" s="81">
        <v>0</v>
      </c>
      <c r="L66" s="81">
        <v>0</v>
      </c>
      <c r="M66" s="81">
        <v>0</v>
      </c>
      <c r="N66" s="81">
        <v>0</v>
      </c>
      <c r="O66" s="81">
        <v>0</v>
      </c>
      <c r="P66" s="81">
        <v>0</v>
      </c>
      <c r="Q66" s="81">
        <v>0</v>
      </c>
      <c r="R66" s="81">
        <v>0</v>
      </c>
      <c r="S66" s="81">
        <v>0</v>
      </c>
      <c r="T66" s="81">
        <v>0</v>
      </c>
      <c r="U66" s="81">
        <v>0</v>
      </c>
      <c r="V66" s="81">
        <v>0</v>
      </c>
      <c r="W66" s="81">
        <v>0</v>
      </c>
      <c r="X66" s="81">
        <v>0</v>
      </c>
      <c r="Y66" s="81">
        <v>0</v>
      </c>
      <c r="Z66" s="81">
        <v>0</v>
      </c>
      <c r="AA66" s="81">
        <v>0</v>
      </c>
      <c r="AB66" s="81">
        <v>0</v>
      </c>
      <c r="AC66" s="81">
        <v>0</v>
      </c>
      <c r="AD66" s="81">
        <v>0</v>
      </c>
      <c r="AE66" s="80">
        <f t="shared" si="17"/>
        <v>0</v>
      </c>
      <c r="AF66" s="80">
        <f t="shared" si="18"/>
        <v>0</v>
      </c>
      <c r="AG66" s="80">
        <f t="shared" si="19"/>
        <v>0</v>
      </c>
    </row>
    <row r="67" spans="1:33" s="87" customFormat="1" ht="26.25" customHeight="1">
      <c r="A67" s="111" t="s">
        <v>99</v>
      </c>
      <c r="B67" s="112"/>
      <c r="C67" s="45">
        <v>0</v>
      </c>
      <c r="D67" s="45">
        <v>0</v>
      </c>
      <c r="E67" s="81">
        <v>0</v>
      </c>
      <c r="F67" s="81">
        <v>0</v>
      </c>
      <c r="G67" s="81">
        <v>0</v>
      </c>
      <c r="H67" s="81">
        <v>0</v>
      </c>
      <c r="I67" s="81">
        <v>0</v>
      </c>
      <c r="J67" s="81">
        <v>0</v>
      </c>
      <c r="K67" s="81">
        <v>0</v>
      </c>
      <c r="L67" s="81">
        <v>0</v>
      </c>
      <c r="M67" s="81">
        <v>0</v>
      </c>
      <c r="N67" s="81">
        <v>0</v>
      </c>
      <c r="O67" s="81">
        <v>0</v>
      </c>
      <c r="P67" s="81">
        <v>0</v>
      </c>
      <c r="Q67" s="81">
        <v>23</v>
      </c>
      <c r="R67" s="81">
        <v>12</v>
      </c>
      <c r="S67" s="81">
        <v>0</v>
      </c>
      <c r="T67" s="81">
        <v>0</v>
      </c>
      <c r="U67" s="81">
        <v>0</v>
      </c>
      <c r="V67" s="81">
        <v>0</v>
      </c>
      <c r="W67" s="81">
        <v>0</v>
      </c>
      <c r="X67" s="81">
        <v>0</v>
      </c>
      <c r="Y67" s="81">
        <v>0</v>
      </c>
      <c r="Z67" s="81">
        <v>0</v>
      </c>
      <c r="AA67" s="81">
        <v>0</v>
      </c>
      <c r="AB67" s="81">
        <v>0</v>
      </c>
      <c r="AC67" s="81">
        <v>0</v>
      </c>
      <c r="AD67" s="81">
        <v>0</v>
      </c>
      <c r="AE67" s="80">
        <f t="shared" si="17"/>
        <v>23</v>
      </c>
      <c r="AF67" s="80">
        <f t="shared" si="18"/>
        <v>12</v>
      </c>
      <c r="AG67" s="80">
        <f t="shared" si="19"/>
        <v>35</v>
      </c>
    </row>
    <row r="68" spans="1:33" s="87" customFormat="1" ht="26.25" customHeight="1">
      <c r="A68" s="108" t="s">
        <v>173</v>
      </c>
      <c r="B68" s="109"/>
      <c r="C68" s="45">
        <v>0</v>
      </c>
      <c r="D68" s="45">
        <v>0</v>
      </c>
      <c r="E68" s="81">
        <v>0</v>
      </c>
      <c r="F68" s="81">
        <v>0</v>
      </c>
      <c r="G68" s="81">
        <v>0</v>
      </c>
      <c r="H68" s="81">
        <v>0</v>
      </c>
      <c r="I68" s="81">
        <v>0</v>
      </c>
      <c r="J68" s="81">
        <v>0</v>
      </c>
      <c r="K68" s="81">
        <v>0</v>
      </c>
      <c r="L68" s="81">
        <v>0</v>
      </c>
      <c r="M68" s="81">
        <v>0</v>
      </c>
      <c r="N68" s="81">
        <v>0</v>
      </c>
      <c r="O68" s="81">
        <v>0</v>
      </c>
      <c r="P68" s="81">
        <v>0</v>
      </c>
      <c r="Q68" s="81">
        <v>0</v>
      </c>
      <c r="R68" s="81">
        <v>0</v>
      </c>
      <c r="S68" s="81">
        <v>0</v>
      </c>
      <c r="T68" s="81">
        <v>0</v>
      </c>
      <c r="U68" s="81">
        <v>0</v>
      </c>
      <c r="V68" s="81">
        <v>0</v>
      </c>
      <c r="W68" s="81">
        <v>0</v>
      </c>
      <c r="X68" s="81">
        <v>0</v>
      </c>
      <c r="Y68" s="81">
        <v>0</v>
      </c>
      <c r="Z68" s="81">
        <v>0</v>
      </c>
      <c r="AA68" s="81">
        <v>0</v>
      </c>
      <c r="AB68" s="81">
        <v>0</v>
      </c>
      <c r="AC68" s="81">
        <v>0</v>
      </c>
      <c r="AD68" s="81">
        <v>0</v>
      </c>
      <c r="AE68" s="80">
        <f t="shared" si="17"/>
        <v>0</v>
      </c>
      <c r="AF68" s="80">
        <f t="shared" si="18"/>
        <v>0</v>
      </c>
      <c r="AG68" s="80">
        <f t="shared" si="19"/>
        <v>0</v>
      </c>
    </row>
    <row r="69" spans="1:33" s="87" customFormat="1" ht="26.25" customHeight="1">
      <c r="A69" s="113" t="s">
        <v>120</v>
      </c>
      <c r="B69" s="45" t="s">
        <v>23</v>
      </c>
      <c r="C69" s="45">
        <v>0</v>
      </c>
      <c r="D69" s="45">
        <v>0</v>
      </c>
      <c r="E69" s="81">
        <v>0</v>
      </c>
      <c r="F69" s="81">
        <v>0</v>
      </c>
      <c r="G69" s="81">
        <v>0</v>
      </c>
      <c r="H69" s="81">
        <v>0</v>
      </c>
      <c r="I69" s="81">
        <v>0</v>
      </c>
      <c r="J69" s="81">
        <v>0</v>
      </c>
      <c r="K69" s="81">
        <v>0</v>
      </c>
      <c r="L69" s="81">
        <v>0</v>
      </c>
      <c r="M69" s="81">
        <v>0</v>
      </c>
      <c r="N69" s="81">
        <v>0</v>
      </c>
      <c r="O69" s="81">
        <v>0</v>
      </c>
      <c r="P69" s="81">
        <v>0</v>
      </c>
      <c r="Q69" s="81">
        <v>39</v>
      </c>
      <c r="R69" s="81">
        <v>42</v>
      </c>
      <c r="S69" s="81">
        <v>0</v>
      </c>
      <c r="T69" s="81">
        <v>0</v>
      </c>
      <c r="U69" s="81">
        <v>0</v>
      </c>
      <c r="V69" s="81">
        <v>0</v>
      </c>
      <c r="W69" s="81">
        <v>3</v>
      </c>
      <c r="X69" s="81">
        <v>4</v>
      </c>
      <c r="Y69" s="81">
        <v>0</v>
      </c>
      <c r="Z69" s="81">
        <v>0</v>
      </c>
      <c r="AA69" s="81">
        <v>0</v>
      </c>
      <c r="AB69" s="81">
        <v>0</v>
      </c>
      <c r="AC69" s="81">
        <v>0</v>
      </c>
      <c r="AD69" s="81">
        <v>0</v>
      </c>
      <c r="AE69" s="80">
        <f t="shared" si="17"/>
        <v>42</v>
      </c>
      <c r="AF69" s="80">
        <f t="shared" si="18"/>
        <v>46</v>
      </c>
      <c r="AG69" s="80">
        <f t="shared" si="19"/>
        <v>88</v>
      </c>
    </row>
    <row r="70" spans="1:33" s="87" customFormat="1" ht="26.25" customHeight="1">
      <c r="A70" s="114"/>
      <c r="B70" s="45" t="s">
        <v>100</v>
      </c>
      <c r="C70" s="45">
        <v>0</v>
      </c>
      <c r="D70" s="45">
        <v>0</v>
      </c>
      <c r="E70" s="81">
        <v>0</v>
      </c>
      <c r="F70" s="81">
        <v>0</v>
      </c>
      <c r="G70" s="81">
        <v>0</v>
      </c>
      <c r="H70" s="81">
        <v>0</v>
      </c>
      <c r="I70" s="81">
        <v>0</v>
      </c>
      <c r="J70" s="81">
        <v>0</v>
      </c>
      <c r="K70" s="81">
        <v>0</v>
      </c>
      <c r="L70" s="81">
        <v>0</v>
      </c>
      <c r="M70" s="81">
        <v>0</v>
      </c>
      <c r="N70" s="81">
        <v>0</v>
      </c>
      <c r="O70" s="81">
        <v>0</v>
      </c>
      <c r="P70" s="81">
        <v>0</v>
      </c>
      <c r="Q70" s="81">
        <v>27</v>
      </c>
      <c r="R70" s="81">
        <v>38</v>
      </c>
      <c r="S70" s="81">
        <v>0</v>
      </c>
      <c r="T70" s="81">
        <v>0</v>
      </c>
      <c r="U70" s="81">
        <v>3</v>
      </c>
      <c r="V70" s="81">
        <v>3</v>
      </c>
      <c r="W70" s="81">
        <v>0</v>
      </c>
      <c r="X70" s="81">
        <v>0</v>
      </c>
      <c r="Y70" s="81">
        <v>0</v>
      </c>
      <c r="Z70" s="81">
        <v>0</v>
      </c>
      <c r="AA70" s="81">
        <v>0</v>
      </c>
      <c r="AB70" s="81">
        <v>0</v>
      </c>
      <c r="AC70" s="81">
        <v>0</v>
      </c>
      <c r="AD70" s="81">
        <v>0</v>
      </c>
      <c r="AE70" s="80">
        <f t="shared" si="17"/>
        <v>30</v>
      </c>
      <c r="AF70" s="80">
        <f t="shared" si="18"/>
        <v>41</v>
      </c>
      <c r="AG70" s="80">
        <f t="shared" si="19"/>
        <v>71</v>
      </c>
    </row>
    <row r="71" spans="1:33" s="87" customFormat="1" ht="26.25" customHeight="1">
      <c r="A71" s="114"/>
      <c r="B71" s="45" t="s">
        <v>58</v>
      </c>
      <c r="C71" s="45">
        <v>0</v>
      </c>
      <c r="D71" s="45">
        <v>0</v>
      </c>
      <c r="E71" s="81">
        <v>0</v>
      </c>
      <c r="F71" s="81">
        <v>0</v>
      </c>
      <c r="G71" s="81">
        <v>0</v>
      </c>
      <c r="H71" s="81">
        <v>0</v>
      </c>
      <c r="I71" s="81">
        <v>0</v>
      </c>
      <c r="J71" s="81">
        <v>0</v>
      </c>
      <c r="K71" s="81">
        <v>0</v>
      </c>
      <c r="L71" s="81">
        <v>0</v>
      </c>
      <c r="M71" s="81">
        <v>0</v>
      </c>
      <c r="N71" s="81">
        <v>0</v>
      </c>
      <c r="O71" s="81">
        <v>0</v>
      </c>
      <c r="P71" s="81">
        <v>0</v>
      </c>
      <c r="Q71" s="81">
        <v>27</v>
      </c>
      <c r="R71" s="81">
        <v>34</v>
      </c>
      <c r="S71" s="81">
        <v>0</v>
      </c>
      <c r="T71" s="81">
        <v>0</v>
      </c>
      <c r="U71" s="81">
        <v>0</v>
      </c>
      <c r="V71" s="81">
        <v>0</v>
      </c>
      <c r="W71" s="81">
        <v>0</v>
      </c>
      <c r="X71" s="81">
        <v>0</v>
      </c>
      <c r="Y71" s="81">
        <v>0</v>
      </c>
      <c r="Z71" s="81">
        <v>0</v>
      </c>
      <c r="AA71" s="81">
        <v>0</v>
      </c>
      <c r="AB71" s="81">
        <v>0</v>
      </c>
      <c r="AC71" s="81">
        <v>0</v>
      </c>
      <c r="AD71" s="81">
        <v>0</v>
      </c>
      <c r="AE71" s="80">
        <f t="shared" si="17"/>
        <v>27</v>
      </c>
      <c r="AF71" s="80">
        <f t="shared" si="18"/>
        <v>34</v>
      </c>
      <c r="AG71" s="80">
        <f t="shared" si="19"/>
        <v>61</v>
      </c>
    </row>
    <row r="72" spans="1:33" s="87" customFormat="1" ht="26.25" customHeight="1">
      <c r="A72" s="114"/>
      <c r="B72" s="45" t="s">
        <v>101</v>
      </c>
      <c r="C72" s="45">
        <v>0</v>
      </c>
      <c r="D72" s="45">
        <v>0</v>
      </c>
      <c r="E72" s="81">
        <v>0</v>
      </c>
      <c r="F72" s="81">
        <v>0</v>
      </c>
      <c r="G72" s="81">
        <v>0</v>
      </c>
      <c r="H72" s="81">
        <v>0</v>
      </c>
      <c r="I72" s="81">
        <v>0</v>
      </c>
      <c r="J72" s="81">
        <v>0</v>
      </c>
      <c r="K72" s="81">
        <v>0</v>
      </c>
      <c r="L72" s="81">
        <v>0</v>
      </c>
      <c r="M72" s="81">
        <v>0</v>
      </c>
      <c r="N72" s="81">
        <v>0</v>
      </c>
      <c r="O72" s="81">
        <v>0</v>
      </c>
      <c r="P72" s="81">
        <v>0</v>
      </c>
      <c r="Q72" s="81">
        <v>40</v>
      </c>
      <c r="R72" s="81">
        <v>32</v>
      </c>
      <c r="S72" s="81">
        <v>0</v>
      </c>
      <c r="T72" s="81">
        <v>0</v>
      </c>
      <c r="U72" s="81">
        <v>0</v>
      </c>
      <c r="V72" s="81">
        <v>0</v>
      </c>
      <c r="W72" s="81">
        <v>0</v>
      </c>
      <c r="X72" s="81">
        <v>0</v>
      </c>
      <c r="Y72" s="81">
        <v>0</v>
      </c>
      <c r="Z72" s="81">
        <v>0</v>
      </c>
      <c r="AA72" s="81">
        <v>0</v>
      </c>
      <c r="AB72" s="81">
        <v>0</v>
      </c>
      <c r="AC72" s="81">
        <v>0</v>
      </c>
      <c r="AD72" s="81">
        <v>0</v>
      </c>
      <c r="AE72" s="80">
        <f t="shared" si="17"/>
        <v>40</v>
      </c>
      <c r="AF72" s="80">
        <f t="shared" si="18"/>
        <v>32</v>
      </c>
      <c r="AG72" s="80">
        <f t="shared" si="19"/>
        <v>72</v>
      </c>
    </row>
    <row r="73" spans="1:33" s="87" customFormat="1" ht="26.25" customHeight="1">
      <c r="A73" s="115"/>
      <c r="B73" s="82" t="s">
        <v>46</v>
      </c>
      <c r="C73" s="83">
        <f>C72+C71+C70+C69</f>
        <v>0</v>
      </c>
      <c r="D73" s="83">
        <f t="shared" ref="D73:AD73" si="22">D72+D71+D70+D69</f>
        <v>0</v>
      </c>
      <c r="E73" s="83">
        <f t="shared" si="22"/>
        <v>0</v>
      </c>
      <c r="F73" s="83">
        <f t="shared" si="22"/>
        <v>0</v>
      </c>
      <c r="G73" s="83">
        <f t="shared" si="22"/>
        <v>0</v>
      </c>
      <c r="H73" s="83">
        <f t="shared" si="22"/>
        <v>0</v>
      </c>
      <c r="I73" s="83">
        <f t="shared" si="22"/>
        <v>0</v>
      </c>
      <c r="J73" s="83">
        <f t="shared" si="22"/>
        <v>0</v>
      </c>
      <c r="K73" s="83">
        <f t="shared" si="22"/>
        <v>0</v>
      </c>
      <c r="L73" s="83">
        <f t="shared" si="22"/>
        <v>0</v>
      </c>
      <c r="M73" s="83">
        <f t="shared" si="22"/>
        <v>0</v>
      </c>
      <c r="N73" s="83">
        <f t="shared" si="22"/>
        <v>0</v>
      </c>
      <c r="O73" s="83">
        <f t="shared" si="22"/>
        <v>0</v>
      </c>
      <c r="P73" s="83">
        <f t="shared" si="22"/>
        <v>0</v>
      </c>
      <c r="Q73" s="83">
        <f t="shared" si="22"/>
        <v>133</v>
      </c>
      <c r="R73" s="83">
        <f t="shared" si="22"/>
        <v>146</v>
      </c>
      <c r="S73" s="83">
        <f t="shared" si="22"/>
        <v>0</v>
      </c>
      <c r="T73" s="83">
        <f t="shared" si="22"/>
        <v>0</v>
      </c>
      <c r="U73" s="83">
        <f t="shared" si="22"/>
        <v>3</v>
      </c>
      <c r="V73" s="83">
        <f t="shared" si="22"/>
        <v>3</v>
      </c>
      <c r="W73" s="83">
        <f t="shared" si="22"/>
        <v>3</v>
      </c>
      <c r="X73" s="83">
        <f t="shared" si="22"/>
        <v>4</v>
      </c>
      <c r="Y73" s="83">
        <f t="shared" si="22"/>
        <v>0</v>
      </c>
      <c r="Z73" s="83">
        <f t="shared" si="22"/>
        <v>0</v>
      </c>
      <c r="AA73" s="83">
        <f t="shared" si="22"/>
        <v>0</v>
      </c>
      <c r="AB73" s="83">
        <f t="shared" si="22"/>
        <v>0</v>
      </c>
      <c r="AC73" s="83">
        <f t="shared" si="22"/>
        <v>0</v>
      </c>
      <c r="AD73" s="83">
        <f t="shared" si="22"/>
        <v>0</v>
      </c>
      <c r="AE73" s="80">
        <f t="shared" si="17"/>
        <v>139</v>
      </c>
      <c r="AF73" s="80">
        <f t="shared" si="18"/>
        <v>153</v>
      </c>
      <c r="AG73" s="80">
        <f t="shared" si="19"/>
        <v>292</v>
      </c>
    </row>
    <row r="74" spans="1:33" s="87" customFormat="1" ht="49.5">
      <c r="A74" s="88" t="s">
        <v>102</v>
      </c>
      <c r="B74" s="45" t="s">
        <v>121</v>
      </c>
      <c r="C74" s="45">
        <v>0</v>
      </c>
      <c r="D74" s="45">
        <v>0</v>
      </c>
      <c r="E74" s="81">
        <v>0</v>
      </c>
      <c r="F74" s="81">
        <v>0</v>
      </c>
      <c r="G74" s="81">
        <v>0</v>
      </c>
      <c r="H74" s="81">
        <v>0</v>
      </c>
      <c r="I74" s="81">
        <v>0</v>
      </c>
      <c r="J74" s="81">
        <v>0</v>
      </c>
      <c r="K74" s="81">
        <v>0</v>
      </c>
      <c r="L74" s="81">
        <v>0</v>
      </c>
      <c r="M74" s="81">
        <v>0</v>
      </c>
      <c r="N74" s="81">
        <v>0</v>
      </c>
      <c r="O74" s="81">
        <v>0</v>
      </c>
      <c r="P74" s="81">
        <v>0</v>
      </c>
      <c r="Q74" s="81">
        <v>0</v>
      </c>
      <c r="R74" s="81">
        <v>0</v>
      </c>
      <c r="S74" s="81">
        <v>0</v>
      </c>
      <c r="T74" s="81">
        <v>0</v>
      </c>
      <c r="U74" s="81">
        <v>55</v>
      </c>
      <c r="V74" s="81">
        <v>63</v>
      </c>
      <c r="W74" s="81">
        <v>0</v>
      </c>
      <c r="X74" s="81">
        <v>0</v>
      </c>
      <c r="Y74" s="81">
        <v>0</v>
      </c>
      <c r="Z74" s="81">
        <v>0</v>
      </c>
      <c r="AA74" s="81">
        <v>0</v>
      </c>
      <c r="AB74" s="81">
        <v>0</v>
      </c>
      <c r="AC74" s="81">
        <v>0</v>
      </c>
      <c r="AD74" s="81">
        <v>0</v>
      </c>
      <c r="AE74" s="80">
        <f t="shared" si="17"/>
        <v>55</v>
      </c>
      <c r="AF74" s="80">
        <f t="shared" si="18"/>
        <v>63</v>
      </c>
      <c r="AG74" s="80">
        <f t="shared" si="19"/>
        <v>118</v>
      </c>
    </row>
    <row r="75" spans="1:33" s="87" customFormat="1" ht="49.5">
      <c r="A75" s="88" t="s">
        <v>103</v>
      </c>
      <c r="B75" s="45" t="s">
        <v>121</v>
      </c>
      <c r="C75" s="45">
        <v>0</v>
      </c>
      <c r="D75" s="45">
        <v>0</v>
      </c>
      <c r="E75" s="81">
        <v>0</v>
      </c>
      <c r="F75" s="81">
        <v>0</v>
      </c>
      <c r="G75" s="81">
        <v>0</v>
      </c>
      <c r="H75" s="81">
        <v>0</v>
      </c>
      <c r="I75" s="81">
        <v>0</v>
      </c>
      <c r="J75" s="81">
        <v>0</v>
      </c>
      <c r="K75" s="81">
        <v>0</v>
      </c>
      <c r="L75" s="81">
        <v>0</v>
      </c>
      <c r="M75" s="81">
        <v>0</v>
      </c>
      <c r="N75" s="81">
        <v>0</v>
      </c>
      <c r="O75" s="81">
        <v>0</v>
      </c>
      <c r="P75" s="81">
        <v>0</v>
      </c>
      <c r="Q75" s="81">
        <v>0</v>
      </c>
      <c r="R75" s="81">
        <v>0</v>
      </c>
      <c r="S75" s="81">
        <v>0</v>
      </c>
      <c r="T75" s="81">
        <v>0</v>
      </c>
      <c r="U75" s="81">
        <v>0</v>
      </c>
      <c r="V75" s="81">
        <v>0</v>
      </c>
      <c r="W75" s="81">
        <v>37</v>
      </c>
      <c r="X75" s="81">
        <v>41</v>
      </c>
      <c r="Y75" s="81">
        <v>0</v>
      </c>
      <c r="Z75" s="81">
        <v>0</v>
      </c>
      <c r="AA75" s="81">
        <v>0</v>
      </c>
      <c r="AB75" s="81">
        <v>0</v>
      </c>
      <c r="AC75" s="81">
        <v>0</v>
      </c>
      <c r="AD75" s="81">
        <v>0</v>
      </c>
      <c r="AE75" s="80">
        <f t="shared" si="17"/>
        <v>37</v>
      </c>
      <c r="AF75" s="80">
        <f t="shared" si="18"/>
        <v>41</v>
      </c>
      <c r="AG75" s="80">
        <f t="shared" si="19"/>
        <v>78</v>
      </c>
    </row>
    <row r="76" spans="1:33" s="87" customFormat="1" ht="26.25" customHeight="1">
      <c r="A76" s="113" t="s">
        <v>122</v>
      </c>
      <c r="B76" s="45" t="s">
        <v>105</v>
      </c>
      <c r="C76" s="45">
        <v>0</v>
      </c>
      <c r="D76" s="45">
        <v>0</v>
      </c>
      <c r="E76" s="81">
        <v>0</v>
      </c>
      <c r="F76" s="81">
        <v>0</v>
      </c>
      <c r="G76" s="81">
        <v>0</v>
      </c>
      <c r="H76" s="81">
        <v>0</v>
      </c>
      <c r="I76" s="81">
        <v>0</v>
      </c>
      <c r="J76" s="81">
        <v>0</v>
      </c>
      <c r="K76" s="81">
        <v>0</v>
      </c>
      <c r="L76" s="81">
        <v>0</v>
      </c>
      <c r="M76" s="81">
        <v>0</v>
      </c>
      <c r="N76" s="81">
        <v>0</v>
      </c>
      <c r="O76" s="81">
        <v>0</v>
      </c>
      <c r="P76" s="81">
        <v>0</v>
      </c>
      <c r="Q76" s="81">
        <v>18</v>
      </c>
      <c r="R76" s="81">
        <v>16</v>
      </c>
      <c r="S76" s="81">
        <v>0</v>
      </c>
      <c r="T76" s="81">
        <v>0</v>
      </c>
      <c r="U76" s="81">
        <v>0</v>
      </c>
      <c r="V76" s="81">
        <v>0</v>
      </c>
      <c r="W76" s="81">
        <v>0</v>
      </c>
      <c r="X76" s="81">
        <v>0</v>
      </c>
      <c r="Y76" s="81">
        <v>0</v>
      </c>
      <c r="Z76" s="81">
        <v>0</v>
      </c>
      <c r="AA76" s="81">
        <v>0</v>
      </c>
      <c r="AB76" s="81">
        <v>0</v>
      </c>
      <c r="AC76" s="81">
        <v>0</v>
      </c>
      <c r="AD76" s="81">
        <v>0</v>
      </c>
      <c r="AE76" s="80">
        <f t="shared" si="17"/>
        <v>18</v>
      </c>
      <c r="AF76" s="80">
        <f t="shared" si="18"/>
        <v>16</v>
      </c>
      <c r="AG76" s="80">
        <f t="shared" si="19"/>
        <v>34</v>
      </c>
    </row>
    <row r="77" spans="1:33" s="87" customFormat="1" ht="26.25" customHeight="1">
      <c r="A77" s="114"/>
      <c r="B77" s="45" t="s">
        <v>104</v>
      </c>
      <c r="C77" s="45">
        <v>0</v>
      </c>
      <c r="D77" s="45">
        <v>0</v>
      </c>
      <c r="E77" s="81">
        <v>0</v>
      </c>
      <c r="F77" s="81">
        <v>0</v>
      </c>
      <c r="G77" s="81">
        <v>0</v>
      </c>
      <c r="H77" s="81">
        <v>0</v>
      </c>
      <c r="I77" s="81">
        <v>0</v>
      </c>
      <c r="J77" s="81">
        <v>0</v>
      </c>
      <c r="K77" s="81">
        <v>0</v>
      </c>
      <c r="L77" s="81">
        <v>0</v>
      </c>
      <c r="M77" s="81">
        <v>0</v>
      </c>
      <c r="N77" s="81">
        <v>0</v>
      </c>
      <c r="O77" s="81">
        <v>0</v>
      </c>
      <c r="P77" s="81">
        <v>0</v>
      </c>
      <c r="Q77" s="81">
        <v>20</v>
      </c>
      <c r="R77" s="81">
        <v>19</v>
      </c>
      <c r="S77" s="81">
        <v>0</v>
      </c>
      <c r="T77" s="81">
        <v>0</v>
      </c>
      <c r="U77" s="81">
        <v>0</v>
      </c>
      <c r="V77" s="81">
        <v>0</v>
      </c>
      <c r="W77" s="81">
        <v>0</v>
      </c>
      <c r="X77" s="81">
        <v>0</v>
      </c>
      <c r="Y77" s="81">
        <v>0</v>
      </c>
      <c r="Z77" s="81">
        <v>0</v>
      </c>
      <c r="AA77" s="81">
        <v>0</v>
      </c>
      <c r="AB77" s="81">
        <v>0</v>
      </c>
      <c r="AC77" s="81">
        <v>0</v>
      </c>
      <c r="AD77" s="81">
        <v>0</v>
      </c>
      <c r="AE77" s="80">
        <f t="shared" si="17"/>
        <v>20</v>
      </c>
      <c r="AF77" s="80">
        <f t="shared" si="18"/>
        <v>19</v>
      </c>
      <c r="AG77" s="80">
        <f t="shared" si="19"/>
        <v>39</v>
      </c>
    </row>
    <row r="78" spans="1:33" s="87" customFormat="1" ht="26.25" customHeight="1">
      <c r="A78" s="114"/>
      <c r="B78" s="45" t="s">
        <v>106</v>
      </c>
      <c r="C78" s="45">
        <v>0</v>
      </c>
      <c r="D78" s="45">
        <v>0</v>
      </c>
      <c r="E78" s="81">
        <v>0</v>
      </c>
      <c r="F78" s="81">
        <v>0</v>
      </c>
      <c r="G78" s="81">
        <v>0</v>
      </c>
      <c r="H78" s="81">
        <v>0</v>
      </c>
      <c r="I78" s="81">
        <v>0</v>
      </c>
      <c r="J78" s="81">
        <v>0</v>
      </c>
      <c r="K78" s="81">
        <v>0</v>
      </c>
      <c r="L78" s="81">
        <v>0</v>
      </c>
      <c r="M78" s="81">
        <v>0</v>
      </c>
      <c r="N78" s="81">
        <v>0</v>
      </c>
      <c r="O78" s="81">
        <v>0</v>
      </c>
      <c r="P78" s="81">
        <v>0</v>
      </c>
      <c r="Q78" s="81">
        <v>25</v>
      </c>
      <c r="R78" s="81">
        <v>14</v>
      </c>
      <c r="S78" s="81">
        <v>0</v>
      </c>
      <c r="T78" s="81">
        <v>0</v>
      </c>
      <c r="U78" s="81">
        <v>0</v>
      </c>
      <c r="V78" s="81">
        <v>0</v>
      </c>
      <c r="W78" s="81">
        <v>0</v>
      </c>
      <c r="X78" s="81">
        <v>0</v>
      </c>
      <c r="Y78" s="81">
        <v>0</v>
      </c>
      <c r="Z78" s="81">
        <v>0</v>
      </c>
      <c r="AA78" s="81">
        <v>0</v>
      </c>
      <c r="AB78" s="81">
        <v>0</v>
      </c>
      <c r="AC78" s="81">
        <v>0</v>
      </c>
      <c r="AD78" s="81">
        <v>0</v>
      </c>
      <c r="AE78" s="80">
        <f t="shared" si="17"/>
        <v>25</v>
      </c>
      <c r="AF78" s="80">
        <f t="shared" si="18"/>
        <v>14</v>
      </c>
      <c r="AG78" s="80">
        <f t="shared" si="19"/>
        <v>39</v>
      </c>
    </row>
    <row r="79" spans="1:33" s="87" customFormat="1" ht="26.25" customHeight="1">
      <c r="A79" s="114"/>
      <c r="B79" s="45" t="s">
        <v>123</v>
      </c>
      <c r="C79" s="45">
        <v>0</v>
      </c>
      <c r="D79" s="45">
        <v>0</v>
      </c>
      <c r="E79" s="81">
        <v>0</v>
      </c>
      <c r="F79" s="81">
        <v>0</v>
      </c>
      <c r="G79" s="81">
        <v>0</v>
      </c>
      <c r="H79" s="81">
        <v>0</v>
      </c>
      <c r="I79" s="81">
        <v>0</v>
      </c>
      <c r="J79" s="81">
        <v>0</v>
      </c>
      <c r="K79" s="81">
        <v>0</v>
      </c>
      <c r="L79" s="81">
        <v>0</v>
      </c>
      <c r="M79" s="81">
        <v>0</v>
      </c>
      <c r="N79" s="81">
        <v>0</v>
      </c>
      <c r="O79" s="81">
        <v>0</v>
      </c>
      <c r="P79" s="81">
        <v>0</v>
      </c>
      <c r="Q79" s="81">
        <v>8</v>
      </c>
      <c r="R79" s="81">
        <v>7</v>
      </c>
      <c r="S79" s="81">
        <v>0</v>
      </c>
      <c r="T79" s="81">
        <v>0</v>
      </c>
      <c r="U79" s="81">
        <v>0</v>
      </c>
      <c r="V79" s="81">
        <v>0</v>
      </c>
      <c r="W79" s="81">
        <v>0</v>
      </c>
      <c r="X79" s="81">
        <v>0</v>
      </c>
      <c r="Y79" s="81">
        <v>0</v>
      </c>
      <c r="Z79" s="81">
        <v>0</v>
      </c>
      <c r="AA79" s="81">
        <v>0</v>
      </c>
      <c r="AB79" s="81">
        <v>0</v>
      </c>
      <c r="AC79" s="81">
        <v>0</v>
      </c>
      <c r="AD79" s="81">
        <v>0</v>
      </c>
      <c r="AE79" s="80">
        <f t="shared" si="17"/>
        <v>8</v>
      </c>
      <c r="AF79" s="80">
        <f t="shared" si="18"/>
        <v>7</v>
      </c>
      <c r="AG79" s="80">
        <f t="shared" si="19"/>
        <v>15</v>
      </c>
    </row>
    <row r="80" spans="1:33" s="87" customFormat="1" ht="26.25" customHeight="1">
      <c r="A80" s="115"/>
      <c r="B80" s="82" t="s">
        <v>26</v>
      </c>
      <c r="C80" s="83">
        <f>C79+C78+C77+C76</f>
        <v>0</v>
      </c>
      <c r="D80" s="83">
        <f t="shared" ref="D80:AD80" si="23">D79+D78+D77+D76</f>
        <v>0</v>
      </c>
      <c r="E80" s="83">
        <f t="shared" si="23"/>
        <v>0</v>
      </c>
      <c r="F80" s="83">
        <f t="shared" si="23"/>
        <v>0</v>
      </c>
      <c r="G80" s="83">
        <f t="shared" si="23"/>
        <v>0</v>
      </c>
      <c r="H80" s="83">
        <f t="shared" si="23"/>
        <v>0</v>
      </c>
      <c r="I80" s="83">
        <f t="shared" si="23"/>
        <v>0</v>
      </c>
      <c r="J80" s="83">
        <f t="shared" si="23"/>
        <v>0</v>
      </c>
      <c r="K80" s="83">
        <f t="shared" si="23"/>
        <v>0</v>
      </c>
      <c r="L80" s="83">
        <f t="shared" si="23"/>
        <v>0</v>
      </c>
      <c r="M80" s="83">
        <f t="shared" si="23"/>
        <v>0</v>
      </c>
      <c r="N80" s="83">
        <f t="shared" si="23"/>
        <v>0</v>
      </c>
      <c r="O80" s="83">
        <f t="shared" si="23"/>
        <v>0</v>
      </c>
      <c r="P80" s="83">
        <f t="shared" si="23"/>
        <v>0</v>
      </c>
      <c r="Q80" s="83">
        <f t="shared" si="23"/>
        <v>71</v>
      </c>
      <c r="R80" s="83">
        <f t="shared" si="23"/>
        <v>56</v>
      </c>
      <c r="S80" s="83">
        <f t="shared" si="23"/>
        <v>0</v>
      </c>
      <c r="T80" s="83">
        <f t="shared" si="23"/>
        <v>0</v>
      </c>
      <c r="U80" s="83">
        <f t="shared" si="23"/>
        <v>0</v>
      </c>
      <c r="V80" s="83">
        <f t="shared" si="23"/>
        <v>0</v>
      </c>
      <c r="W80" s="83">
        <f t="shared" si="23"/>
        <v>0</v>
      </c>
      <c r="X80" s="83">
        <f t="shared" si="23"/>
        <v>0</v>
      </c>
      <c r="Y80" s="83">
        <f t="shared" si="23"/>
        <v>0</v>
      </c>
      <c r="Z80" s="83">
        <f t="shared" si="23"/>
        <v>0</v>
      </c>
      <c r="AA80" s="83">
        <f t="shared" si="23"/>
        <v>0</v>
      </c>
      <c r="AB80" s="83">
        <f t="shared" si="23"/>
        <v>0</v>
      </c>
      <c r="AC80" s="83">
        <f t="shared" si="23"/>
        <v>0</v>
      </c>
      <c r="AD80" s="83">
        <f t="shared" si="23"/>
        <v>0</v>
      </c>
      <c r="AE80" s="80">
        <f t="shared" si="17"/>
        <v>71</v>
      </c>
      <c r="AF80" s="80">
        <f t="shared" si="18"/>
        <v>56</v>
      </c>
      <c r="AG80" s="80">
        <f t="shared" si="19"/>
        <v>127</v>
      </c>
    </row>
    <row r="81" spans="1:33" s="87" customFormat="1">
      <c r="A81" s="108" t="s">
        <v>124</v>
      </c>
      <c r="B81" s="109"/>
      <c r="C81" s="45">
        <v>0</v>
      </c>
      <c r="D81" s="45">
        <v>0</v>
      </c>
      <c r="E81" s="81">
        <v>0</v>
      </c>
      <c r="F81" s="81">
        <v>0</v>
      </c>
      <c r="G81" s="81">
        <v>0</v>
      </c>
      <c r="H81" s="81">
        <v>0</v>
      </c>
      <c r="I81" s="81">
        <v>0</v>
      </c>
      <c r="J81" s="81">
        <v>0</v>
      </c>
      <c r="K81" s="81">
        <v>0</v>
      </c>
      <c r="L81" s="81">
        <v>0</v>
      </c>
      <c r="M81" s="81">
        <v>0</v>
      </c>
      <c r="N81" s="81">
        <v>0</v>
      </c>
      <c r="O81" s="81">
        <v>0</v>
      </c>
      <c r="P81" s="81">
        <v>0</v>
      </c>
      <c r="Q81" s="81">
        <v>0</v>
      </c>
      <c r="R81" s="81">
        <v>0</v>
      </c>
      <c r="S81" s="81">
        <v>0</v>
      </c>
      <c r="T81" s="81">
        <v>0</v>
      </c>
      <c r="U81" s="81">
        <v>0</v>
      </c>
      <c r="V81" s="81">
        <v>0</v>
      </c>
      <c r="W81" s="81">
        <v>0</v>
      </c>
      <c r="X81" s="81">
        <v>0</v>
      </c>
      <c r="Y81" s="81">
        <v>0</v>
      </c>
      <c r="Z81" s="81">
        <v>0</v>
      </c>
      <c r="AA81" s="81">
        <v>0</v>
      </c>
      <c r="AB81" s="81">
        <v>0</v>
      </c>
      <c r="AC81" s="81">
        <v>0</v>
      </c>
      <c r="AD81" s="81">
        <v>0</v>
      </c>
      <c r="AE81" s="80">
        <f t="shared" si="17"/>
        <v>0</v>
      </c>
      <c r="AF81" s="80">
        <f t="shared" si="18"/>
        <v>0</v>
      </c>
      <c r="AG81" s="80">
        <f t="shared" si="19"/>
        <v>0</v>
      </c>
    </row>
    <row r="82" spans="1:33" s="87" customFormat="1" ht="26.25" customHeight="1">
      <c r="A82" s="113" t="s">
        <v>108</v>
      </c>
      <c r="B82" s="45" t="s">
        <v>123</v>
      </c>
      <c r="C82" s="45">
        <v>0</v>
      </c>
      <c r="D82" s="45">
        <v>0</v>
      </c>
      <c r="E82" s="81">
        <v>0</v>
      </c>
      <c r="F82" s="81">
        <v>0</v>
      </c>
      <c r="G82" s="81">
        <v>0</v>
      </c>
      <c r="H82" s="81">
        <v>0</v>
      </c>
      <c r="I82" s="81">
        <v>0</v>
      </c>
      <c r="J82" s="81">
        <v>0</v>
      </c>
      <c r="K82" s="81">
        <v>0</v>
      </c>
      <c r="L82" s="81">
        <v>0</v>
      </c>
      <c r="M82" s="81">
        <v>0</v>
      </c>
      <c r="N82" s="81">
        <v>0</v>
      </c>
      <c r="O82" s="81">
        <v>0</v>
      </c>
      <c r="P82" s="81">
        <v>0</v>
      </c>
      <c r="Q82" s="81">
        <v>0</v>
      </c>
      <c r="R82" s="81">
        <v>0</v>
      </c>
      <c r="S82" s="81">
        <v>0</v>
      </c>
      <c r="T82" s="81">
        <v>0</v>
      </c>
      <c r="U82" s="81">
        <v>0</v>
      </c>
      <c r="V82" s="81">
        <v>0</v>
      </c>
      <c r="W82" s="81">
        <v>14</v>
      </c>
      <c r="X82" s="81">
        <v>13</v>
      </c>
      <c r="Y82" s="81">
        <v>0</v>
      </c>
      <c r="Z82" s="81">
        <v>0</v>
      </c>
      <c r="AA82" s="81">
        <v>0</v>
      </c>
      <c r="AB82" s="81">
        <v>0</v>
      </c>
      <c r="AC82" s="81">
        <v>0</v>
      </c>
      <c r="AD82" s="81">
        <v>0</v>
      </c>
      <c r="AE82" s="80">
        <f t="shared" si="17"/>
        <v>14</v>
      </c>
      <c r="AF82" s="80">
        <f t="shared" si="18"/>
        <v>13</v>
      </c>
      <c r="AG82" s="80">
        <f t="shared" si="19"/>
        <v>27</v>
      </c>
    </row>
    <row r="83" spans="1:33" s="87" customFormat="1">
      <c r="A83" s="114"/>
      <c r="B83" s="45" t="s">
        <v>104</v>
      </c>
      <c r="C83" s="45">
        <v>0</v>
      </c>
      <c r="D83" s="45">
        <v>0</v>
      </c>
      <c r="E83" s="81">
        <v>0</v>
      </c>
      <c r="F83" s="81">
        <v>0</v>
      </c>
      <c r="G83" s="81">
        <v>0</v>
      </c>
      <c r="H83" s="81">
        <v>0</v>
      </c>
      <c r="I83" s="81">
        <v>0</v>
      </c>
      <c r="J83" s="81">
        <v>0</v>
      </c>
      <c r="K83" s="81">
        <v>0</v>
      </c>
      <c r="L83" s="81">
        <v>0</v>
      </c>
      <c r="M83" s="81">
        <v>0</v>
      </c>
      <c r="N83" s="81">
        <v>0</v>
      </c>
      <c r="O83" s="81">
        <v>0</v>
      </c>
      <c r="P83" s="81">
        <v>0</v>
      </c>
      <c r="Q83" s="81">
        <v>0</v>
      </c>
      <c r="R83" s="81">
        <v>0</v>
      </c>
      <c r="S83" s="81">
        <v>0</v>
      </c>
      <c r="T83" s="81">
        <v>0</v>
      </c>
      <c r="U83" s="81">
        <v>0</v>
      </c>
      <c r="V83" s="81">
        <v>0</v>
      </c>
      <c r="W83" s="81">
        <v>6</v>
      </c>
      <c r="X83" s="81">
        <v>5</v>
      </c>
      <c r="Y83" s="81">
        <v>0</v>
      </c>
      <c r="Z83" s="81">
        <v>0</v>
      </c>
      <c r="AA83" s="81">
        <v>0</v>
      </c>
      <c r="AB83" s="81">
        <v>0</v>
      </c>
      <c r="AC83" s="81">
        <v>0</v>
      </c>
      <c r="AD83" s="81">
        <v>0</v>
      </c>
      <c r="AE83" s="80">
        <f t="shared" si="17"/>
        <v>6</v>
      </c>
      <c r="AF83" s="80">
        <f t="shared" si="18"/>
        <v>5</v>
      </c>
      <c r="AG83" s="80">
        <f t="shared" si="19"/>
        <v>11</v>
      </c>
    </row>
    <row r="84" spans="1:33" s="87" customFormat="1" ht="26.25" customHeight="1">
      <c r="A84" s="114"/>
      <c r="B84" s="45" t="s">
        <v>106</v>
      </c>
      <c r="C84" s="45">
        <v>0</v>
      </c>
      <c r="D84" s="45">
        <v>0</v>
      </c>
      <c r="E84" s="81">
        <v>0</v>
      </c>
      <c r="F84" s="81">
        <v>0</v>
      </c>
      <c r="G84" s="81">
        <v>0</v>
      </c>
      <c r="H84" s="81">
        <v>0</v>
      </c>
      <c r="I84" s="81">
        <v>0</v>
      </c>
      <c r="J84" s="81">
        <v>0</v>
      </c>
      <c r="K84" s="81">
        <v>0</v>
      </c>
      <c r="L84" s="81">
        <v>0</v>
      </c>
      <c r="M84" s="81">
        <v>0</v>
      </c>
      <c r="N84" s="81">
        <v>0</v>
      </c>
      <c r="O84" s="81">
        <v>0</v>
      </c>
      <c r="P84" s="81">
        <v>0</v>
      </c>
      <c r="Q84" s="81">
        <v>0</v>
      </c>
      <c r="R84" s="81">
        <v>0</v>
      </c>
      <c r="S84" s="81">
        <v>0</v>
      </c>
      <c r="T84" s="81">
        <v>0</v>
      </c>
      <c r="U84" s="81">
        <v>0</v>
      </c>
      <c r="V84" s="81">
        <v>0</v>
      </c>
      <c r="W84" s="81">
        <v>13</v>
      </c>
      <c r="X84" s="81">
        <v>11</v>
      </c>
      <c r="Y84" s="81">
        <v>0</v>
      </c>
      <c r="Z84" s="81">
        <v>0</v>
      </c>
      <c r="AA84" s="81">
        <v>0</v>
      </c>
      <c r="AB84" s="81">
        <v>0</v>
      </c>
      <c r="AC84" s="81">
        <v>0</v>
      </c>
      <c r="AD84" s="81">
        <v>0</v>
      </c>
      <c r="AE84" s="80">
        <f t="shared" si="17"/>
        <v>13</v>
      </c>
      <c r="AF84" s="80">
        <f t="shared" si="18"/>
        <v>11</v>
      </c>
      <c r="AG84" s="80">
        <f t="shared" si="19"/>
        <v>24</v>
      </c>
    </row>
    <row r="85" spans="1:33" s="87" customFormat="1" ht="26.25" customHeight="1">
      <c r="A85" s="115"/>
      <c r="B85" s="82" t="s">
        <v>59</v>
      </c>
      <c r="C85" s="83">
        <f>C84+C83+C82</f>
        <v>0</v>
      </c>
      <c r="D85" s="83">
        <f t="shared" ref="D85:AD85" si="24">D84+D83+D82</f>
        <v>0</v>
      </c>
      <c r="E85" s="83">
        <f t="shared" si="24"/>
        <v>0</v>
      </c>
      <c r="F85" s="83">
        <f t="shared" si="24"/>
        <v>0</v>
      </c>
      <c r="G85" s="83">
        <f t="shared" si="24"/>
        <v>0</v>
      </c>
      <c r="H85" s="83">
        <f t="shared" si="24"/>
        <v>0</v>
      </c>
      <c r="I85" s="83">
        <f t="shared" si="24"/>
        <v>0</v>
      </c>
      <c r="J85" s="83">
        <f t="shared" si="24"/>
        <v>0</v>
      </c>
      <c r="K85" s="83">
        <f t="shared" si="24"/>
        <v>0</v>
      </c>
      <c r="L85" s="83">
        <f t="shared" si="24"/>
        <v>0</v>
      </c>
      <c r="M85" s="83">
        <f t="shared" si="24"/>
        <v>0</v>
      </c>
      <c r="N85" s="83">
        <f t="shared" si="24"/>
        <v>0</v>
      </c>
      <c r="O85" s="83">
        <f t="shared" si="24"/>
        <v>0</v>
      </c>
      <c r="P85" s="83">
        <f t="shared" si="24"/>
        <v>0</v>
      </c>
      <c r="Q85" s="83">
        <f t="shared" si="24"/>
        <v>0</v>
      </c>
      <c r="R85" s="83">
        <f t="shared" si="24"/>
        <v>0</v>
      </c>
      <c r="S85" s="83">
        <f t="shared" si="24"/>
        <v>0</v>
      </c>
      <c r="T85" s="83">
        <f t="shared" si="24"/>
        <v>0</v>
      </c>
      <c r="U85" s="83">
        <f t="shared" si="24"/>
        <v>0</v>
      </c>
      <c r="V85" s="83">
        <f t="shared" si="24"/>
        <v>0</v>
      </c>
      <c r="W85" s="83">
        <f t="shared" si="24"/>
        <v>33</v>
      </c>
      <c r="X85" s="83">
        <f t="shared" si="24"/>
        <v>29</v>
      </c>
      <c r="Y85" s="83">
        <f t="shared" si="24"/>
        <v>0</v>
      </c>
      <c r="Z85" s="83">
        <f t="shared" si="24"/>
        <v>0</v>
      </c>
      <c r="AA85" s="83">
        <f t="shared" si="24"/>
        <v>0</v>
      </c>
      <c r="AB85" s="83">
        <f t="shared" si="24"/>
        <v>0</v>
      </c>
      <c r="AC85" s="83">
        <f t="shared" si="24"/>
        <v>0</v>
      </c>
      <c r="AD85" s="83">
        <f t="shared" si="24"/>
        <v>0</v>
      </c>
      <c r="AE85" s="80">
        <f t="shared" si="17"/>
        <v>33</v>
      </c>
      <c r="AF85" s="80">
        <f t="shared" si="18"/>
        <v>29</v>
      </c>
      <c r="AG85" s="80">
        <f t="shared" si="19"/>
        <v>62</v>
      </c>
    </row>
    <row r="86" spans="1:33" s="87" customFormat="1" ht="26.25" customHeight="1">
      <c r="A86" s="111" t="s">
        <v>109</v>
      </c>
      <c r="B86" s="112"/>
      <c r="C86" s="45">
        <v>0</v>
      </c>
      <c r="D86" s="45">
        <v>0</v>
      </c>
      <c r="E86" s="81">
        <v>0</v>
      </c>
      <c r="F86" s="81">
        <v>0</v>
      </c>
      <c r="G86" s="81">
        <v>0</v>
      </c>
      <c r="H86" s="81">
        <v>0</v>
      </c>
      <c r="I86" s="81">
        <v>0</v>
      </c>
      <c r="J86" s="81">
        <v>0</v>
      </c>
      <c r="K86" s="81">
        <v>0</v>
      </c>
      <c r="L86" s="81">
        <v>0</v>
      </c>
      <c r="M86" s="81">
        <v>0</v>
      </c>
      <c r="N86" s="81">
        <v>0</v>
      </c>
      <c r="O86" s="81">
        <v>0</v>
      </c>
      <c r="P86" s="81">
        <v>0</v>
      </c>
      <c r="Q86" s="81">
        <v>65</v>
      </c>
      <c r="R86" s="81">
        <v>38</v>
      </c>
      <c r="S86" s="81">
        <v>0</v>
      </c>
      <c r="T86" s="81">
        <v>0</v>
      </c>
      <c r="U86" s="81">
        <v>0</v>
      </c>
      <c r="V86" s="81">
        <v>0</v>
      </c>
      <c r="W86" s="81">
        <v>4</v>
      </c>
      <c r="X86" s="81">
        <v>3</v>
      </c>
      <c r="Y86" s="81">
        <v>0</v>
      </c>
      <c r="Z86" s="81">
        <v>0</v>
      </c>
      <c r="AA86" s="81">
        <v>0</v>
      </c>
      <c r="AB86" s="81">
        <v>0</v>
      </c>
      <c r="AC86" s="81">
        <v>0</v>
      </c>
      <c r="AD86" s="81">
        <v>0</v>
      </c>
      <c r="AE86" s="80">
        <f t="shared" si="17"/>
        <v>69</v>
      </c>
      <c r="AF86" s="80">
        <f t="shared" si="18"/>
        <v>41</v>
      </c>
      <c r="AG86" s="80">
        <f t="shared" si="19"/>
        <v>110</v>
      </c>
    </row>
    <row r="87" spans="1:33" s="87" customFormat="1">
      <c r="A87" s="111" t="s">
        <v>110</v>
      </c>
      <c r="B87" s="112"/>
      <c r="C87" s="75">
        <v>0</v>
      </c>
      <c r="D87" s="75">
        <v>0</v>
      </c>
      <c r="E87" s="81">
        <v>0</v>
      </c>
      <c r="F87" s="81">
        <v>0</v>
      </c>
      <c r="G87" s="81">
        <v>0</v>
      </c>
      <c r="H87" s="81">
        <v>0</v>
      </c>
      <c r="I87" s="81">
        <v>0</v>
      </c>
      <c r="J87" s="81">
        <v>0</v>
      </c>
      <c r="K87" s="81">
        <v>0</v>
      </c>
      <c r="L87" s="81">
        <v>0</v>
      </c>
      <c r="M87" s="81">
        <v>0</v>
      </c>
      <c r="N87" s="81">
        <v>0</v>
      </c>
      <c r="O87" s="81">
        <v>0</v>
      </c>
      <c r="P87" s="81">
        <v>0</v>
      </c>
      <c r="Q87" s="81">
        <v>3</v>
      </c>
      <c r="R87" s="81">
        <v>2</v>
      </c>
      <c r="S87" s="81">
        <v>0</v>
      </c>
      <c r="T87" s="81">
        <v>0</v>
      </c>
      <c r="U87" s="81">
        <v>44</v>
      </c>
      <c r="V87" s="81">
        <v>36</v>
      </c>
      <c r="W87" s="81">
        <v>0</v>
      </c>
      <c r="X87" s="81">
        <v>0</v>
      </c>
      <c r="Y87" s="81">
        <v>0</v>
      </c>
      <c r="Z87" s="81">
        <v>0</v>
      </c>
      <c r="AA87" s="81">
        <v>0</v>
      </c>
      <c r="AB87" s="81">
        <v>0</v>
      </c>
      <c r="AC87" s="81">
        <v>0</v>
      </c>
      <c r="AD87" s="81">
        <v>0</v>
      </c>
      <c r="AE87" s="80">
        <f t="shared" si="17"/>
        <v>47</v>
      </c>
      <c r="AF87" s="80">
        <f t="shared" si="18"/>
        <v>38</v>
      </c>
      <c r="AG87" s="80">
        <f t="shared" si="19"/>
        <v>85</v>
      </c>
    </row>
    <row r="88" spans="1:33" s="87" customFormat="1" ht="26.25" customHeight="1">
      <c r="A88" s="113" t="s">
        <v>111</v>
      </c>
      <c r="B88" s="45" t="s">
        <v>39</v>
      </c>
      <c r="C88" s="84">
        <v>0</v>
      </c>
      <c r="D88" s="84">
        <v>0</v>
      </c>
      <c r="E88" s="81">
        <v>0</v>
      </c>
      <c r="F88" s="81">
        <v>0</v>
      </c>
      <c r="G88" s="81">
        <v>0</v>
      </c>
      <c r="H88" s="81">
        <v>0</v>
      </c>
      <c r="I88" s="81">
        <v>0</v>
      </c>
      <c r="J88" s="81">
        <v>0</v>
      </c>
      <c r="K88" s="81">
        <v>0</v>
      </c>
      <c r="L88" s="81">
        <v>0</v>
      </c>
      <c r="M88" s="81">
        <v>0</v>
      </c>
      <c r="N88" s="81">
        <v>0</v>
      </c>
      <c r="O88" s="81">
        <v>0</v>
      </c>
      <c r="P88" s="81">
        <v>0</v>
      </c>
      <c r="Q88" s="81">
        <v>32</v>
      </c>
      <c r="R88" s="81">
        <v>64</v>
      </c>
      <c r="S88" s="81">
        <v>0</v>
      </c>
      <c r="T88" s="81">
        <v>0</v>
      </c>
      <c r="U88" s="81">
        <v>0</v>
      </c>
      <c r="V88" s="81">
        <v>0</v>
      </c>
      <c r="W88" s="81">
        <v>0</v>
      </c>
      <c r="X88" s="81">
        <v>0</v>
      </c>
      <c r="Y88" s="81">
        <v>0</v>
      </c>
      <c r="Z88" s="81">
        <v>0</v>
      </c>
      <c r="AA88" s="81">
        <v>0</v>
      </c>
      <c r="AB88" s="81">
        <v>0</v>
      </c>
      <c r="AC88" s="81">
        <v>0</v>
      </c>
      <c r="AD88" s="81">
        <v>0</v>
      </c>
      <c r="AE88" s="80">
        <f t="shared" si="17"/>
        <v>32</v>
      </c>
      <c r="AF88" s="80">
        <f t="shared" si="18"/>
        <v>64</v>
      </c>
      <c r="AG88" s="80">
        <f t="shared" si="19"/>
        <v>96</v>
      </c>
    </row>
    <row r="89" spans="1:33" s="87" customFormat="1" ht="26.25" customHeight="1">
      <c r="A89" s="114"/>
      <c r="B89" s="45" t="s">
        <v>125</v>
      </c>
      <c r="C89" s="84">
        <v>0</v>
      </c>
      <c r="D89" s="84">
        <v>0</v>
      </c>
      <c r="E89" s="81">
        <v>0</v>
      </c>
      <c r="F89" s="81">
        <v>0</v>
      </c>
      <c r="G89" s="81">
        <v>0</v>
      </c>
      <c r="H89" s="81">
        <v>0</v>
      </c>
      <c r="I89" s="81">
        <v>0</v>
      </c>
      <c r="J89" s="81">
        <v>0</v>
      </c>
      <c r="K89" s="81">
        <v>0</v>
      </c>
      <c r="L89" s="81">
        <v>0</v>
      </c>
      <c r="M89" s="81">
        <v>0</v>
      </c>
      <c r="N89" s="81">
        <v>0</v>
      </c>
      <c r="O89" s="81">
        <v>0</v>
      </c>
      <c r="P89" s="81">
        <v>0</v>
      </c>
      <c r="Q89" s="81">
        <v>0</v>
      </c>
      <c r="R89" s="81">
        <v>33</v>
      </c>
      <c r="S89" s="81">
        <v>0</v>
      </c>
      <c r="T89" s="81">
        <v>0</v>
      </c>
      <c r="U89" s="81">
        <v>0</v>
      </c>
      <c r="V89" s="81">
        <v>4</v>
      </c>
      <c r="W89" s="81">
        <v>0</v>
      </c>
      <c r="X89" s="81">
        <v>0</v>
      </c>
      <c r="Y89" s="81">
        <v>0</v>
      </c>
      <c r="Z89" s="81">
        <v>0</v>
      </c>
      <c r="AA89" s="81">
        <v>0</v>
      </c>
      <c r="AB89" s="81">
        <v>0</v>
      </c>
      <c r="AC89" s="81">
        <v>0</v>
      </c>
      <c r="AD89" s="81">
        <v>0</v>
      </c>
      <c r="AE89" s="80">
        <f t="shared" si="17"/>
        <v>0</v>
      </c>
      <c r="AF89" s="80">
        <f t="shared" si="18"/>
        <v>37</v>
      </c>
      <c r="AG89" s="80">
        <f t="shared" si="19"/>
        <v>37</v>
      </c>
    </row>
    <row r="90" spans="1:33" s="87" customFormat="1" ht="26.25" customHeight="1">
      <c r="A90" s="115"/>
      <c r="B90" s="82" t="s">
        <v>0</v>
      </c>
      <c r="C90" s="83">
        <f>C89+C88</f>
        <v>0</v>
      </c>
      <c r="D90" s="83">
        <f t="shared" ref="D90:AD90" si="25">D89+D88</f>
        <v>0</v>
      </c>
      <c r="E90" s="83">
        <f t="shared" si="25"/>
        <v>0</v>
      </c>
      <c r="F90" s="83">
        <f t="shared" si="25"/>
        <v>0</v>
      </c>
      <c r="G90" s="83">
        <f t="shared" si="25"/>
        <v>0</v>
      </c>
      <c r="H90" s="83">
        <f t="shared" si="25"/>
        <v>0</v>
      </c>
      <c r="I90" s="83">
        <f t="shared" si="25"/>
        <v>0</v>
      </c>
      <c r="J90" s="83">
        <f t="shared" si="25"/>
        <v>0</v>
      </c>
      <c r="K90" s="83">
        <f t="shared" si="25"/>
        <v>0</v>
      </c>
      <c r="L90" s="83">
        <f t="shared" si="25"/>
        <v>0</v>
      </c>
      <c r="M90" s="83">
        <f t="shared" si="25"/>
        <v>0</v>
      </c>
      <c r="N90" s="83">
        <f t="shared" si="25"/>
        <v>0</v>
      </c>
      <c r="O90" s="83">
        <f t="shared" si="25"/>
        <v>0</v>
      </c>
      <c r="P90" s="83">
        <f t="shared" si="25"/>
        <v>0</v>
      </c>
      <c r="Q90" s="83">
        <f t="shared" si="25"/>
        <v>32</v>
      </c>
      <c r="R90" s="83">
        <f t="shared" si="25"/>
        <v>97</v>
      </c>
      <c r="S90" s="83">
        <f t="shared" si="25"/>
        <v>0</v>
      </c>
      <c r="T90" s="83">
        <f t="shared" si="25"/>
        <v>0</v>
      </c>
      <c r="U90" s="83">
        <f t="shared" si="25"/>
        <v>0</v>
      </c>
      <c r="V90" s="83">
        <f t="shared" si="25"/>
        <v>4</v>
      </c>
      <c r="W90" s="83">
        <f t="shared" si="25"/>
        <v>0</v>
      </c>
      <c r="X90" s="83">
        <f t="shared" si="25"/>
        <v>0</v>
      </c>
      <c r="Y90" s="83">
        <f t="shared" si="25"/>
        <v>0</v>
      </c>
      <c r="Z90" s="83">
        <f t="shared" si="25"/>
        <v>0</v>
      </c>
      <c r="AA90" s="83">
        <f t="shared" si="25"/>
        <v>0</v>
      </c>
      <c r="AB90" s="83">
        <f t="shared" si="25"/>
        <v>0</v>
      </c>
      <c r="AC90" s="83">
        <f t="shared" si="25"/>
        <v>0</v>
      </c>
      <c r="AD90" s="83">
        <f t="shared" si="25"/>
        <v>0</v>
      </c>
      <c r="AE90" s="80">
        <f t="shared" si="17"/>
        <v>32</v>
      </c>
      <c r="AF90" s="80">
        <f t="shared" si="18"/>
        <v>101</v>
      </c>
      <c r="AG90" s="80">
        <f t="shared" si="19"/>
        <v>133</v>
      </c>
    </row>
    <row r="91" spans="1:33" s="87" customFormat="1" ht="26.25" customHeight="1">
      <c r="A91" s="113" t="s">
        <v>112</v>
      </c>
      <c r="B91" s="45" t="s">
        <v>39</v>
      </c>
      <c r="C91" s="84">
        <v>0</v>
      </c>
      <c r="D91" s="84">
        <v>0</v>
      </c>
      <c r="E91" s="81">
        <v>0</v>
      </c>
      <c r="F91" s="81">
        <v>0</v>
      </c>
      <c r="G91" s="81">
        <v>0</v>
      </c>
      <c r="H91" s="81">
        <v>0</v>
      </c>
      <c r="I91" s="81">
        <v>0</v>
      </c>
      <c r="J91" s="81">
        <v>0</v>
      </c>
      <c r="K91" s="81">
        <v>0</v>
      </c>
      <c r="L91" s="81">
        <v>0</v>
      </c>
      <c r="M91" s="81">
        <v>0</v>
      </c>
      <c r="N91" s="81">
        <v>0</v>
      </c>
      <c r="O91" s="81">
        <v>0</v>
      </c>
      <c r="P91" s="81">
        <v>0</v>
      </c>
      <c r="Q91" s="81">
        <v>0</v>
      </c>
      <c r="R91" s="81">
        <v>0</v>
      </c>
      <c r="S91" s="81">
        <v>0</v>
      </c>
      <c r="T91" s="81">
        <v>0</v>
      </c>
      <c r="U91" s="81">
        <v>38</v>
      </c>
      <c r="V91" s="81">
        <v>44</v>
      </c>
      <c r="W91" s="81">
        <v>0</v>
      </c>
      <c r="X91" s="81">
        <v>0</v>
      </c>
      <c r="Y91" s="81">
        <v>0</v>
      </c>
      <c r="Z91" s="81">
        <v>0</v>
      </c>
      <c r="AA91" s="81">
        <v>0</v>
      </c>
      <c r="AB91" s="81">
        <v>0</v>
      </c>
      <c r="AC91" s="81">
        <v>0</v>
      </c>
      <c r="AD91" s="81">
        <v>0</v>
      </c>
      <c r="AE91" s="80">
        <f t="shared" si="17"/>
        <v>38</v>
      </c>
      <c r="AF91" s="80">
        <f t="shared" si="18"/>
        <v>44</v>
      </c>
      <c r="AG91" s="80">
        <f t="shared" si="19"/>
        <v>82</v>
      </c>
    </row>
    <row r="92" spans="1:33" s="87" customFormat="1" ht="26.25" customHeight="1">
      <c r="A92" s="114"/>
      <c r="B92" s="45" t="s">
        <v>126</v>
      </c>
      <c r="C92" s="84">
        <v>0</v>
      </c>
      <c r="D92" s="84">
        <v>0</v>
      </c>
      <c r="E92" s="81">
        <v>0</v>
      </c>
      <c r="F92" s="81">
        <v>0</v>
      </c>
      <c r="G92" s="81">
        <v>0</v>
      </c>
      <c r="H92" s="81">
        <v>0</v>
      </c>
      <c r="I92" s="81">
        <v>0</v>
      </c>
      <c r="J92" s="81">
        <v>0</v>
      </c>
      <c r="K92" s="81">
        <v>0</v>
      </c>
      <c r="L92" s="81">
        <v>0</v>
      </c>
      <c r="M92" s="81">
        <v>0</v>
      </c>
      <c r="N92" s="81">
        <v>0</v>
      </c>
      <c r="O92" s="81">
        <v>0</v>
      </c>
      <c r="P92" s="81">
        <v>0</v>
      </c>
      <c r="Q92" s="81">
        <v>0</v>
      </c>
      <c r="R92" s="81">
        <v>0</v>
      </c>
      <c r="S92" s="81">
        <v>0</v>
      </c>
      <c r="T92" s="81">
        <v>0</v>
      </c>
      <c r="U92" s="81">
        <v>0</v>
      </c>
      <c r="V92" s="81">
        <v>35</v>
      </c>
      <c r="W92" s="81">
        <v>0</v>
      </c>
      <c r="X92" s="81">
        <v>0</v>
      </c>
      <c r="Y92" s="81">
        <v>0</v>
      </c>
      <c r="Z92" s="81">
        <v>0</v>
      </c>
      <c r="AA92" s="81">
        <v>0</v>
      </c>
      <c r="AB92" s="81">
        <v>0</v>
      </c>
      <c r="AC92" s="81">
        <v>0</v>
      </c>
      <c r="AD92" s="81">
        <v>0</v>
      </c>
      <c r="AE92" s="80">
        <f t="shared" si="17"/>
        <v>0</v>
      </c>
      <c r="AF92" s="80">
        <f t="shared" si="18"/>
        <v>35</v>
      </c>
      <c r="AG92" s="80">
        <f t="shared" si="19"/>
        <v>35</v>
      </c>
    </row>
    <row r="93" spans="1:33" s="87" customFormat="1" ht="26.25" customHeight="1">
      <c r="A93" s="115"/>
      <c r="B93" s="82" t="s">
        <v>95</v>
      </c>
      <c r="C93" s="83">
        <f>C92+C91</f>
        <v>0</v>
      </c>
      <c r="D93" s="83">
        <f t="shared" ref="D93:AD93" si="26">D92+D91</f>
        <v>0</v>
      </c>
      <c r="E93" s="83">
        <f t="shared" si="26"/>
        <v>0</v>
      </c>
      <c r="F93" s="83">
        <f t="shared" si="26"/>
        <v>0</v>
      </c>
      <c r="G93" s="83">
        <f t="shared" si="26"/>
        <v>0</v>
      </c>
      <c r="H93" s="83">
        <f t="shared" si="26"/>
        <v>0</v>
      </c>
      <c r="I93" s="83">
        <f t="shared" si="26"/>
        <v>0</v>
      </c>
      <c r="J93" s="83">
        <f t="shared" si="26"/>
        <v>0</v>
      </c>
      <c r="K93" s="83">
        <f t="shared" si="26"/>
        <v>0</v>
      </c>
      <c r="L93" s="83">
        <f t="shared" si="26"/>
        <v>0</v>
      </c>
      <c r="M93" s="83">
        <f t="shared" si="26"/>
        <v>0</v>
      </c>
      <c r="N93" s="83">
        <f t="shared" si="26"/>
        <v>0</v>
      </c>
      <c r="O93" s="83">
        <f t="shared" si="26"/>
        <v>0</v>
      </c>
      <c r="P93" s="83">
        <f t="shared" si="26"/>
        <v>0</v>
      </c>
      <c r="Q93" s="83">
        <f t="shared" si="26"/>
        <v>0</v>
      </c>
      <c r="R93" s="83">
        <f t="shared" si="26"/>
        <v>0</v>
      </c>
      <c r="S93" s="83">
        <f t="shared" si="26"/>
        <v>0</v>
      </c>
      <c r="T93" s="83">
        <f t="shared" si="26"/>
        <v>0</v>
      </c>
      <c r="U93" s="83">
        <f t="shared" si="26"/>
        <v>38</v>
      </c>
      <c r="V93" s="83">
        <f t="shared" si="26"/>
        <v>79</v>
      </c>
      <c r="W93" s="83">
        <f t="shared" si="26"/>
        <v>0</v>
      </c>
      <c r="X93" s="83">
        <f t="shared" si="26"/>
        <v>0</v>
      </c>
      <c r="Y93" s="83">
        <f t="shared" si="26"/>
        <v>0</v>
      </c>
      <c r="Z93" s="83">
        <f t="shared" si="26"/>
        <v>0</v>
      </c>
      <c r="AA93" s="83">
        <f t="shared" si="26"/>
        <v>0</v>
      </c>
      <c r="AB93" s="83">
        <f t="shared" si="26"/>
        <v>0</v>
      </c>
      <c r="AC93" s="83">
        <f t="shared" si="26"/>
        <v>0</v>
      </c>
      <c r="AD93" s="83">
        <f t="shared" si="26"/>
        <v>0</v>
      </c>
      <c r="AE93" s="80">
        <f t="shared" si="17"/>
        <v>38</v>
      </c>
      <c r="AF93" s="80">
        <f t="shared" si="18"/>
        <v>79</v>
      </c>
      <c r="AG93" s="80">
        <f t="shared" si="19"/>
        <v>117</v>
      </c>
    </row>
    <row r="94" spans="1:33" s="87" customFormat="1" ht="49.5">
      <c r="A94" s="88" t="s">
        <v>113</v>
      </c>
      <c r="B94" s="45" t="s">
        <v>39</v>
      </c>
      <c r="C94" s="45">
        <v>0</v>
      </c>
      <c r="D94" s="45">
        <v>0</v>
      </c>
      <c r="E94" s="81">
        <v>0</v>
      </c>
      <c r="F94" s="81">
        <v>0</v>
      </c>
      <c r="G94" s="81">
        <v>0</v>
      </c>
      <c r="H94" s="81">
        <v>0</v>
      </c>
      <c r="I94" s="81">
        <v>0</v>
      </c>
      <c r="J94" s="81">
        <v>0</v>
      </c>
      <c r="K94" s="81">
        <v>0</v>
      </c>
      <c r="L94" s="81">
        <v>0</v>
      </c>
      <c r="M94" s="81">
        <v>0</v>
      </c>
      <c r="N94" s="81">
        <v>0</v>
      </c>
      <c r="O94" s="81">
        <v>0</v>
      </c>
      <c r="P94" s="81">
        <v>0</v>
      </c>
      <c r="Q94" s="81">
        <v>3</v>
      </c>
      <c r="R94" s="81">
        <v>4</v>
      </c>
      <c r="S94" s="81">
        <v>0</v>
      </c>
      <c r="T94" s="81">
        <v>0</v>
      </c>
      <c r="U94" s="81">
        <v>0</v>
      </c>
      <c r="V94" s="81">
        <v>0</v>
      </c>
      <c r="W94" s="81">
        <v>20</v>
      </c>
      <c r="X94" s="81">
        <v>43</v>
      </c>
      <c r="Y94" s="81">
        <v>0</v>
      </c>
      <c r="Z94" s="81">
        <v>0</v>
      </c>
      <c r="AA94" s="81">
        <v>0</v>
      </c>
      <c r="AB94" s="81">
        <v>0</v>
      </c>
      <c r="AC94" s="81">
        <v>0</v>
      </c>
      <c r="AD94" s="81">
        <v>0</v>
      </c>
      <c r="AE94" s="80">
        <f t="shared" si="17"/>
        <v>23</v>
      </c>
      <c r="AF94" s="80">
        <f t="shared" si="18"/>
        <v>47</v>
      </c>
      <c r="AG94" s="80">
        <f t="shared" si="19"/>
        <v>70</v>
      </c>
    </row>
    <row r="95" spans="1:33" s="87" customFormat="1">
      <c r="A95" s="108" t="s">
        <v>187</v>
      </c>
      <c r="B95" s="109"/>
      <c r="C95" s="45">
        <v>0</v>
      </c>
      <c r="D95" s="45">
        <v>0</v>
      </c>
      <c r="E95" s="81">
        <v>0</v>
      </c>
      <c r="F95" s="81">
        <v>0</v>
      </c>
      <c r="G95" s="81">
        <v>0</v>
      </c>
      <c r="H95" s="81">
        <v>0</v>
      </c>
      <c r="I95" s="81">
        <v>0</v>
      </c>
      <c r="J95" s="81">
        <v>0</v>
      </c>
      <c r="K95" s="81">
        <v>0</v>
      </c>
      <c r="L95" s="81">
        <v>0</v>
      </c>
      <c r="M95" s="81">
        <v>0</v>
      </c>
      <c r="N95" s="81">
        <v>0</v>
      </c>
      <c r="O95" s="81">
        <v>0</v>
      </c>
      <c r="P95" s="81">
        <v>0</v>
      </c>
      <c r="Q95" s="81">
        <v>0</v>
      </c>
      <c r="R95" s="81">
        <v>0</v>
      </c>
      <c r="S95" s="81">
        <v>0</v>
      </c>
      <c r="T95" s="81">
        <v>0</v>
      </c>
      <c r="U95" s="81">
        <v>0</v>
      </c>
      <c r="V95" s="81">
        <v>0</v>
      </c>
      <c r="W95" s="81">
        <v>0</v>
      </c>
      <c r="X95" s="81">
        <v>0</v>
      </c>
      <c r="Y95" s="81">
        <v>0</v>
      </c>
      <c r="Z95" s="81">
        <v>0</v>
      </c>
      <c r="AA95" s="81">
        <v>0</v>
      </c>
      <c r="AB95" s="81">
        <v>0</v>
      </c>
      <c r="AC95" s="81">
        <v>0</v>
      </c>
      <c r="AD95" s="81">
        <v>0</v>
      </c>
      <c r="AE95" s="80">
        <f t="shared" si="17"/>
        <v>0</v>
      </c>
      <c r="AF95" s="80">
        <f t="shared" si="18"/>
        <v>0</v>
      </c>
      <c r="AG95" s="80">
        <f t="shared" si="19"/>
        <v>0</v>
      </c>
    </row>
    <row r="96" spans="1:33" s="87" customFormat="1">
      <c r="A96" s="111" t="s">
        <v>127</v>
      </c>
      <c r="B96" s="112"/>
      <c r="C96" s="45">
        <v>0</v>
      </c>
      <c r="D96" s="45">
        <v>0</v>
      </c>
      <c r="E96" s="81">
        <v>0</v>
      </c>
      <c r="F96" s="81">
        <v>0</v>
      </c>
      <c r="G96" s="81">
        <v>0</v>
      </c>
      <c r="H96" s="81">
        <v>0</v>
      </c>
      <c r="I96" s="81">
        <v>0</v>
      </c>
      <c r="J96" s="81">
        <v>0</v>
      </c>
      <c r="K96" s="81">
        <v>0</v>
      </c>
      <c r="L96" s="81">
        <v>0</v>
      </c>
      <c r="M96" s="81">
        <v>0</v>
      </c>
      <c r="N96" s="81">
        <v>0</v>
      </c>
      <c r="O96" s="81">
        <v>0</v>
      </c>
      <c r="P96" s="81">
        <v>0</v>
      </c>
      <c r="Q96" s="81">
        <v>9</v>
      </c>
      <c r="R96" s="81">
        <v>10</v>
      </c>
      <c r="S96" s="81">
        <v>0</v>
      </c>
      <c r="T96" s="81">
        <v>0</v>
      </c>
      <c r="U96" s="81">
        <v>0</v>
      </c>
      <c r="V96" s="81">
        <v>0</v>
      </c>
      <c r="W96" s="81">
        <v>0</v>
      </c>
      <c r="X96" s="81">
        <v>0</v>
      </c>
      <c r="Y96" s="81">
        <v>0</v>
      </c>
      <c r="Z96" s="81">
        <v>0</v>
      </c>
      <c r="AA96" s="81">
        <v>0</v>
      </c>
      <c r="AB96" s="81">
        <v>0</v>
      </c>
      <c r="AC96" s="81">
        <v>0</v>
      </c>
      <c r="AD96" s="81">
        <v>0</v>
      </c>
      <c r="AE96" s="80">
        <f t="shared" si="17"/>
        <v>9</v>
      </c>
      <c r="AF96" s="80">
        <f t="shared" si="18"/>
        <v>10</v>
      </c>
      <c r="AG96" s="80">
        <f t="shared" si="19"/>
        <v>19</v>
      </c>
    </row>
    <row r="97" spans="1:33" s="87" customFormat="1" ht="26.25" customHeight="1">
      <c r="A97" s="113" t="s">
        <v>0</v>
      </c>
      <c r="B97" s="82" t="s">
        <v>15</v>
      </c>
      <c r="C97" s="76">
        <f>C96+C90+C86+C80+C73+C67+C66+C63+C62+C56+C54</f>
        <v>0</v>
      </c>
      <c r="D97" s="76">
        <f t="shared" ref="D97:AD97" si="27">D96+D90+D86+D80+D73+D67+D66+D63+D62+D56+D54</f>
        <v>0</v>
      </c>
      <c r="E97" s="76">
        <f t="shared" si="27"/>
        <v>0</v>
      </c>
      <c r="F97" s="76">
        <f t="shared" si="27"/>
        <v>0</v>
      </c>
      <c r="G97" s="76">
        <f t="shared" si="27"/>
        <v>0</v>
      </c>
      <c r="H97" s="76">
        <f t="shared" si="27"/>
        <v>0</v>
      </c>
      <c r="I97" s="76">
        <f t="shared" si="27"/>
        <v>0</v>
      </c>
      <c r="J97" s="76">
        <f t="shared" si="27"/>
        <v>0</v>
      </c>
      <c r="K97" s="76">
        <f t="shared" si="27"/>
        <v>0</v>
      </c>
      <c r="L97" s="76">
        <f t="shared" si="27"/>
        <v>0</v>
      </c>
      <c r="M97" s="76">
        <f t="shared" si="27"/>
        <v>0</v>
      </c>
      <c r="N97" s="76">
        <f t="shared" si="27"/>
        <v>0</v>
      </c>
      <c r="O97" s="76">
        <f t="shared" si="27"/>
        <v>0</v>
      </c>
      <c r="P97" s="76">
        <f t="shared" si="27"/>
        <v>0</v>
      </c>
      <c r="Q97" s="76">
        <f t="shared" si="27"/>
        <v>389</v>
      </c>
      <c r="R97" s="76">
        <f t="shared" si="27"/>
        <v>399</v>
      </c>
      <c r="S97" s="76">
        <f t="shared" si="27"/>
        <v>0</v>
      </c>
      <c r="T97" s="76">
        <f t="shared" si="27"/>
        <v>0</v>
      </c>
      <c r="U97" s="76">
        <f t="shared" si="27"/>
        <v>3</v>
      </c>
      <c r="V97" s="76">
        <f t="shared" si="27"/>
        <v>7</v>
      </c>
      <c r="W97" s="76">
        <f t="shared" si="27"/>
        <v>11</v>
      </c>
      <c r="X97" s="76">
        <f t="shared" si="27"/>
        <v>10</v>
      </c>
      <c r="Y97" s="76">
        <f t="shared" si="27"/>
        <v>0</v>
      </c>
      <c r="Z97" s="76">
        <f t="shared" si="27"/>
        <v>0</v>
      </c>
      <c r="AA97" s="76">
        <f t="shared" si="27"/>
        <v>0</v>
      </c>
      <c r="AB97" s="76">
        <f t="shared" si="27"/>
        <v>0</v>
      </c>
      <c r="AC97" s="76">
        <f t="shared" si="27"/>
        <v>0</v>
      </c>
      <c r="AD97" s="76">
        <f t="shared" si="27"/>
        <v>0</v>
      </c>
      <c r="AE97" s="80">
        <f t="shared" si="17"/>
        <v>403</v>
      </c>
      <c r="AF97" s="80">
        <f t="shared" si="18"/>
        <v>416</v>
      </c>
      <c r="AG97" s="80">
        <f t="shared" si="19"/>
        <v>819</v>
      </c>
    </row>
    <row r="98" spans="1:33" s="87" customFormat="1">
      <c r="A98" s="114"/>
      <c r="B98" s="82" t="s">
        <v>16</v>
      </c>
      <c r="C98" s="76">
        <f>C93+C87+C81+C74+C68+C65+C55</f>
        <v>0</v>
      </c>
      <c r="D98" s="76">
        <f t="shared" ref="D98:AD98" si="28">D93+D87+D81+D74+D68+D65+D55</f>
        <v>0</v>
      </c>
      <c r="E98" s="76">
        <f t="shared" si="28"/>
        <v>0</v>
      </c>
      <c r="F98" s="76">
        <f t="shared" si="28"/>
        <v>0</v>
      </c>
      <c r="G98" s="76">
        <f t="shared" si="28"/>
        <v>0</v>
      </c>
      <c r="H98" s="76">
        <f t="shared" si="28"/>
        <v>0</v>
      </c>
      <c r="I98" s="76">
        <f t="shared" si="28"/>
        <v>0</v>
      </c>
      <c r="J98" s="76">
        <f t="shared" si="28"/>
        <v>0</v>
      </c>
      <c r="K98" s="76">
        <f t="shared" si="28"/>
        <v>0</v>
      </c>
      <c r="L98" s="76">
        <f t="shared" si="28"/>
        <v>0</v>
      </c>
      <c r="M98" s="76">
        <f t="shared" si="28"/>
        <v>0</v>
      </c>
      <c r="N98" s="76">
        <f t="shared" si="28"/>
        <v>0</v>
      </c>
      <c r="O98" s="76">
        <f t="shared" si="28"/>
        <v>0</v>
      </c>
      <c r="P98" s="76">
        <f t="shared" si="28"/>
        <v>0</v>
      </c>
      <c r="Q98" s="76">
        <f t="shared" si="28"/>
        <v>3</v>
      </c>
      <c r="R98" s="76">
        <f t="shared" si="28"/>
        <v>2</v>
      </c>
      <c r="S98" s="76">
        <f t="shared" si="28"/>
        <v>0</v>
      </c>
      <c r="T98" s="76">
        <f t="shared" si="28"/>
        <v>0</v>
      </c>
      <c r="U98" s="76">
        <f t="shared" si="28"/>
        <v>153</v>
      </c>
      <c r="V98" s="76">
        <f t="shared" si="28"/>
        <v>192</v>
      </c>
      <c r="W98" s="76">
        <f t="shared" si="28"/>
        <v>0</v>
      </c>
      <c r="X98" s="76">
        <f t="shared" si="28"/>
        <v>0</v>
      </c>
      <c r="Y98" s="76">
        <f t="shared" si="28"/>
        <v>0</v>
      </c>
      <c r="Z98" s="76">
        <f t="shared" si="28"/>
        <v>0</v>
      </c>
      <c r="AA98" s="76">
        <f t="shared" si="28"/>
        <v>0</v>
      </c>
      <c r="AB98" s="76">
        <f t="shared" si="28"/>
        <v>0</v>
      </c>
      <c r="AC98" s="76">
        <f t="shared" si="28"/>
        <v>0</v>
      </c>
      <c r="AD98" s="76">
        <f t="shared" si="28"/>
        <v>0</v>
      </c>
      <c r="AE98" s="80">
        <f t="shared" si="17"/>
        <v>156</v>
      </c>
      <c r="AF98" s="80">
        <f t="shared" si="18"/>
        <v>194</v>
      </c>
      <c r="AG98" s="80">
        <f t="shared" si="19"/>
        <v>350</v>
      </c>
    </row>
    <row r="99" spans="1:33" s="87" customFormat="1">
      <c r="A99" s="115"/>
      <c r="B99" s="82" t="s">
        <v>17</v>
      </c>
      <c r="C99" s="76">
        <f>C95+C85+C75+C64+C59+C94</f>
        <v>0</v>
      </c>
      <c r="D99" s="76">
        <f t="shared" ref="D99:AD99" si="29">D95+D85+D75+D64+D59+D94</f>
        <v>0</v>
      </c>
      <c r="E99" s="76">
        <f t="shared" si="29"/>
        <v>0</v>
      </c>
      <c r="F99" s="76">
        <f t="shared" si="29"/>
        <v>0</v>
      </c>
      <c r="G99" s="76">
        <f t="shared" si="29"/>
        <v>0</v>
      </c>
      <c r="H99" s="76">
        <f t="shared" si="29"/>
        <v>0</v>
      </c>
      <c r="I99" s="76">
        <f t="shared" si="29"/>
        <v>0</v>
      </c>
      <c r="J99" s="76">
        <f t="shared" si="29"/>
        <v>0</v>
      </c>
      <c r="K99" s="76">
        <f t="shared" si="29"/>
        <v>0</v>
      </c>
      <c r="L99" s="76">
        <f t="shared" si="29"/>
        <v>0</v>
      </c>
      <c r="M99" s="76">
        <f t="shared" si="29"/>
        <v>0</v>
      </c>
      <c r="N99" s="76">
        <f t="shared" si="29"/>
        <v>0</v>
      </c>
      <c r="O99" s="76">
        <f t="shared" si="29"/>
        <v>0</v>
      </c>
      <c r="P99" s="76">
        <f t="shared" si="29"/>
        <v>0</v>
      </c>
      <c r="Q99" s="76">
        <f t="shared" si="29"/>
        <v>3</v>
      </c>
      <c r="R99" s="76">
        <f t="shared" si="29"/>
        <v>4</v>
      </c>
      <c r="S99" s="76">
        <f t="shared" si="29"/>
        <v>0</v>
      </c>
      <c r="T99" s="76">
        <f t="shared" si="29"/>
        <v>0</v>
      </c>
      <c r="U99" s="76">
        <f t="shared" si="29"/>
        <v>0</v>
      </c>
      <c r="V99" s="76">
        <f t="shared" si="29"/>
        <v>0</v>
      </c>
      <c r="W99" s="76">
        <f t="shared" si="29"/>
        <v>97</v>
      </c>
      <c r="X99" s="76">
        <f t="shared" si="29"/>
        <v>122</v>
      </c>
      <c r="Y99" s="76">
        <f t="shared" si="29"/>
        <v>0</v>
      </c>
      <c r="Z99" s="76">
        <f t="shared" si="29"/>
        <v>0</v>
      </c>
      <c r="AA99" s="76">
        <f t="shared" si="29"/>
        <v>0</v>
      </c>
      <c r="AB99" s="76">
        <f t="shared" si="29"/>
        <v>0</v>
      </c>
      <c r="AC99" s="76">
        <f t="shared" si="29"/>
        <v>0</v>
      </c>
      <c r="AD99" s="76">
        <f t="shared" si="29"/>
        <v>0</v>
      </c>
      <c r="AE99" s="80">
        <f t="shared" si="17"/>
        <v>100</v>
      </c>
      <c r="AF99" s="80">
        <f t="shared" si="18"/>
        <v>126</v>
      </c>
      <c r="AG99" s="80">
        <f t="shared" si="19"/>
        <v>226</v>
      </c>
    </row>
    <row r="100" spans="1:33" s="87" customFormat="1">
      <c r="A100" s="127" t="s">
        <v>128</v>
      </c>
      <c r="B100" s="128"/>
      <c r="C100" s="80">
        <f>C99+C98+C97</f>
        <v>0</v>
      </c>
      <c r="D100" s="80">
        <f t="shared" ref="D100:AD100" si="30">D99+D98+D97</f>
        <v>0</v>
      </c>
      <c r="E100" s="80">
        <f t="shared" si="30"/>
        <v>0</v>
      </c>
      <c r="F100" s="80">
        <f t="shared" si="30"/>
        <v>0</v>
      </c>
      <c r="G100" s="80">
        <f t="shared" si="30"/>
        <v>0</v>
      </c>
      <c r="H100" s="80">
        <f t="shared" si="30"/>
        <v>0</v>
      </c>
      <c r="I100" s="80">
        <f t="shared" si="30"/>
        <v>0</v>
      </c>
      <c r="J100" s="80">
        <f t="shared" si="30"/>
        <v>0</v>
      </c>
      <c r="K100" s="80">
        <f t="shared" si="30"/>
        <v>0</v>
      </c>
      <c r="L100" s="80">
        <f t="shared" si="30"/>
        <v>0</v>
      </c>
      <c r="M100" s="80">
        <f t="shared" si="30"/>
        <v>0</v>
      </c>
      <c r="N100" s="80">
        <f t="shared" si="30"/>
        <v>0</v>
      </c>
      <c r="O100" s="80">
        <f t="shared" si="30"/>
        <v>0</v>
      </c>
      <c r="P100" s="80">
        <f t="shared" si="30"/>
        <v>0</v>
      </c>
      <c r="Q100" s="80">
        <f t="shared" si="30"/>
        <v>395</v>
      </c>
      <c r="R100" s="80">
        <f t="shared" si="30"/>
        <v>405</v>
      </c>
      <c r="S100" s="80">
        <f t="shared" si="30"/>
        <v>0</v>
      </c>
      <c r="T100" s="80">
        <f t="shared" si="30"/>
        <v>0</v>
      </c>
      <c r="U100" s="80">
        <f t="shared" si="30"/>
        <v>156</v>
      </c>
      <c r="V100" s="80">
        <f t="shared" si="30"/>
        <v>199</v>
      </c>
      <c r="W100" s="80">
        <f t="shared" si="30"/>
        <v>108</v>
      </c>
      <c r="X100" s="80">
        <f t="shared" si="30"/>
        <v>132</v>
      </c>
      <c r="Y100" s="80">
        <f t="shared" si="30"/>
        <v>0</v>
      </c>
      <c r="Z100" s="80">
        <f t="shared" si="30"/>
        <v>0</v>
      </c>
      <c r="AA100" s="80">
        <f t="shared" si="30"/>
        <v>0</v>
      </c>
      <c r="AB100" s="80">
        <f t="shared" si="30"/>
        <v>0</v>
      </c>
      <c r="AC100" s="80">
        <f t="shared" si="30"/>
        <v>0</v>
      </c>
      <c r="AD100" s="80">
        <f t="shared" si="30"/>
        <v>0</v>
      </c>
      <c r="AE100" s="80">
        <f t="shared" si="17"/>
        <v>659</v>
      </c>
      <c r="AF100" s="80">
        <f t="shared" si="18"/>
        <v>736</v>
      </c>
      <c r="AG100" s="80">
        <f t="shared" si="19"/>
        <v>1395</v>
      </c>
    </row>
    <row r="101" spans="1:33" s="87" customFormat="1">
      <c r="A101" s="89"/>
    </row>
    <row r="102" spans="1:33" s="87" customFormat="1">
      <c r="A102" s="89"/>
    </row>
    <row r="103" spans="1:33" s="87" customFormat="1" ht="26.25" customHeight="1">
      <c r="A103" s="89"/>
    </row>
    <row r="104" spans="1:33" s="79" customFormat="1" ht="26.25" customHeight="1">
      <c r="A104" s="89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</row>
    <row r="105" spans="1:33" s="79" customFormat="1" ht="26.25" customHeight="1">
      <c r="A105" s="89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</row>
    <row r="106" spans="1:33" s="79" customFormat="1" ht="26.25" customHeight="1">
      <c r="A106" s="89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</row>
    <row r="107" spans="1:33" s="79" customFormat="1" ht="26.25" customHeight="1">
      <c r="A107" s="89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</row>
    <row r="108" spans="1:33" s="79" customFormat="1" ht="26.25" customHeight="1">
      <c r="A108" s="89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</row>
    <row r="109" spans="1:33" s="79" customFormat="1">
      <c r="A109" s="89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</row>
    <row r="110" spans="1:33" s="79" customFormat="1">
      <c r="A110" s="89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</row>
    <row r="111" spans="1:33" s="79" customFormat="1">
      <c r="A111" s="89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</row>
    <row r="112" spans="1:33" s="79" customFormat="1" ht="26.25" customHeight="1">
      <c r="A112" s="89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</row>
    <row r="113" spans="1:33" s="79" customFormat="1" ht="26.25" customHeight="1">
      <c r="A113" s="89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</row>
    <row r="114" spans="1:33" s="79" customFormat="1" ht="26.25" customHeight="1">
      <c r="A114" s="89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</row>
    <row r="115" spans="1:33" s="79" customFormat="1" ht="26.25" customHeight="1">
      <c r="A115" s="89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</row>
    <row r="116" spans="1:33" s="79" customFormat="1" ht="26.25" customHeight="1">
      <c r="A116" s="89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</row>
    <row r="117" spans="1:33" s="79" customFormat="1" ht="26.25" customHeight="1">
      <c r="A117" s="89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</row>
    <row r="118" spans="1:33" s="79" customFormat="1" ht="26.25" customHeight="1">
      <c r="A118" s="89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</row>
    <row r="119" spans="1:33" s="79" customFormat="1" ht="26.25" customHeight="1">
      <c r="A119" s="89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</row>
    <row r="120" spans="1:33" s="79" customFormat="1">
      <c r="A120" s="89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</row>
    <row r="121" spans="1:33" s="79" customFormat="1">
      <c r="A121" s="89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</row>
    <row r="122" spans="1:33" s="79" customFormat="1">
      <c r="A122" s="89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</row>
    <row r="123" spans="1:33" s="79" customFormat="1" ht="26.25" customHeight="1">
      <c r="A123" s="89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</row>
    <row r="124" spans="1:33" s="79" customFormat="1" ht="26.25" customHeight="1">
      <c r="A124" s="89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</row>
    <row r="125" spans="1:33" s="79" customFormat="1">
      <c r="A125" s="89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</row>
    <row r="126" spans="1:33" s="79" customFormat="1" ht="26.25" customHeight="1">
      <c r="A126" s="89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</row>
    <row r="127" spans="1:33" s="79" customFormat="1">
      <c r="A127" s="89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</row>
    <row r="128" spans="1:33" s="79" customFormat="1">
      <c r="A128" s="89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</row>
    <row r="129" spans="1:33" s="79" customFormat="1" ht="26.25" customHeight="1">
      <c r="A129" s="89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</row>
    <row r="130" spans="1:33" s="79" customFormat="1" ht="26.25" customHeight="1">
      <c r="A130" s="89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</row>
    <row r="131" spans="1:33" s="79" customFormat="1" ht="26.25" customHeight="1">
      <c r="A131" s="89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</row>
    <row r="132" spans="1:33" s="79" customFormat="1" ht="26.25" customHeight="1">
      <c r="A132" s="89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</row>
    <row r="133" spans="1:33" s="79" customFormat="1">
      <c r="A133" s="89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</row>
    <row r="134" spans="1:33" s="79" customFormat="1">
      <c r="A134" s="89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</row>
    <row r="135" spans="1:33" s="79" customFormat="1">
      <c r="A135" s="89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</row>
    <row r="136" spans="1:33" s="79" customFormat="1" ht="26.25" customHeight="1">
      <c r="A136" s="89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</row>
    <row r="137" spans="1:33" s="79" customFormat="1" ht="26.25" customHeight="1">
      <c r="A137" s="89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</row>
    <row r="138" spans="1:33" s="79" customFormat="1" ht="26.25" customHeight="1">
      <c r="A138" s="89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</row>
    <row r="139" spans="1:33" s="79" customFormat="1">
      <c r="A139" s="89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</row>
    <row r="140" spans="1:33" s="79" customFormat="1">
      <c r="A140" s="89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</row>
    <row r="141" spans="1:33" s="79" customFormat="1" ht="26.25" customHeight="1">
      <c r="A141" s="89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</row>
    <row r="142" spans="1:33" s="87" customFormat="1">
      <c r="A142" s="89"/>
    </row>
    <row r="143" spans="1:33">
      <c r="A143" s="89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</row>
    <row r="144" spans="1:33">
      <c r="A144" s="89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</row>
    <row r="145" spans="1:33">
      <c r="A145" s="89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</row>
    <row r="146" spans="1:33">
      <c r="A146" s="89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</row>
    <row r="147" spans="1:33">
      <c r="A147" s="89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</row>
    <row r="148" spans="1:33">
      <c r="A148" s="89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</row>
    <row r="149" spans="1:33">
      <c r="A149" s="89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</row>
    <row r="150" spans="1:33">
      <c r="A150" s="89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</row>
    <row r="151" spans="1:33">
      <c r="A151" s="89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</row>
    <row r="152" spans="1:33">
      <c r="A152" s="89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</row>
    <row r="153" spans="1:33">
      <c r="A153" s="89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</row>
    <row r="154" spans="1:33">
      <c r="A154" s="89"/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</row>
  </sheetData>
  <mergeCells count="80">
    <mergeCell ref="G52:H52"/>
    <mergeCell ref="C52:D52"/>
    <mergeCell ref="AC52:AD52"/>
    <mergeCell ref="AE52:AG52"/>
    <mergeCell ref="Q52:R52"/>
    <mergeCell ref="S52:T52"/>
    <mergeCell ref="K52:L52"/>
    <mergeCell ref="M52:N52"/>
    <mergeCell ref="O52:P52"/>
    <mergeCell ref="A67:B67"/>
    <mergeCell ref="A57:A59"/>
    <mergeCell ref="A37:B37"/>
    <mergeCell ref="A46:B46"/>
    <mergeCell ref="A50:B50"/>
    <mergeCell ref="A54:B54"/>
    <mergeCell ref="A47:A49"/>
    <mergeCell ref="A41:A43"/>
    <mergeCell ref="A38:A40"/>
    <mergeCell ref="A51:AG51"/>
    <mergeCell ref="U52:V52"/>
    <mergeCell ref="W52:X52"/>
    <mergeCell ref="Y52:Z52"/>
    <mergeCell ref="AA52:AB52"/>
    <mergeCell ref="I52:J52"/>
    <mergeCell ref="E52:F52"/>
    <mergeCell ref="A60:A62"/>
    <mergeCell ref="A63:B63"/>
    <mergeCell ref="A66:B66"/>
    <mergeCell ref="A65:B65"/>
    <mergeCell ref="A55:B55"/>
    <mergeCell ref="A56:B56"/>
    <mergeCell ref="A96:B96"/>
    <mergeCell ref="A97:A99"/>
    <mergeCell ref="A100:B100"/>
    <mergeCell ref="A87:B87"/>
    <mergeCell ref="A88:A90"/>
    <mergeCell ref="A91:A93"/>
    <mergeCell ref="A1:AG1"/>
    <mergeCell ref="E2:F2"/>
    <mergeCell ref="G2:H2"/>
    <mergeCell ref="I2:J2"/>
    <mergeCell ref="K2:L2"/>
    <mergeCell ref="M2:N2"/>
    <mergeCell ref="O2:P2"/>
    <mergeCell ref="Q2:R2"/>
    <mergeCell ref="AE2:AG2"/>
    <mergeCell ref="S2:T2"/>
    <mergeCell ref="U2:V2"/>
    <mergeCell ref="W2:X2"/>
    <mergeCell ref="Y2:Z2"/>
    <mergeCell ref="AA2:AB2"/>
    <mergeCell ref="AC2:AD2"/>
    <mergeCell ref="C2:D2"/>
    <mergeCell ref="A4:B4"/>
    <mergeCell ref="A5:B5"/>
    <mergeCell ref="A2:B3"/>
    <mergeCell ref="A6:B6"/>
    <mergeCell ref="A18:B18"/>
    <mergeCell ref="A17:B17"/>
    <mergeCell ref="A7:A9"/>
    <mergeCell ref="A10:A12"/>
    <mergeCell ref="A13:B13"/>
    <mergeCell ref="A15:B15"/>
    <mergeCell ref="A16:B16"/>
    <mergeCell ref="A45:B45"/>
    <mergeCell ref="A14:B14"/>
    <mergeCell ref="A95:B95"/>
    <mergeCell ref="A64:B64"/>
    <mergeCell ref="A31:B31"/>
    <mergeCell ref="A36:B36"/>
    <mergeCell ref="A32:A35"/>
    <mergeCell ref="A26:A30"/>
    <mergeCell ref="A19:A23"/>
    <mergeCell ref="A86:B86"/>
    <mergeCell ref="A68:B68"/>
    <mergeCell ref="A69:A73"/>
    <mergeCell ref="A76:A80"/>
    <mergeCell ref="A52:B53"/>
    <mergeCell ref="A81:B81"/>
    <mergeCell ref="A82:A85"/>
  </mergeCells>
  <printOptions horizontalCentered="1" verticalCentered="1"/>
  <pageMargins left="0" right="0.27559055118110198" top="0.74803149606299202" bottom="0.74803149606299202" header="0.31496062992126" footer="0.31496062992126"/>
  <pageSetup scale="64" fitToHeight="0" orientation="landscape" r:id="rId1"/>
  <rowBreaks count="3" manualBreakCount="3">
    <brk id="25" max="32" man="1"/>
    <brk id="50" max="32" man="1"/>
    <brk id="75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8"/>
  <sheetViews>
    <sheetView rightToLeft="1" zoomScale="70" zoomScaleNormal="70" workbookViewId="0">
      <selection activeCell="B4" sqref="B4"/>
    </sheetView>
  </sheetViews>
  <sheetFormatPr defaultColWidth="9" defaultRowHeight="27.75"/>
  <cols>
    <col min="1" max="1" width="14.5703125" style="11" bestFit="1" customWidth="1"/>
    <col min="2" max="2" width="14.42578125" style="11" customWidth="1"/>
    <col min="3" max="3" width="9" style="11" customWidth="1"/>
    <col min="4" max="17" width="7.140625" style="11" customWidth="1"/>
    <col min="18" max="18" width="7.85546875" style="11" bestFit="1" customWidth="1"/>
    <col min="19" max="20" width="7.140625" style="11" customWidth="1"/>
    <col min="21" max="16384" width="9" style="11"/>
  </cols>
  <sheetData>
    <row r="1" spans="1:20" s="3" customFormat="1">
      <c r="A1" s="131" t="s">
        <v>212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20" s="3" customFormat="1">
      <c r="A2" s="137" t="s">
        <v>63</v>
      </c>
      <c r="B2" s="137" t="s">
        <v>63</v>
      </c>
      <c r="C2" s="136" t="s">
        <v>44</v>
      </c>
      <c r="D2" s="136"/>
      <c r="E2" s="136" t="s">
        <v>129</v>
      </c>
      <c r="F2" s="136"/>
      <c r="G2" s="136" t="s">
        <v>130</v>
      </c>
      <c r="H2" s="136"/>
      <c r="I2" s="136" t="s">
        <v>23</v>
      </c>
      <c r="J2" s="136"/>
      <c r="K2" s="137" t="s">
        <v>7</v>
      </c>
      <c r="L2" s="137"/>
      <c r="M2" s="137" t="s">
        <v>0</v>
      </c>
      <c r="N2" s="137"/>
      <c r="O2" s="137"/>
    </row>
    <row r="3" spans="1:20" s="3" customFormat="1">
      <c r="A3" s="137"/>
      <c r="B3" s="137"/>
      <c r="C3" s="12" t="s">
        <v>1</v>
      </c>
      <c r="D3" s="12" t="s">
        <v>67</v>
      </c>
      <c r="E3" s="12" t="s">
        <v>1</v>
      </c>
      <c r="F3" s="12" t="s">
        <v>67</v>
      </c>
      <c r="G3" s="12" t="s">
        <v>1</v>
      </c>
      <c r="H3" s="12" t="s">
        <v>67</v>
      </c>
      <c r="I3" s="12" t="s">
        <v>1</v>
      </c>
      <c r="J3" s="12" t="s">
        <v>67</v>
      </c>
      <c r="K3" s="12" t="s">
        <v>1</v>
      </c>
      <c r="L3" s="12" t="s">
        <v>67</v>
      </c>
      <c r="M3" s="12" t="s">
        <v>1</v>
      </c>
      <c r="N3" s="12" t="s">
        <v>67</v>
      </c>
      <c r="O3" s="12" t="s">
        <v>60</v>
      </c>
    </row>
    <row r="4" spans="1:20" s="3" customFormat="1">
      <c r="A4" s="133" t="s">
        <v>131</v>
      </c>
      <c r="B4" s="13" t="s">
        <v>24</v>
      </c>
      <c r="C4" s="74">
        <v>6</v>
      </c>
      <c r="D4" s="74">
        <v>5</v>
      </c>
      <c r="E4" s="74">
        <v>0</v>
      </c>
      <c r="F4" s="74">
        <v>0</v>
      </c>
      <c r="G4" s="74">
        <v>0</v>
      </c>
      <c r="H4" s="74">
        <v>0</v>
      </c>
      <c r="I4" s="74">
        <v>0</v>
      </c>
      <c r="J4" s="74">
        <v>0</v>
      </c>
      <c r="K4" s="74">
        <v>0</v>
      </c>
      <c r="L4" s="74">
        <v>0</v>
      </c>
      <c r="M4" s="12">
        <f>K4+I4+G4+E4+C4</f>
        <v>6</v>
      </c>
      <c r="N4" s="12">
        <f>L4+J4+H4+F4+D4</f>
        <v>5</v>
      </c>
      <c r="O4" s="7">
        <f>N4+M4</f>
        <v>11</v>
      </c>
    </row>
    <row r="5" spans="1:20" s="3" customFormat="1">
      <c r="A5" s="133"/>
      <c r="B5" s="13" t="s">
        <v>47</v>
      </c>
      <c r="C5" s="74">
        <v>0</v>
      </c>
      <c r="D5" s="74">
        <v>0</v>
      </c>
      <c r="E5" s="74">
        <v>0</v>
      </c>
      <c r="F5" s="74">
        <v>0</v>
      </c>
      <c r="G5" s="74">
        <v>0</v>
      </c>
      <c r="H5" s="74">
        <v>0</v>
      </c>
      <c r="I5" s="74">
        <v>0</v>
      </c>
      <c r="J5" s="74">
        <v>0</v>
      </c>
      <c r="K5" s="74">
        <v>0</v>
      </c>
      <c r="L5" s="74">
        <v>0</v>
      </c>
      <c r="M5" s="39">
        <f t="shared" ref="M5:M11" si="0">K5+I5+G5+E5+C5</f>
        <v>0</v>
      </c>
      <c r="N5" s="39">
        <f t="shared" ref="N5:N11" si="1">L5+J5+H5+F5+D5</f>
        <v>0</v>
      </c>
      <c r="O5" s="38">
        <f t="shared" ref="O5:O11" si="2">N5+M5</f>
        <v>0</v>
      </c>
    </row>
    <row r="6" spans="1:20" s="3" customFormat="1">
      <c r="A6" s="134" t="s">
        <v>132</v>
      </c>
      <c r="B6" s="13" t="s">
        <v>24</v>
      </c>
      <c r="C6" s="74">
        <v>22</v>
      </c>
      <c r="D6" s="74">
        <v>14</v>
      </c>
      <c r="E6" s="74">
        <v>0</v>
      </c>
      <c r="F6" s="74">
        <v>0</v>
      </c>
      <c r="G6" s="74">
        <v>0</v>
      </c>
      <c r="H6" s="74">
        <v>0</v>
      </c>
      <c r="I6" s="74">
        <v>0</v>
      </c>
      <c r="J6" s="74">
        <v>0</v>
      </c>
      <c r="K6" s="74">
        <v>0</v>
      </c>
      <c r="L6" s="74">
        <v>0</v>
      </c>
      <c r="M6" s="39">
        <f t="shared" si="0"/>
        <v>22</v>
      </c>
      <c r="N6" s="39">
        <f t="shared" si="1"/>
        <v>14</v>
      </c>
      <c r="O6" s="38">
        <f t="shared" si="2"/>
        <v>36</v>
      </c>
    </row>
    <row r="7" spans="1:20" s="3" customFormat="1">
      <c r="A7" s="134"/>
      <c r="B7" s="13" t="s">
        <v>47</v>
      </c>
      <c r="C7" s="74">
        <v>8</v>
      </c>
      <c r="D7" s="74">
        <v>6</v>
      </c>
      <c r="E7" s="74">
        <v>0</v>
      </c>
      <c r="F7" s="74">
        <v>0</v>
      </c>
      <c r="G7" s="74">
        <v>0</v>
      </c>
      <c r="H7" s="74">
        <v>0</v>
      </c>
      <c r="I7" s="74">
        <v>0</v>
      </c>
      <c r="J7" s="74">
        <v>0</v>
      </c>
      <c r="K7" s="74">
        <v>0</v>
      </c>
      <c r="L7" s="74">
        <v>0</v>
      </c>
      <c r="M7" s="39">
        <f t="shared" si="0"/>
        <v>8</v>
      </c>
      <c r="N7" s="39">
        <f t="shared" si="1"/>
        <v>6</v>
      </c>
      <c r="O7" s="38">
        <f t="shared" si="2"/>
        <v>14</v>
      </c>
    </row>
    <row r="8" spans="1:20" s="3" customFormat="1">
      <c r="A8" s="133" t="s">
        <v>133</v>
      </c>
      <c r="B8" s="13" t="s">
        <v>24</v>
      </c>
      <c r="C8" s="74">
        <v>9</v>
      </c>
      <c r="D8" s="74">
        <v>7</v>
      </c>
      <c r="E8" s="74">
        <v>0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74">
        <v>0</v>
      </c>
      <c r="L8" s="74">
        <v>0</v>
      </c>
      <c r="M8" s="39">
        <f t="shared" si="0"/>
        <v>9</v>
      </c>
      <c r="N8" s="39">
        <f t="shared" si="1"/>
        <v>7</v>
      </c>
      <c r="O8" s="38">
        <f t="shared" si="2"/>
        <v>16</v>
      </c>
    </row>
    <row r="9" spans="1:20" s="3" customFormat="1">
      <c r="A9" s="133"/>
      <c r="B9" s="13" t="s">
        <v>47</v>
      </c>
      <c r="C9" s="74">
        <v>0</v>
      </c>
      <c r="D9" s="74">
        <v>0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4">
        <v>0</v>
      </c>
      <c r="L9" s="74">
        <v>0</v>
      </c>
      <c r="M9" s="39">
        <f t="shared" si="0"/>
        <v>0</v>
      </c>
      <c r="N9" s="39">
        <f t="shared" si="1"/>
        <v>0</v>
      </c>
      <c r="O9" s="38">
        <f t="shared" si="2"/>
        <v>0</v>
      </c>
    </row>
    <row r="10" spans="1:20" s="3" customFormat="1">
      <c r="A10" s="135" t="s">
        <v>0</v>
      </c>
      <c r="B10" s="12" t="s">
        <v>24</v>
      </c>
      <c r="C10" s="7">
        <f>C8+C6+C4</f>
        <v>37</v>
      </c>
      <c r="D10" s="38">
        <f t="shared" ref="D10:L10" si="3">D8+D6+D4</f>
        <v>26</v>
      </c>
      <c r="E10" s="38">
        <f t="shared" si="3"/>
        <v>0</v>
      </c>
      <c r="F10" s="38">
        <f t="shared" si="3"/>
        <v>0</v>
      </c>
      <c r="G10" s="38">
        <f t="shared" si="3"/>
        <v>0</v>
      </c>
      <c r="H10" s="38">
        <f t="shared" si="3"/>
        <v>0</v>
      </c>
      <c r="I10" s="38">
        <f t="shared" si="3"/>
        <v>0</v>
      </c>
      <c r="J10" s="38">
        <f t="shared" si="3"/>
        <v>0</v>
      </c>
      <c r="K10" s="38">
        <f t="shared" si="3"/>
        <v>0</v>
      </c>
      <c r="L10" s="38">
        <f t="shared" si="3"/>
        <v>0</v>
      </c>
      <c r="M10" s="39">
        <f t="shared" si="0"/>
        <v>37</v>
      </c>
      <c r="N10" s="39">
        <f t="shared" si="1"/>
        <v>26</v>
      </c>
      <c r="O10" s="38">
        <f t="shared" si="2"/>
        <v>63</v>
      </c>
    </row>
    <row r="11" spans="1:20" s="3" customFormat="1" ht="35.1" customHeight="1">
      <c r="A11" s="135"/>
      <c r="B11" s="12" t="s">
        <v>47</v>
      </c>
      <c r="C11" s="7">
        <f>C9+C7+C5</f>
        <v>8</v>
      </c>
      <c r="D11" s="38">
        <f t="shared" ref="D11:L11" si="4">D9+D7+D5</f>
        <v>6</v>
      </c>
      <c r="E11" s="38">
        <f t="shared" si="4"/>
        <v>0</v>
      </c>
      <c r="F11" s="38">
        <f t="shared" si="4"/>
        <v>0</v>
      </c>
      <c r="G11" s="38">
        <f t="shared" si="4"/>
        <v>0</v>
      </c>
      <c r="H11" s="38">
        <f t="shared" si="4"/>
        <v>0</v>
      </c>
      <c r="I11" s="38">
        <f t="shared" si="4"/>
        <v>0</v>
      </c>
      <c r="J11" s="38">
        <f t="shared" si="4"/>
        <v>0</v>
      </c>
      <c r="K11" s="38">
        <f t="shared" si="4"/>
        <v>0</v>
      </c>
      <c r="L11" s="38">
        <f t="shared" si="4"/>
        <v>0</v>
      </c>
      <c r="M11" s="39">
        <f t="shared" si="0"/>
        <v>8</v>
      </c>
      <c r="N11" s="39">
        <f t="shared" si="1"/>
        <v>6</v>
      </c>
      <c r="O11" s="38">
        <f t="shared" si="2"/>
        <v>14</v>
      </c>
    </row>
    <row r="12" spans="1:20" s="14" customFormat="1" ht="65.25" customHeight="1">
      <c r="A12" s="131" t="s">
        <v>211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3"/>
      <c r="Q12" s="3"/>
      <c r="R12" s="3"/>
      <c r="S12" s="3"/>
      <c r="T12" s="3"/>
    </row>
    <row r="13" spans="1:20" s="14" customFormat="1" ht="35.1" customHeight="1">
      <c r="A13" s="137" t="s">
        <v>63</v>
      </c>
      <c r="B13" s="137" t="s">
        <v>63</v>
      </c>
      <c r="C13" s="136" t="s">
        <v>44</v>
      </c>
      <c r="D13" s="136"/>
      <c r="E13" s="136" t="s">
        <v>129</v>
      </c>
      <c r="F13" s="136"/>
      <c r="G13" s="136" t="s">
        <v>130</v>
      </c>
      <c r="H13" s="136"/>
      <c r="I13" s="136" t="s">
        <v>23</v>
      </c>
      <c r="J13" s="136"/>
      <c r="K13" s="137" t="s">
        <v>7</v>
      </c>
      <c r="L13" s="137"/>
      <c r="M13" s="137" t="s">
        <v>0</v>
      </c>
      <c r="N13" s="137"/>
      <c r="O13" s="137"/>
      <c r="P13" s="3"/>
      <c r="Q13" s="3"/>
    </row>
    <row r="14" spans="1:20" s="14" customFormat="1" ht="35.1" customHeight="1">
      <c r="A14" s="137"/>
      <c r="B14" s="137"/>
      <c r="C14" s="12" t="s">
        <v>1</v>
      </c>
      <c r="D14" s="12" t="s">
        <v>67</v>
      </c>
      <c r="E14" s="12" t="s">
        <v>1</v>
      </c>
      <c r="F14" s="12" t="s">
        <v>67</v>
      </c>
      <c r="G14" s="12" t="s">
        <v>1</v>
      </c>
      <c r="H14" s="12" t="s">
        <v>67</v>
      </c>
      <c r="I14" s="12" t="s">
        <v>1</v>
      </c>
      <c r="J14" s="12" t="s">
        <v>67</v>
      </c>
      <c r="K14" s="12" t="s">
        <v>1</v>
      </c>
      <c r="L14" s="12" t="s">
        <v>67</v>
      </c>
      <c r="M14" s="12" t="s">
        <v>1</v>
      </c>
      <c r="N14" s="12" t="s">
        <v>67</v>
      </c>
      <c r="O14" s="12" t="s">
        <v>60</v>
      </c>
      <c r="P14" s="3"/>
      <c r="Q14" s="3"/>
    </row>
    <row r="15" spans="1:20" s="14" customFormat="1" ht="35.1" customHeight="1">
      <c r="A15" s="133" t="s">
        <v>131</v>
      </c>
      <c r="B15" s="13" t="s">
        <v>24</v>
      </c>
      <c r="C15" s="53">
        <v>3</v>
      </c>
      <c r="D15" s="53">
        <v>2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12">
        <f>K15+I15+G15+E15+C15</f>
        <v>3</v>
      </c>
      <c r="N15" s="12">
        <f>L15+J15+H15+F15+D15</f>
        <v>2</v>
      </c>
      <c r="O15" s="7">
        <f>N15+M15</f>
        <v>5</v>
      </c>
      <c r="P15" s="3"/>
      <c r="Q15" s="3"/>
    </row>
    <row r="16" spans="1:20" s="14" customFormat="1" ht="35.1" customHeight="1">
      <c r="A16" s="133"/>
      <c r="B16" s="13" t="s">
        <v>47</v>
      </c>
      <c r="C16" s="53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2">
        <f t="shared" ref="M16:M20" si="5">K16+I16+G16+E16+C16</f>
        <v>0</v>
      </c>
      <c r="N16" s="52">
        <f t="shared" ref="N16:N20" si="6">L16+J16+H16+F16+D16</f>
        <v>0</v>
      </c>
      <c r="O16" s="51">
        <f t="shared" ref="O16:O20" si="7">N16+M16</f>
        <v>0</v>
      </c>
      <c r="P16" s="3"/>
      <c r="Q16" s="3"/>
    </row>
    <row r="17" spans="1:17" s="14" customFormat="1" ht="35.1" customHeight="1">
      <c r="A17" s="134" t="s">
        <v>132</v>
      </c>
      <c r="B17" s="13" t="s">
        <v>24</v>
      </c>
      <c r="C17" s="53">
        <v>4</v>
      </c>
      <c r="D17" s="53">
        <v>2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2">
        <f t="shared" si="5"/>
        <v>4</v>
      </c>
      <c r="N17" s="52">
        <f t="shared" si="6"/>
        <v>2</v>
      </c>
      <c r="O17" s="51">
        <f t="shared" si="7"/>
        <v>6</v>
      </c>
      <c r="P17" s="3"/>
      <c r="Q17" s="3"/>
    </row>
    <row r="18" spans="1:17" s="14" customFormat="1" ht="35.1" customHeight="1">
      <c r="A18" s="134"/>
      <c r="B18" s="13" t="s">
        <v>47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2">
        <f t="shared" si="5"/>
        <v>0</v>
      </c>
      <c r="N18" s="52">
        <f t="shared" si="6"/>
        <v>0</v>
      </c>
      <c r="O18" s="51">
        <f t="shared" si="7"/>
        <v>0</v>
      </c>
      <c r="P18" s="3"/>
      <c r="Q18" s="3"/>
    </row>
    <row r="19" spans="1:17" s="14" customFormat="1" ht="35.1" customHeight="1">
      <c r="A19" s="133" t="s">
        <v>133</v>
      </c>
      <c r="B19" s="13" t="s">
        <v>24</v>
      </c>
      <c r="C19" s="53">
        <v>1</v>
      </c>
      <c r="D19" s="53">
        <v>2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2">
        <f t="shared" si="5"/>
        <v>1</v>
      </c>
      <c r="N19" s="52">
        <f t="shared" si="6"/>
        <v>2</v>
      </c>
      <c r="O19" s="51">
        <f t="shared" si="7"/>
        <v>3</v>
      </c>
      <c r="P19" s="3"/>
      <c r="Q19" s="3"/>
    </row>
    <row r="20" spans="1:17" s="14" customFormat="1" ht="35.1" customHeight="1">
      <c r="A20" s="133"/>
      <c r="B20" s="13" t="s">
        <v>47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2">
        <f t="shared" si="5"/>
        <v>0</v>
      </c>
      <c r="N20" s="52">
        <f t="shared" si="6"/>
        <v>0</v>
      </c>
      <c r="O20" s="51">
        <f t="shared" si="7"/>
        <v>0</v>
      </c>
      <c r="P20" s="3"/>
      <c r="Q20" s="3"/>
    </row>
    <row r="21" spans="1:17" s="14" customFormat="1" ht="35.1" customHeight="1">
      <c r="A21" s="135" t="s">
        <v>0</v>
      </c>
      <c r="B21" s="12" t="s">
        <v>24</v>
      </c>
      <c r="C21" s="7">
        <f>C19+C17+C15</f>
        <v>8</v>
      </c>
      <c r="D21" s="51">
        <f t="shared" ref="D21:L21" si="8">D19+D17+D15</f>
        <v>6</v>
      </c>
      <c r="E21" s="51">
        <f t="shared" si="8"/>
        <v>0</v>
      </c>
      <c r="F21" s="51">
        <f t="shared" si="8"/>
        <v>0</v>
      </c>
      <c r="G21" s="51">
        <f t="shared" si="8"/>
        <v>0</v>
      </c>
      <c r="H21" s="51">
        <f t="shared" si="8"/>
        <v>0</v>
      </c>
      <c r="I21" s="51">
        <f t="shared" si="8"/>
        <v>0</v>
      </c>
      <c r="J21" s="51">
        <f t="shared" si="8"/>
        <v>0</v>
      </c>
      <c r="K21" s="51">
        <f t="shared" si="8"/>
        <v>0</v>
      </c>
      <c r="L21" s="51">
        <f t="shared" si="8"/>
        <v>0</v>
      </c>
      <c r="M21" s="7">
        <f>K21+I21+G21+E21+C21</f>
        <v>8</v>
      </c>
      <c r="N21" s="7">
        <f>L21+J21+H21+F21+D21</f>
        <v>6</v>
      </c>
      <c r="O21" s="7">
        <f>N21+M21</f>
        <v>14</v>
      </c>
      <c r="P21" s="3"/>
      <c r="Q21" s="3"/>
    </row>
    <row r="22" spans="1:17" s="14" customFormat="1" ht="35.1" customHeight="1">
      <c r="A22" s="135"/>
      <c r="B22" s="12" t="s">
        <v>47</v>
      </c>
      <c r="C22" s="7">
        <f>C20+C18+C16</f>
        <v>0</v>
      </c>
      <c r="D22" s="51">
        <f t="shared" ref="D22:L22" si="9">D20+D18+D16</f>
        <v>0</v>
      </c>
      <c r="E22" s="51">
        <f t="shared" si="9"/>
        <v>0</v>
      </c>
      <c r="F22" s="51">
        <f t="shared" si="9"/>
        <v>0</v>
      </c>
      <c r="G22" s="51">
        <f t="shared" si="9"/>
        <v>0</v>
      </c>
      <c r="H22" s="51">
        <f t="shared" si="9"/>
        <v>0</v>
      </c>
      <c r="I22" s="51">
        <f t="shared" si="9"/>
        <v>0</v>
      </c>
      <c r="J22" s="51">
        <f t="shared" si="9"/>
        <v>0</v>
      </c>
      <c r="K22" s="51">
        <f t="shared" si="9"/>
        <v>0</v>
      </c>
      <c r="L22" s="51">
        <f t="shared" si="9"/>
        <v>0</v>
      </c>
      <c r="M22" s="51">
        <f>K22+I22+G22+E22+C22</f>
        <v>0</v>
      </c>
      <c r="N22" s="51">
        <f>L22+J22+H22+F22+D22</f>
        <v>0</v>
      </c>
      <c r="O22" s="51">
        <f>N22+M22</f>
        <v>0</v>
      </c>
      <c r="P22" s="3"/>
      <c r="Q22" s="3"/>
    </row>
    <row r="23" spans="1:17" s="14" customFormat="1" ht="35.1" customHeight="1"/>
    <row r="24" spans="1:17" customFormat="1" ht="35.1" customHeight="1"/>
    <row r="25" spans="1:17" customFormat="1" ht="35.1" customHeight="1"/>
    <row r="26" spans="1:17" customFormat="1" ht="35.1" customHeight="1"/>
    <row r="27" spans="1:17" customFormat="1" ht="35.1" customHeight="1"/>
    <row r="28" spans="1:17" customFormat="1" ht="35.1" customHeight="1"/>
    <row r="29" spans="1:17" customFormat="1" ht="30" customHeight="1"/>
    <row r="30" spans="1:17" customFormat="1" ht="30" customHeight="1"/>
    <row r="31" spans="1:17" customFormat="1" ht="30" customHeight="1"/>
    <row r="32" spans="1:17" customFormat="1" ht="30" customHeight="1"/>
    <row r="33" customFormat="1" ht="30" customHeight="1"/>
    <row r="34" customFormat="1" ht="30" customHeight="1"/>
    <row r="35" customFormat="1" ht="30" customHeight="1"/>
    <row r="36" customFormat="1" ht="30" customHeight="1"/>
    <row r="37" customFormat="1" ht="30" customHeight="1"/>
    <row r="38" customFormat="1" ht="30" customHeight="1"/>
    <row r="39" customFormat="1" ht="30" customHeight="1"/>
    <row r="40" customFormat="1" ht="30" customHeight="1"/>
    <row r="41" customFormat="1" ht="30" customHeight="1"/>
    <row r="42" customFormat="1" ht="30" customHeight="1"/>
    <row r="43" customFormat="1" ht="30" customHeight="1"/>
    <row r="44" customFormat="1" ht="30" customHeight="1"/>
    <row r="45" customFormat="1" ht="30" customHeight="1"/>
    <row r="46" customFormat="1" ht="30" customHeight="1"/>
    <row r="47" customFormat="1" ht="35.1" customHeight="1"/>
    <row r="48" customFormat="1" ht="35.1" customHeight="1"/>
    <row r="49" customFormat="1" ht="35.1" customHeight="1"/>
    <row r="50" customFormat="1" ht="35.1" customHeight="1"/>
    <row r="51" customFormat="1" ht="35.1" customHeight="1"/>
    <row r="52" customFormat="1" ht="35.1" customHeight="1"/>
    <row r="53" customFormat="1" ht="35.1" customHeight="1"/>
    <row r="54" customFormat="1" ht="35.1" customHeight="1"/>
    <row r="55" customFormat="1" ht="35.1" customHeight="1"/>
    <row r="56" customFormat="1" ht="35.1" customHeight="1"/>
    <row r="57" customFormat="1" ht="35.1" customHeight="1"/>
    <row r="58" customFormat="1" ht="35.1" customHeight="1"/>
    <row r="59" customFormat="1" ht="35.1" customHeight="1"/>
    <row r="60" customFormat="1" ht="35.1" customHeight="1"/>
    <row r="61" customFormat="1" ht="35.1" customHeight="1"/>
    <row r="62" customFormat="1" ht="35.1" customHeight="1"/>
    <row r="63" customFormat="1" ht="35.1" customHeight="1"/>
    <row r="64" customFormat="1" ht="35.1" customHeight="1"/>
    <row r="65" customFormat="1" ht="35.1" customHeight="1"/>
    <row r="66" customFormat="1" ht="35.1" customHeight="1"/>
    <row r="67" customFormat="1" ht="35.1" customHeight="1"/>
    <row r="68" customFormat="1" ht="35.1" customHeight="1"/>
    <row r="69" customFormat="1" ht="35.1" customHeight="1"/>
    <row r="70" customFormat="1" ht="35.1" customHeight="1"/>
    <row r="71" customFormat="1" ht="35.1" customHeight="1"/>
    <row r="72" customFormat="1" ht="35.1" customHeight="1"/>
    <row r="73" customFormat="1" ht="35.1" customHeight="1"/>
    <row r="74" customFormat="1" ht="35.1" customHeight="1"/>
    <row r="75" customFormat="1" ht="35.1" customHeight="1"/>
    <row r="76" customFormat="1" ht="35.1" customHeight="1"/>
    <row r="77" customFormat="1" ht="35.1" customHeight="1"/>
    <row r="78" customFormat="1" ht="35.1" customHeight="1"/>
    <row r="79" customFormat="1" ht="35.1" customHeight="1"/>
    <row r="80" customFormat="1" ht="35.1" customHeight="1"/>
    <row r="81" customFormat="1" ht="35.1" customHeight="1"/>
    <row r="82" customFormat="1" ht="35.1" customHeight="1"/>
    <row r="83" customFormat="1" ht="35.1" customHeight="1"/>
    <row r="84" customFormat="1" ht="35.1" customHeight="1"/>
    <row r="85" customFormat="1" ht="35.1" customHeight="1"/>
    <row r="86" customFormat="1" ht="35.1" customHeight="1"/>
    <row r="87" customFormat="1" ht="35.1" customHeight="1"/>
    <row r="88" customFormat="1" ht="35.1" customHeight="1"/>
    <row r="89" customFormat="1" ht="35.1" customHeight="1"/>
    <row r="90" customFormat="1" ht="15"/>
    <row r="91" customFormat="1" ht="15"/>
    <row r="92" customFormat="1" ht="15"/>
    <row r="93" customFormat="1" ht="15"/>
    <row r="94" customFormat="1" ht="15"/>
    <row r="95" customFormat="1" ht="26.25" customHeight="1"/>
    <row r="96" customFormat="1" ht="15"/>
    <row r="97" customFormat="1" ht="15"/>
    <row r="98" customFormat="1" ht="15"/>
    <row r="99" customFormat="1" ht="15"/>
    <row r="100" customFormat="1" ht="15"/>
    <row r="101" customFormat="1" ht="15"/>
    <row r="102" customFormat="1" ht="15"/>
    <row r="103" customFormat="1" ht="15"/>
    <row r="104" customFormat="1" ht="15"/>
    <row r="105" customFormat="1" ht="15"/>
    <row r="106" customFormat="1" ht="15"/>
    <row r="107" customFormat="1" ht="15"/>
    <row r="108" customFormat="1" ht="15"/>
    <row r="109" customFormat="1" ht="15"/>
    <row r="110" customFormat="1" ht="15"/>
    <row r="111" customFormat="1" ht="15"/>
    <row r="112" customFormat="1" ht="15"/>
    <row r="113" customFormat="1" ht="15"/>
    <row r="114" customFormat="1" ht="15"/>
    <row r="115" customFormat="1" ht="15"/>
    <row r="116" customFormat="1" ht="15"/>
    <row r="117" customFormat="1" ht="15"/>
    <row r="118" customFormat="1" ht="15"/>
    <row r="119" customFormat="1" ht="15"/>
    <row r="120" customFormat="1" ht="15"/>
    <row r="121" customFormat="1" ht="15"/>
    <row r="122" customFormat="1" ht="15"/>
    <row r="123" customFormat="1" ht="15"/>
    <row r="124" customFormat="1" ht="15"/>
    <row r="125" customFormat="1" ht="15"/>
    <row r="126" customFormat="1" ht="15"/>
    <row r="127" customFormat="1" ht="15"/>
    <row r="128" customFormat="1" ht="15"/>
    <row r="129" customFormat="1" ht="15"/>
    <row r="130" customFormat="1" ht="15"/>
    <row r="131" customFormat="1" ht="15"/>
    <row r="132" customFormat="1" ht="15"/>
    <row r="133" customFormat="1" ht="15"/>
    <row r="134" customFormat="1" ht="15"/>
    <row r="135" customFormat="1" ht="15"/>
    <row r="136" customFormat="1" ht="15"/>
    <row r="137" customFormat="1" ht="15"/>
    <row r="138" customFormat="1" ht="15"/>
    <row r="139" customFormat="1" ht="15"/>
    <row r="140" customFormat="1" ht="15"/>
    <row r="141" customFormat="1" ht="15"/>
    <row r="142" customFormat="1" ht="15"/>
    <row r="143" customFormat="1" ht="15"/>
    <row r="144" customFormat="1" ht="15"/>
    <row r="145" customFormat="1" ht="15"/>
    <row r="146" customFormat="1" ht="15"/>
    <row r="147" customFormat="1" ht="15"/>
    <row r="148" customFormat="1" ht="15"/>
  </sheetData>
  <mergeCells count="26">
    <mergeCell ref="I13:J13"/>
    <mergeCell ref="K13:L13"/>
    <mergeCell ref="M13:O13"/>
    <mergeCell ref="A15:A16"/>
    <mergeCell ref="A17:A18"/>
    <mergeCell ref="E13:F13"/>
    <mergeCell ref="G13:H13"/>
    <mergeCell ref="A19:A20"/>
    <mergeCell ref="A21:A22"/>
    <mergeCell ref="A13:A14"/>
    <mergeCell ref="B13:B14"/>
    <mergeCell ref="C13:D13"/>
    <mergeCell ref="A1:O1"/>
    <mergeCell ref="A8:A9"/>
    <mergeCell ref="A2:A3"/>
    <mergeCell ref="B2:B3"/>
    <mergeCell ref="C2:D2"/>
    <mergeCell ref="E2:F2"/>
    <mergeCell ref="G2:H2"/>
    <mergeCell ref="A12:O12"/>
    <mergeCell ref="A4:A5"/>
    <mergeCell ref="A6:A7"/>
    <mergeCell ref="A10:A11"/>
    <mergeCell ref="I2:J2"/>
    <mergeCell ref="K2:L2"/>
    <mergeCell ref="M2:O2"/>
  </mergeCells>
  <printOptions horizontalCentered="1" verticalCentered="1"/>
  <pageMargins left="0.19685039370078741" right="0.19685039370078741" top="0.19685039370078741" bottom="0.19685039370078741" header="0" footer="0"/>
  <pageSetup paperSize="9" scale="80" orientation="portrait" horizontalDpi="200" verticalDpi="200" r:id="rId1"/>
  <rowBreaks count="5" manualBreakCount="5">
    <brk id="12" max="16383" man="1"/>
    <brk id="28" max="16383" man="1"/>
    <brk id="46" max="16383" man="1"/>
    <brk id="62" max="16383" man="1"/>
    <brk id="7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2"/>
  <sheetViews>
    <sheetView rightToLeft="1" view="pageBreakPreview" topLeftCell="A10" zoomScale="60" workbookViewId="0">
      <selection activeCell="N7" sqref="N7"/>
    </sheetView>
  </sheetViews>
  <sheetFormatPr defaultColWidth="9" defaultRowHeight="24.75"/>
  <cols>
    <col min="1" max="1" width="13.7109375" style="33" bestFit="1" customWidth="1"/>
    <col min="2" max="2" width="9.28515625" style="1" customWidth="1"/>
    <col min="3" max="3" width="7.42578125" style="1" customWidth="1"/>
    <col min="4" max="31" width="6.28515625" style="1" customWidth="1"/>
    <col min="32" max="33" width="5.42578125" style="1" bestFit="1" customWidth="1"/>
    <col min="34" max="16384" width="9" style="1"/>
  </cols>
  <sheetData>
    <row r="1" spans="1:33" s="2" customFormat="1" ht="27.75" customHeight="1">
      <c r="A1" s="143" t="s">
        <v>213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</row>
    <row r="2" spans="1:33" s="2" customFormat="1" ht="44.25" customHeight="1">
      <c r="A2" s="144" t="s">
        <v>63</v>
      </c>
      <c r="B2" s="145"/>
      <c r="C2" s="140" t="s">
        <v>9</v>
      </c>
      <c r="D2" s="140"/>
      <c r="E2" s="140" t="s">
        <v>171</v>
      </c>
      <c r="F2" s="140"/>
      <c r="G2" s="140" t="s">
        <v>10</v>
      </c>
      <c r="H2" s="140"/>
      <c r="I2" s="140" t="s">
        <v>11</v>
      </c>
      <c r="J2" s="140"/>
      <c r="K2" s="140" t="s">
        <v>12</v>
      </c>
      <c r="L2" s="140"/>
      <c r="M2" s="140" t="s">
        <v>13</v>
      </c>
      <c r="N2" s="140"/>
      <c r="O2" s="140" t="s">
        <v>14</v>
      </c>
      <c r="P2" s="140"/>
      <c r="Q2" s="140" t="s">
        <v>15</v>
      </c>
      <c r="R2" s="140"/>
      <c r="S2" s="140" t="s">
        <v>114</v>
      </c>
      <c r="T2" s="140"/>
      <c r="U2" s="140" t="s">
        <v>16</v>
      </c>
      <c r="V2" s="140"/>
      <c r="W2" s="140" t="s">
        <v>51</v>
      </c>
      <c r="X2" s="140"/>
      <c r="Y2" s="140" t="s">
        <v>18</v>
      </c>
      <c r="Z2" s="140"/>
      <c r="AA2" s="140" t="s">
        <v>19</v>
      </c>
      <c r="AB2" s="140"/>
      <c r="AC2" s="140" t="s">
        <v>20</v>
      </c>
      <c r="AD2" s="140"/>
      <c r="AE2" s="140" t="s">
        <v>0</v>
      </c>
      <c r="AF2" s="140"/>
      <c r="AG2" s="140"/>
    </row>
    <row r="3" spans="1:33" s="2" customFormat="1" ht="44.25" customHeight="1">
      <c r="A3" s="146"/>
      <c r="B3" s="147"/>
      <c r="C3" s="15" t="s">
        <v>1</v>
      </c>
      <c r="D3" s="15" t="s">
        <v>67</v>
      </c>
      <c r="E3" s="15" t="s">
        <v>1</v>
      </c>
      <c r="F3" s="15" t="s">
        <v>67</v>
      </c>
      <c r="G3" s="15" t="s">
        <v>1</v>
      </c>
      <c r="H3" s="15" t="s">
        <v>67</v>
      </c>
      <c r="I3" s="15" t="s">
        <v>1</v>
      </c>
      <c r="J3" s="15" t="s">
        <v>67</v>
      </c>
      <c r="K3" s="15" t="s">
        <v>1</v>
      </c>
      <c r="L3" s="15" t="s">
        <v>67</v>
      </c>
      <c r="M3" s="15" t="s">
        <v>1</v>
      </c>
      <c r="N3" s="15" t="s">
        <v>67</v>
      </c>
      <c r="O3" s="15" t="s">
        <v>1</v>
      </c>
      <c r="P3" s="15" t="s">
        <v>67</v>
      </c>
      <c r="Q3" s="15" t="s">
        <v>1</v>
      </c>
      <c r="R3" s="15" t="s">
        <v>67</v>
      </c>
      <c r="S3" s="15" t="s">
        <v>1</v>
      </c>
      <c r="T3" s="15" t="s">
        <v>67</v>
      </c>
      <c r="U3" s="15" t="s">
        <v>1</v>
      </c>
      <c r="V3" s="15" t="s">
        <v>67</v>
      </c>
      <c r="W3" s="15" t="s">
        <v>1</v>
      </c>
      <c r="X3" s="15" t="s">
        <v>67</v>
      </c>
      <c r="Y3" s="15" t="s">
        <v>1</v>
      </c>
      <c r="Z3" s="15" t="s">
        <v>67</v>
      </c>
      <c r="AA3" s="15" t="s">
        <v>1</v>
      </c>
      <c r="AB3" s="15" t="s">
        <v>67</v>
      </c>
      <c r="AC3" s="15" t="s">
        <v>1</v>
      </c>
      <c r="AD3" s="15" t="s">
        <v>67</v>
      </c>
      <c r="AE3" s="15" t="s">
        <v>1</v>
      </c>
      <c r="AF3" s="15" t="s">
        <v>67</v>
      </c>
      <c r="AG3" s="15" t="s">
        <v>115</v>
      </c>
    </row>
    <row r="4" spans="1:33" s="2" customFormat="1" ht="44.25" customHeight="1">
      <c r="A4" s="148" t="s">
        <v>131</v>
      </c>
      <c r="B4" s="16" t="s">
        <v>24</v>
      </c>
      <c r="C4" s="17">
        <v>0</v>
      </c>
      <c r="D4" s="17">
        <v>0</v>
      </c>
      <c r="E4" s="17">
        <v>0</v>
      </c>
      <c r="F4" s="17">
        <v>0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  <c r="O4" s="17">
        <v>0</v>
      </c>
      <c r="P4" s="17">
        <v>0</v>
      </c>
      <c r="Q4" s="18">
        <v>6</v>
      </c>
      <c r="R4" s="18">
        <v>5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0</v>
      </c>
      <c r="Y4" s="17">
        <v>0</v>
      </c>
      <c r="Z4" s="17">
        <v>0</v>
      </c>
      <c r="AA4" s="17">
        <v>0</v>
      </c>
      <c r="AB4" s="17">
        <v>0</v>
      </c>
      <c r="AC4" s="17">
        <v>0</v>
      </c>
      <c r="AD4" s="17">
        <v>0</v>
      </c>
      <c r="AE4" s="15">
        <f>AC4+AA4+Y4+W4+U4+S4+Q4+O4+M4+K4+I4+G4+E4+C4</f>
        <v>6</v>
      </c>
      <c r="AF4" s="15">
        <f>AD4+AB4+Z4+X4+V4+T4+R4+P4+N4+L4+J4+H4+F4+D4</f>
        <v>5</v>
      </c>
      <c r="AG4" s="15">
        <f>AF4+AE4</f>
        <v>11</v>
      </c>
    </row>
    <row r="5" spans="1:33" s="2" customFormat="1" ht="44.25" customHeight="1">
      <c r="A5" s="149"/>
      <c r="B5" s="19" t="s">
        <v>47</v>
      </c>
      <c r="C5" s="18">
        <v>0</v>
      </c>
      <c r="D5" s="18">
        <v>0</v>
      </c>
      <c r="E5" s="18">
        <v>0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8">
        <v>0</v>
      </c>
      <c r="N5" s="18">
        <v>0</v>
      </c>
      <c r="O5" s="18">
        <v>0</v>
      </c>
      <c r="P5" s="18">
        <v>0</v>
      </c>
      <c r="Q5" s="18">
        <v>0</v>
      </c>
      <c r="R5" s="18">
        <v>0</v>
      </c>
      <c r="S5" s="18">
        <v>0</v>
      </c>
      <c r="T5" s="18">
        <v>0</v>
      </c>
      <c r="U5" s="18">
        <v>0</v>
      </c>
      <c r="V5" s="18">
        <v>0</v>
      </c>
      <c r="W5" s="18">
        <v>0</v>
      </c>
      <c r="X5" s="18">
        <v>0</v>
      </c>
      <c r="Y5" s="18">
        <v>0</v>
      </c>
      <c r="Z5" s="18">
        <v>0</v>
      </c>
      <c r="AA5" s="18">
        <v>0</v>
      </c>
      <c r="AB5" s="18">
        <v>0</v>
      </c>
      <c r="AC5" s="18">
        <v>0</v>
      </c>
      <c r="AD5" s="18">
        <v>0</v>
      </c>
      <c r="AE5" s="40">
        <f t="shared" ref="AE5:AE11" si="0">AC5+AA5+Y5+W5+U5+S5+Q5+O5+M5+K5+I5+G5+E5+C5</f>
        <v>0</v>
      </c>
      <c r="AF5" s="40">
        <f t="shared" ref="AF5:AF11" si="1">AD5+AB5+Z5+X5+V5+T5+R5+P5+N5+L5+J5+H5+F5+D5</f>
        <v>0</v>
      </c>
      <c r="AG5" s="40">
        <f t="shared" ref="AG5:AG11" si="2">AF5+AE5</f>
        <v>0</v>
      </c>
    </row>
    <row r="6" spans="1:33" s="2" customFormat="1" ht="44.25" customHeight="1">
      <c r="A6" s="141" t="s">
        <v>134</v>
      </c>
      <c r="B6" s="16" t="s">
        <v>24</v>
      </c>
      <c r="C6" s="17">
        <v>1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17">
        <v>0</v>
      </c>
      <c r="Q6" s="18">
        <v>17</v>
      </c>
      <c r="R6" s="17">
        <v>11</v>
      </c>
      <c r="S6" s="17">
        <v>0</v>
      </c>
      <c r="T6" s="17">
        <v>0</v>
      </c>
      <c r="U6" s="17">
        <v>2</v>
      </c>
      <c r="V6" s="17">
        <v>1</v>
      </c>
      <c r="W6" s="17">
        <v>2</v>
      </c>
      <c r="X6" s="17">
        <v>2</v>
      </c>
      <c r="Y6" s="17">
        <v>0</v>
      </c>
      <c r="Z6" s="17">
        <v>0</v>
      </c>
      <c r="AA6" s="17">
        <v>0</v>
      </c>
      <c r="AB6" s="17">
        <v>0</v>
      </c>
      <c r="AC6" s="17">
        <v>0</v>
      </c>
      <c r="AD6" s="17">
        <v>0</v>
      </c>
      <c r="AE6" s="40">
        <f t="shared" si="0"/>
        <v>22</v>
      </c>
      <c r="AF6" s="40">
        <f t="shared" si="1"/>
        <v>14</v>
      </c>
      <c r="AG6" s="40">
        <f t="shared" si="2"/>
        <v>36</v>
      </c>
    </row>
    <row r="7" spans="1:33" s="2" customFormat="1" ht="44.25" customHeight="1">
      <c r="A7" s="142"/>
      <c r="B7" s="19" t="s">
        <v>47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8">
        <v>8</v>
      </c>
      <c r="R7" s="17">
        <v>6</v>
      </c>
      <c r="S7" s="17">
        <v>0</v>
      </c>
      <c r="T7" s="17">
        <v>0</v>
      </c>
      <c r="U7" s="17">
        <v>0</v>
      </c>
      <c r="V7" s="17">
        <v>0</v>
      </c>
      <c r="W7" s="17">
        <v>0</v>
      </c>
      <c r="X7" s="17">
        <v>0</v>
      </c>
      <c r="Y7" s="17">
        <v>0</v>
      </c>
      <c r="Z7" s="17">
        <v>0</v>
      </c>
      <c r="AA7" s="17">
        <v>0</v>
      </c>
      <c r="AB7" s="17">
        <v>0</v>
      </c>
      <c r="AC7" s="17">
        <v>0</v>
      </c>
      <c r="AD7" s="17">
        <v>0</v>
      </c>
      <c r="AE7" s="40">
        <f t="shared" si="0"/>
        <v>8</v>
      </c>
      <c r="AF7" s="40">
        <f t="shared" si="1"/>
        <v>6</v>
      </c>
      <c r="AG7" s="40">
        <f t="shared" si="2"/>
        <v>14</v>
      </c>
    </row>
    <row r="8" spans="1:33" s="2" customFormat="1" ht="44.25" customHeight="1">
      <c r="A8" s="141" t="s">
        <v>135</v>
      </c>
      <c r="B8" s="16" t="s">
        <v>24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9</v>
      </c>
      <c r="R8" s="17">
        <v>6</v>
      </c>
      <c r="S8" s="17">
        <v>0</v>
      </c>
      <c r="T8" s="17">
        <v>0</v>
      </c>
      <c r="U8" s="17">
        <v>0</v>
      </c>
      <c r="V8" s="17">
        <v>1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17">
        <v>0</v>
      </c>
      <c r="AD8" s="17">
        <v>0</v>
      </c>
      <c r="AE8" s="40">
        <f t="shared" si="0"/>
        <v>9</v>
      </c>
      <c r="AF8" s="40">
        <f t="shared" si="1"/>
        <v>7</v>
      </c>
      <c r="AG8" s="40">
        <f t="shared" si="2"/>
        <v>16</v>
      </c>
    </row>
    <row r="9" spans="1:33" s="2" customFormat="1" ht="44.25" customHeight="1">
      <c r="A9" s="142"/>
      <c r="B9" s="19" t="s">
        <v>47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  <c r="AC9" s="17">
        <v>0</v>
      </c>
      <c r="AD9" s="17">
        <v>0</v>
      </c>
      <c r="AE9" s="40">
        <f t="shared" si="0"/>
        <v>0</v>
      </c>
      <c r="AF9" s="40">
        <f t="shared" si="1"/>
        <v>0</v>
      </c>
      <c r="AG9" s="40">
        <f t="shared" si="2"/>
        <v>0</v>
      </c>
    </row>
    <row r="10" spans="1:33" s="2" customFormat="1" ht="44.25" customHeight="1">
      <c r="A10" s="138" t="s">
        <v>0</v>
      </c>
      <c r="B10" s="20" t="s">
        <v>24</v>
      </c>
      <c r="C10" s="15">
        <f>C8+C6+C4</f>
        <v>1</v>
      </c>
      <c r="D10" s="40">
        <f t="shared" ref="D10:AD10" si="3">D8+D6+D4</f>
        <v>0</v>
      </c>
      <c r="E10" s="40">
        <f t="shared" si="3"/>
        <v>0</v>
      </c>
      <c r="F10" s="40">
        <f t="shared" si="3"/>
        <v>0</v>
      </c>
      <c r="G10" s="40">
        <f t="shared" si="3"/>
        <v>0</v>
      </c>
      <c r="H10" s="40">
        <f t="shared" si="3"/>
        <v>0</v>
      </c>
      <c r="I10" s="40">
        <f t="shared" si="3"/>
        <v>0</v>
      </c>
      <c r="J10" s="40">
        <f t="shared" si="3"/>
        <v>0</v>
      </c>
      <c r="K10" s="40">
        <f t="shared" si="3"/>
        <v>0</v>
      </c>
      <c r="L10" s="40">
        <f t="shared" si="3"/>
        <v>0</v>
      </c>
      <c r="M10" s="40">
        <f t="shared" si="3"/>
        <v>0</v>
      </c>
      <c r="N10" s="40">
        <f t="shared" si="3"/>
        <v>0</v>
      </c>
      <c r="O10" s="40">
        <f t="shared" si="3"/>
        <v>0</v>
      </c>
      <c r="P10" s="40">
        <f t="shared" si="3"/>
        <v>0</v>
      </c>
      <c r="Q10" s="40">
        <f t="shared" si="3"/>
        <v>32</v>
      </c>
      <c r="R10" s="40">
        <f t="shared" si="3"/>
        <v>22</v>
      </c>
      <c r="S10" s="40">
        <f t="shared" si="3"/>
        <v>0</v>
      </c>
      <c r="T10" s="40">
        <f t="shared" si="3"/>
        <v>0</v>
      </c>
      <c r="U10" s="40">
        <f t="shared" si="3"/>
        <v>2</v>
      </c>
      <c r="V10" s="40">
        <f t="shared" si="3"/>
        <v>2</v>
      </c>
      <c r="W10" s="40">
        <f t="shared" si="3"/>
        <v>2</v>
      </c>
      <c r="X10" s="40">
        <f t="shared" si="3"/>
        <v>2</v>
      </c>
      <c r="Y10" s="40">
        <f t="shared" si="3"/>
        <v>0</v>
      </c>
      <c r="Z10" s="40">
        <f t="shared" si="3"/>
        <v>0</v>
      </c>
      <c r="AA10" s="40">
        <f t="shared" si="3"/>
        <v>0</v>
      </c>
      <c r="AB10" s="40">
        <f t="shared" si="3"/>
        <v>0</v>
      </c>
      <c r="AC10" s="40">
        <f t="shared" si="3"/>
        <v>0</v>
      </c>
      <c r="AD10" s="40">
        <f t="shared" si="3"/>
        <v>0</v>
      </c>
      <c r="AE10" s="40">
        <f t="shared" si="0"/>
        <v>37</v>
      </c>
      <c r="AF10" s="40">
        <f t="shared" si="1"/>
        <v>26</v>
      </c>
      <c r="AG10" s="40">
        <f t="shared" si="2"/>
        <v>63</v>
      </c>
    </row>
    <row r="11" spans="1:33" s="2" customFormat="1" ht="44.25" customHeight="1">
      <c r="A11" s="139"/>
      <c r="B11" s="21" t="s">
        <v>47</v>
      </c>
      <c r="C11" s="15">
        <f>C9+C7+C5</f>
        <v>0</v>
      </c>
      <c r="D11" s="40">
        <f t="shared" ref="D11:AD11" si="4">D9+D7+D5</f>
        <v>0</v>
      </c>
      <c r="E11" s="40">
        <f t="shared" si="4"/>
        <v>0</v>
      </c>
      <c r="F11" s="40">
        <f t="shared" si="4"/>
        <v>0</v>
      </c>
      <c r="G11" s="40">
        <f t="shared" si="4"/>
        <v>0</v>
      </c>
      <c r="H11" s="40">
        <f t="shared" si="4"/>
        <v>0</v>
      </c>
      <c r="I11" s="40">
        <f t="shared" si="4"/>
        <v>0</v>
      </c>
      <c r="J11" s="40">
        <f t="shared" si="4"/>
        <v>0</v>
      </c>
      <c r="K11" s="40">
        <f t="shared" si="4"/>
        <v>0</v>
      </c>
      <c r="L11" s="40">
        <f t="shared" si="4"/>
        <v>0</v>
      </c>
      <c r="M11" s="40">
        <f t="shared" si="4"/>
        <v>0</v>
      </c>
      <c r="N11" s="40">
        <f t="shared" si="4"/>
        <v>0</v>
      </c>
      <c r="O11" s="40">
        <f t="shared" si="4"/>
        <v>0</v>
      </c>
      <c r="P11" s="40">
        <f t="shared" si="4"/>
        <v>0</v>
      </c>
      <c r="Q11" s="40">
        <f t="shared" si="4"/>
        <v>8</v>
      </c>
      <c r="R11" s="40">
        <f t="shared" si="4"/>
        <v>6</v>
      </c>
      <c r="S11" s="40">
        <f t="shared" si="4"/>
        <v>0</v>
      </c>
      <c r="T11" s="40">
        <f t="shared" si="4"/>
        <v>0</v>
      </c>
      <c r="U11" s="40">
        <f t="shared" si="4"/>
        <v>0</v>
      </c>
      <c r="V11" s="40">
        <f t="shared" si="4"/>
        <v>0</v>
      </c>
      <c r="W11" s="40">
        <f t="shared" si="4"/>
        <v>0</v>
      </c>
      <c r="X11" s="40">
        <f t="shared" si="4"/>
        <v>0</v>
      </c>
      <c r="Y11" s="40">
        <f t="shared" si="4"/>
        <v>0</v>
      </c>
      <c r="Z11" s="40">
        <f t="shared" si="4"/>
        <v>0</v>
      </c>
      <c r="AA11" s="40">
        <f t="shared" si="4"/>
        <v>0</v>
      </c>
      <c r="AB11" s="40">
        <f t="shared" si="4"/>
        <v>0</v>
      </c>
      <c r="AC11" s="40">
        <f t="shared" si="4"/>
        <v>0</v>
      </c>
      <c r="AD11" s="40">
        <f t="shared" si="4"/>
        <v>0</v>
      </c>
      <c r="AE11" s="40">
        <f t="shared" si="0"/>
        <v>8</v>
      </c>
      <c r="AF11" s="40">
        <f t="shared" si="1"/>
        <v>6</v>
      </c>
      <c r="AG11" s="40">
        <f t="shared" si="2"/>
        <v>14</v>
      </c>
    </row>
    <row r="12" spans="1:33" s="2" customFormat="1" ht="68.25" customHeight="1">
      <c r="A12" s="143" t="s">
        <v>214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</row>
    <row r="13" spans="1:33" s="2" customFormat="1" ht="30.75" customHeight="1">
      <c r="A13" s="144" t="s">
        <v>63</v>
      </c>
      <c r="B13" s="145"/>
      <c r="C13" s="140" t="s">
        <v>9</v>
      </c>
      <c r="D13" s="140"/>
      <c r="E13" s="140" t="s">
        <v>171</v>
      </c>
      <c r="F13" s="140"/>
      <c r="G13" s="140" t="s">
        <v>10</v>
      </c>
      <c r="H13" s="140"/>
      <c r="I13" s="140" t="s">
        <v>11</v>
      </c>
      <c r="J13" s="140"/>
      <c r="K13" s="140" t="s">
        <v>12</v>
      </c>
      <c r="L13" s="140"/>
      <c r="M13" s="140" t="s">
        <v>13</v>
      </c>
      <c r="N13" s="140"/>
      <c r="O13" s="140" t="s">
        <v>14</v>
      </c>
      <c r="P13" s="140"/>
      <c r="Q13" s="140" t="s">
        <v>15</v>
      </c>
      <c r="R13" s="140"/>
      <c r="S13" s="140" t="s">
        <v>114</v>
      </c>
      <c r="T13" s="140"/>
      <c r="U13" s="140" t="s">
        <v>16</v>
      </c>
      <c r="V13" s="140"/>
      <c r="W13" s="140" t="s">
        <v>51</v>
      </c>
      <c r="X13" s="140"/>
      <c r="Y13" s="140" t="s">
        <v>18</v>
      </c>
      <c r="Z13" s="140"/>
      <c r="AA13" s="140" t="s">
        <v>19</v>
      </c>
      <c r="AB13" s="140"/>
      <c r="AC13" s="140" t="s">
        <v>20</v>
      </c>
      <c r="AD13" s="140"/>
      <c r="AE13" s="140" t="s">
        <v>0</v>
      </c>
      <c r="AF13" s="140"/>
      <c r="AG13" s="140"/>
    </row>
    <row r="14" spans="1:33" s="2" customFormat="1" ht="30.75" customHeight="1">
      <c r="A14" s="146"/>
      <c r="B14" s="147"/>
      <c r="C14" s="15" t="s">
        <v>1</v>
      </c>
      <c r="D14" s="15" t="s">
        <v>67</v>
      </c>
      <c r="E14" s="15" t="s">
        <v>1</v>
      </c>
      <c r="F14" s="15" t="s">
        <v>67</v>
      </c>
      <c r="G14" s="15" t="s">
        <v>1</v>
      </c>
      <c r="H14" s="15" t="s">
        <v>67</v>
      </c>
      <c r="I14" s="15" t="s">
        <v>1</v>
      </c>
      <c r="J14" s="15" t="s">
        <v>67</v>
      </c>
      <c r="K14" s="15" t="s">
        <v>1</v>
      </c>
      <c r="L14" s="15" t="s">
        <v>67</v>
      </c>
      <c r="M14" s="15" t="s">
        <v>1</v>
      </c>
      <c r="N14" s="15" t="s">
        <v>67</v>
      </c>
      <c r="O14" s="15" t="s">
        <v>1</v>
      </c>
      <c r="P14" s="15" t="s">
        <v>67</v>
      </c>
      <c r="Q14" s="15" t="s">
        <v>1</v>
      </c>
      <c r="R14" s="15" t="s">
        <v>67</v>
      </c>
      <c r="S14" s="15" t="s">
        <v>1</v>
      </c>
      <c r="T14" s="15" t="s">
        <v>67</v>
      </c>
      <c r="U14" s="15" t="s">
        <v>1</v>
      </c>
      <c r="V14" s="15" t="s">
        <v>67</v>
      </c>
      <c r="W14" s="15" t="s">
        <v>1</v>
      </c>
      <c r="X14" s="15" t="s">
        <v>67</v>
      </c>
      <c r="Y14" s="15" t="s">
        <v>1</v>
      </c>
      <c r="Z14" s="15" t="s">
        <v>67</v>
      </c>
      <c r="AA14" s="15" t="s">
        <v>1</v>
      </c>
      <c r="AB14" s="15" t="s">
        <v>67</v>
      </c>
      <c r="AC14" s="15" t="s">
        <v>1</v>
      </c>
      <c r="AD14" s="15" t="s">
        <v>67</v>
      </c>
      <c r="AE14" s="15" t="s">
        <v>1</v>
      </c>
      <c r="AF14" s="15" t="s">
        <v>67</v>
      </c>
      <c r="AG14" s="15" t="s">
        <v>115</v>
      </c>
    </row>
    <row r="15" spans="1:33" s="2" customFormat="1" ht="44.25" customHeight="1">
      <c r="A15" s="148" t="s">
        <v>131</v>
      </c>
      <c r="B15" s="16" t="s">
        <v>24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8">
        <v>3</v>
      </c>
      <c r="R15" s="18">
        <v>2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15">
        <f>AC15+AA15+Y15+W15+U15+S15+Q15+O15+M15+K15+I15+G15+E15+C15</f>
        <v>3</v>
      </c>
      <c r="AF15" s="15">
        <f>AD15+AB15+Z15+X15+V15+T15+R15+P15+N15+L15+J15+H15+F15+D15</f>
        <v>2</v>
      </c>
      <c r="AG15" s="15">
        <f>AF15+AE15</f>
        <v>5</v>
      </c>
    </row>
    <row r="16" spans="1:33" s="2" customFormat="1" ht="44.25" customHeight="1">
      <c r="A16" s="149"/>
      <c r="B16" s="19" t="s">
        <v>47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8">
        <v>0</v>
      </c>
      <c r="R16" s="18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55">
        <f t="shared" ref="AE16:AE20" si="5">AC16+AA16+Y16+W16+U16+S16+Q16+O16+M16+K16+I16+G16+E16+C16</f>
        <v>0</v>
      </c>
      <c r="AF16" s="55">
        <f t="shared" ref="AF16:AF20" si="6">AD16+AB16+Z16+X16+V16+T16+R16+P16+N16+L16+J16+H16+F16+D16</f>
        <v>0</v>
      </c>
      <c r="AG16" s="55">
        <f t="shared" ref="AG16:AG20" si="7">AF16+AE16</f>
        <v>0</v>
      </c>
    </row>
    <row r="17" spans="1:33" s="2" customFormat="1" ht="44.25" customHeight="1">
      <c r="A17" s="141" t="s">
        <v>132</v>
      </c>
      <c r="B17" s="16" t="s">
        <v>24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8">
        <v>4</v>
      </c>
      <c r="R17" s="18">
        <v>2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55">
        <f t="shared" si="5"/>
        <v>4</v>
      </c>
      <c r="AF17" s="55">
        <f t="shared" si="6"/>
        <v>2</v>
      </c>
      <c r="AG17" s="55">
        <f t="shared" si="7"/>
        <v>6</v>
      </c>
    </row>
    <row r="18" spans="1:33" s="2" customFormat="1" ht="44.25" customHeight="1">
      <c r="A18" s="142"/>
      <c r="B18" s="19" t="s">
        <v>47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8">
        <v>0</v>
      </c>
      <c r="R18" s="18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55">
        <f t="shared" si="5"/>
        <v>0</v>
      </c>
      <c r="AF18" s="55">
        <f t="shared" si="6"/>
        <v>0</v>
      </c>
      <c r="AG18" s="55">
        <f t="shared" si="7"/>
        <v>0</v>
      </c>
    </row>
    <row r="19" spans="1:33" s="2" customFormat="1" ht="44.25" customHeight="1">
      <c r="A19" s="141" t="s">
        <v>135</v>
      </c>
      <c r="B19" s="16" t="s">
        <v>24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8">
        <v>1</v>
      </c>
      <c r="R19" s="18">
        <v>2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  <c r="AE19" s="55">
        <f t="shared" si="5"/>
        <v>1</v>
      </c>
      <c r="AF19" s="55">
        <f t="shared" si="6"/>
        <v>2</v>
      </c>
      <c r="AG19" s="55">
        <f t="shared" si="7"/>
        <v>3</v>
      </c>
    </row>
    <row r="20" spans="1:33" s="2" customFormat="1" ht="44.25" customHeight="1">
      <c r="A20" s="142"/>
      <c r="B20" s="19" t="s">
        <v>47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8">
        <v>0</v>
      </c>
      <c r="R20" s="18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55">
        <f t="shared" si="5"/>
        <v>0</v>
      </c>
      <c r="AF20" s="55">
        <f t="shared" si="6"/>
        <v>0</v>
      </c>
      <c r="AG20" s="55">
        <f t="shared" si="7"/>
        <v>0</v>
      </c>
    </row>
    <row r="21" spans="1:33" s="2" customFormat="1" ht="44.25" customHeight="1">
      <c r="A21" s="138" t="s">
        <v>0</v>
      </c>
      <c r="B21" s="20" t="s">
        <v>24</v>
      </c>
      <c r="C21" s="58">
        <f>C19+C17+C15</f>
        <v>0</v>
      </c>
      <c r="D21" s="58">
        <f t="shared" ref="D21:AD21" si="8">D19+D17+D15</f>
        <v>0</v>
      </c>
      <c r="E21" s="58">
        <f t="shared" si="8"/>
        <v>0</v>
      </c>
      <c r="F21" s="58">
        <f t="shared" si="8"/>
        <v>0</v>
      </c>
      <c r="G21" s="58">
        <f t="shared" si="8"/>
        <v>0</v>
      </c>
      <c r="H21" s="58">
        <f t="shared" si="8"/>
        <v>0</v>
      </c>
      <c r="I21" s="58">
        <f t="shared" si="8"/>
        <v>0</v>
      </c>
      <c r="J21" s="58">
        <f t="shared" si="8"/>
        <v>0</v>
      </c>
      <c r="K21" s="58">
        <f t="shared" si="8"/>
        <v>0</v>
      </c>
      <c r="L21" s="58">
        <f t="shared" si="8"/>
        <v>0</v>
      </c>
      <c r="M21" s="58">
        <f t="shared" si="8"/>
        <v>0</v>
      </c>
      <c r="N21" s="58">
        <f t="shared" si="8"/>
        <v>0</v>
      </c>
      <c r="O21" s="58">
        <f t="shared" si="8"/>
        <v>0</v>
      </c>
      <c r="P21" s="58">
        <f t="shared" si="8"/>
        <v>0</v>
      </c>
      <c r="Q21" s="58">
        <f t="shared" si="8"/>
        <v>8</v>
      </c>
      <c r="R21" s="58">
        <f t="shared" si="8"/>
        <v>6</v>
      </c>
      <c r="S21" s="58">
        <f t="shared" si="8"/>
        <v>0</v>
      </c>
      <c r="T21" s="58">
        <f t="shared" si="8"/>
        <v>0</v>
      </c>
      <c r="U21" s="58">
        <f t="shared" si="8"/>
        <v>0</v>
      </c>
      <c r="V21" s="58">
        <f t="shared" si="8"/>
        <v>0</v>
      </c>
      <c r="W21" s="58">
        <f t="shared" si="8"/>
        <v>0</v>
      </c>
      <c r="X21" s="58">
        <f t="shared" si="8"/>
        <v>0</v>
      </c>
      <c r="Y21" s="58">
        <f t="shared" si="8"/>
        <v>0</v>
      </c>
      <c r="Z21" s="58">
        <f t="shared" si="8"/>
        <v>0</v>
      </c>
      <c r="AA21" s="58">
        <f t="shared" si="8"/>
        <v>0</v>
      </c>
      <c r="AB21" s="58">
        <f t="shared" si="8"/>
        <v>0</v>
      </c>
      <c r="AC21" s="58">
        <f t="shared" si="8"/>
        <v>0</v>
      </c>
      <c r="AD21" s="58">
        <f t="shared" si="8"/>
        <v>0</v>
      </c>
      <c r="AE21" s="40">
        <f>AC21+AA21+Y21+W21+U21+S21+Q21+O21+M21+K21+I21+G21+E21+C21</f>
        <v>8</v>
      </c>
      <c r="AF21" s="40">
        <f>AD21+AB21+Z21+X21+V21+T21+R21+P21+N21+L21+J21+H21+F21+D21</f>
        <v>6</v>
      </c>
      <c r="AG21" s="40">
        <f>AF21+AE21</f>
        <v>14</v>
      </c>
    </row>
    <row r="22" spans="1:33" s="2" customFormat="1" ht="44.25" customHeight="1">
      <c r="A22" s="139"/>
      <c r="B22" s="21" t="s">
        <v>47</v>
      </c>
      <c r="C22" s="58">
        <f>C20+C18+C16</f>
        <v>0</v>
      </c>
      <c r="D22" s="58">
        <f t="shared" ref="D22:AD22" si="9">D20+D18+D16</f>
        <v>0</v>
      </c>
      <c r="E22" s="58">
        <f t="shared" si="9"/>
        <v>0</v>
      </c>
      <c r="F22" s="58">
        <f t="shared" si="9"/>
        <v>0</v>
      </c>
      <c r="G22" s="58">
        <f t="shared" si="9"/>
        <v>0</v>
      </c>
      <c r="H22" s="58">
        <f t="shared" si="9"/>
        <v>0</v>
      </c>
      <c r="I22" s="58">
        <f t="shared" si="9"/>
        <v>0</v>
      </c>
      <c r="J22" s="58">
        <f t="shared" si="9"/>
        <v>0</v>
      </c>
      <c r="K22" s="58">
        <f t="shared" si="9"/>
        <v>0</v>
      </c>
      <c r="L22" s="58">
        <f t="shared" si="9"/>
        <v>0</v>
      </c>
      <c r="M22" s="58">
        <f t="shared" si="9"/>
        <v>0</v>
      </c>
      <c r="N22" s="58">
        <f t="shared" si="9"/>
        <v>0</v>
      </c>
      <c r="O22" s="58">
        <f t="shared" si="9"/>
        <v>0</v>
      </c>
      <c r="P22" s="58">
        <f t="shared" si="9"/>
        <v>0</v>
      </c>
      <c r="Q22" s="58">
        <f t="shared" si="9"/>
        <v>0</v>
      </c>
      <c r="R22" s="58">
        <f t="shared" si="9"/>
        <v>0</v>
      </c>
      <c r="S22" s="58">
        <f t="shared" si="9"/>
        <v>0</v>
      </c>
      <c r="T22" s="58">
        <f t="shared" si="9"/>
        <v>0</v>
      </c>
      <c r="U22" s="58">
        <f t="shared" si="9"/>
        <v>0</v>
      </c>
      <c r="V22" s="58">
        <f t="shared" si="9"/>
        <v>0</v>
      </c>
      <c r="W22" s="58">
        <f t="shared" si="9"/>
        <v>0</v>
      </c>
      <c r="X22" s="58">
        <f t="shared" si="9"/>
        <v>0</v>
      </c>
      <c r="Y22" s="58">
        <f t="shared" si="9"/>
        <v>0</v>
      </c>
      <c r="Z22" s="58">
        <f t="shared" si="9"/>
        <v>0</v>
      </c>
      <c r="AA22" s="58">
        <f t="shared" si="9"/>
        <v>0</v>
      </c>
      <c r="AB22" s="58">
        <f t="shared" si="9"/>
        <v>0</v>
      </c>
      <c r="AC22" s="58">
        <f t="shared" si="9"/>
        <v>0</v>
      </c>
      <c r="AD22" s="58">
        <f t="shared" si="9"/>
        <v>0</v>
      </c>
      <c r="AE22" s="55">
        <f>AC22+AA22+Y22+W22+U22+S22+Q22+O22+M22+K22+I22+G22+E22+C22</f>
        <v>0</v>
      </c>
      <c r="AF22" s="55">
        <f>AD22+AB22+Z22+X22+V22+T22+R22+P22+N22+L22+J22+H22+F22+D22</f>
        <v>0</v>
      </c>
      <c r="AG22" s="55">
        <f>AF22+AE22</f>
        <v>0</v>
      </c>
    </row>
  </sheetData>
  <mergeCells count="42">
    <mergeCell ref="AC13:AD13"/>
    <mergeCell ref="AE13:AG13"/>
    <mergeCell ref="A15:A16"/>
    <mergeCell ref="A4:A5"/>
    <mergeCell ref="A6:A7"/>
    <mergeCell ref="A8:A9"/>
    <mergeCell ref="A10:A11"/>
    <mergeCell ref="A12:AF12"/>
    <mergeCell ref="A13:B14"/>
    <mergeCell ref="C13:D13"/>
    <mergeCell ref="Y13:Z13"/>
    <mergeCell ref="AA13:AB13"/>
    <mergeCell ref="U13:V13"/>
    <mergeCell ref="W13:X13"/>
    <mergeCell ref="AE2:AG2"/>
    <mergeCell ref="A1:AF1"/>
    <mergeCell ref="A2:B3"/>
    <mergeCell ref="C2:D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E2:F2"/>
    <mergeCell ref="E13:F13"/>
    <mergeCell ref="G13:H13"/>
    <mergeCell ref="I13:J13"/>
    <mergeCell ref="K13:L13"/>
    <mergeCell ref="A21:A22"/>
    <mergeCell ref="Q13:R13"/>
    <mergeCell ref="S13:T13"/>
    <mergeCell ref="A17:A18"/>
    <mergeCell ref="A19:A20"/>
    <mergeCell ref="M13:N13"/>
    <mergeCell ref="O13:P13"/>
  </mergeCells>
  <printOptions horizontalCentered="1" verticalCentered="1"/>
  <pageMargins left="7.874015748031496E-2" right="0.19685039370078741" top="0.15748031496062992" bottom="0.15748031496062992" header="0" footer="0"/>
  <pageSetup scale="5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rightToLeft="1" view="pageBreakPreview" zoomScale="60" zoomScaleNormal="80" workbookViewId="0">
      <selection activeCell="A4" sqref="A4"/>
    </sheetView>
  </sheetViews>
  <sheetFormatPr defaultRowHeight="15"/>
  <cols>
    <col min="1" max="1" width="32" customWidth="1"/>
    <col min="2" max="2" width="6.28515625" bestFit="1" customWidth="1"/>
    <col min="3" max="3" width="5.85546875" bestFit="1" customWidth="1"/>
    <col min="4" max="4" width="6.28515625" bestFit="1" customWidth="1"/>
    <col min="5" max="5" width="5.42578125" bestFit="1" customWidth="1"/>
    <col min="6" max="6" width="6.28515625" bestFit="1" customWidth="1"/>
    <col min="7" max="7" width="5.42578125" bestFit="1" customWidth="1"/>
    <col min="8" max="8" width="6.28515625" bestFit="1" customWidth="1"/>
    <col min="9" max="9" width="5.42578125" bestFit="1" customWidth="1"/>
    <col min="10" max="10" width="6.28515625" bestFit="1" customWidth="1"/>
    <col min="11" max="11" width="5.42578125" bestFit="1" customWidth="1"/>
    <col min="12" max="12" width="6.28515625" bestFit="1" customWidth="1"/>
    <col min="13" max="13" width="5.42578125" bestFit="1" customWidth="1"/>
    <col min="14" max="14" width="6.28515625" bestFit="1" customWidth="1"/>
    <col min="15" max="15" width="5.42578125" bestFit="1" customWidth="1"/>
    <col min="16" max="256" width="8.140625" customWidth="1"/>
  </cols>
  <sheetData>
    <row r="1" spans="1:18" ht="30">
      <c r="A1" s="150" t="s">
        <v>205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</row>
    <row r="2" spans="1:18" ht="27.75">
      <c r="A2" s="137" t="s">
        <v>62</v>
      </c>
      <c r="B2" s="137" t="s">
        <v>4</v>
      </c>
      <c r="C2" s="137"/>
      <c r="D2" s="137" t="s">
        <v>5</v>
      </c>
      <c r="E2" s="137"/>
      <c r="F2" s="137" t="s">
        <v>6</v>
      </c>
      <c r="G2" s="137"/>
      <c r="H2" s="137" t="s">
        <v>61</v>
      </c>
      <c r="I2" s="137"/>
      <c r="J2" s="137" t="s">
        <v>57</v>
      </c>
      <c r="K2" s="137"/>
      <c r="L2" s="137" t="s">
        <v>23</v>
      </c>
      <c r="M2" s="137"/>
      <c r="N2" s="137" t="s">
        <v>146</v>
      </c>
      <c r="O2" s="137"/>
      <c r="P2" s="137" t="s">
        <v>22</v>
      </c>
      <c r="Q2" s="137"/>
      <c r="R2" s="137"/>
    </row>
    <row r="3" spans="1:18" ht="27.75">
      <c r="A3" s="137"/>
      <c r="B3" s="22" t="s">
        <v>8</v>
      </c>
      <c r="C3" s="22" t="s">
        <v>2</v>
      </c>
      <c r="D3" s="22" t="s">
        <v>8</v>
      </c>
      <c r="E3" s="22" t="s">
        <v>2</v>
      </c>
      <c r="F3" s="22" t="s">
        <v>8</v>
      </c>
      <c r="G3" s="22" t="s">
        <v>2</v>
      </c>
      <c r="H3" s="22" t="s">
        <v>8</v>
      </c>
      <c r="I3" s="22" t="s">
        <v>2</v>
      </c>
      <c r="J3" s="22" t="s">
        <v>8</v>
      </c>
      <c r="K3" s="22" t="s">
        <v>2</v>
      </c>
      <c r="L3" s="22" t="s">
        <v>8</v>
      </c>
      <c r="M3" s="22" t="s">
        <v>2</v>
      </c>
      <c r="N3" s="22" t="s">
        <v>8</v>
      </c>
      <c r="O3" s="22" t="s">
        <v>2</v>
      </c>
      <c r="P3" s="22" t="s">
        <v>8</v>
      </c>
      <c r="Q3" s="22" t="s">
        <v>2</v>
      </c>
      <c r="R3" s="22" t="s">
        <v>21</v>
      </c>
    </row>
    <row r="4" spans="1:18" ht="27.75">
      <c r="A4" s="37" t="s">
        <v>137</v>
      </c>
      <c r="B4" s="54">
        <v>135</v>
      </c>
      <c r="C4" s="54">
        <v>119</v>
      </c>
      <c r="D4" s="54">
        <v>0</v>
      </c>
      <c r="E4" s="54">
        <v>0</v>
      </c>
      <c r="F4" s="54">
        <v>0</v>
      </c>
      <c r="G4" s="54">
        <v>0</v>
      </c>
      <c r="H4" s="54">
        <v>0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54">
        <v>0</v>
      </c>
      <c r="O4" s="54">
        <v>0</v>
      </c>
      <c r="P4" s="22">
        <f>N4+L4+J4+H4+F4+D4+B4</f>
        <v>135</v>
      </c>
      <c r="Q4" s="22">
        <f>O4+M4+K4+I4+G4+E4+C4</f>
        <v>119</v>
      </c>
      <c r="R4" s="22">
        <f>Q4+P4</f>
        <v>254</v>
      </c>
    </row>
    <row r="5" spans="1:18" ht="27.75">
      <c r="A5" s="37" t="s">
        <v>138</v>
      </c>
      <c r="B5" s="54">
        <v>55</v>
      </c>
      <c r="C5" s="54">
        <v>39</v>
      </c>
      <c r="D5" s="54">
        <v>0</v>
      </c>
      <c r="E5" s="54">
        <v>0</v>
      </c>
      <c r="F5" s="54">
        <v>0</v>
      </c>
      <c r="G5" s="54">
        <v>0</v>
      </c>
      <c r="H5" s="54">
        <v>0</v>
      </c>
      <c r="I5" s="54">
        <v>0</v>
      </c>
      <c r="J5" s="54">
        <v>0</v>
      </c>
      <c r="K5" s="54">
        <v>0</v>
      </c>
      <c r="L5" s="54">
        <v>0</v>
      </c>
      <c r="M5" s="54">
        <v>0</v>
      </c>
      <c r="N5" s="54">
        <v>0</v>
      </c>
      <c r="O5" s="54">
        <v>0</v>
      </c>
      <c r="P5" s="36">
        <f t="shared" ref="P5:P16" si="0">N5+L5+J5+H5+F5+D5+B5</f>
        <v>55</v>
      </c>
      <c r="Q5" s="36">
        <f t="shared" ref="Q5:Q17" si="1">O5+M5+K5+I5+G5+E5+C5</f>
        <v>39</v>
      </c>
      <c r="R5" s="36">
        <f t="shared" ref="R5:R17" si="2">Q5+P5</f>
        <v>94</v>
      </c>
    </row>
    <row r="6" spans="1:18" ht="27.75">
      <c r="A6" s="37" t="s">
        <v>139</v>
      </c>
      <c r="B6" s="54">
        <v>141</v>
      </c>
      <c r="C6" s="54">
        <v>60</v>
      </c>
      <c r="D6" s="54">
        <v>0</v>
      </c>
      <c r="E6" s="54">
        <v>0</v>
      </c>
      <c r="F6" s="54">
        <v>0</v>
      </c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36">
        <f t="shared" si="0"/>
        <v>141</v>
      </c>
      <c r="Q6" s="36">
        <f t="shared" si="1"/>
        <v>60</v>
      </c>
      <c r="R6" s="36">
        <f t="shared" si="2"/>
        <v>201</v>
      </c>
    </row>
    <row r="7" spans="1:18" ht="27.75">
      <c r="A7" s="72" t="s">
        <v>180</v>
      </c>
      <c r="B7" s="54">
        <v>31</v>
      </c>
      <c r="C7" s="54">
        <v>14</v>
      </c>
      <c r="D7" s="54">
        <v>0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36">
        <f t="shared" si="0"/>
        <v>31</v>
      </c>
      <c r="Q7" s="36">
        <f t="shared" si="1"/>
        <v>14</v>
      </c>
      <c r="R7" s="36">
        <f t="shared" si="2"/>
        <v>45</v>
      </c>
    </row>
    <row r="8" spans="1:18" ht="27.75">
      <c r="A8" s="37" t="s">
        <v>140</v>
      </c>
      <c r="B8" s="54">
        <v>37</v>
      </c>
      <c r="C8" s="54">
        <v>20</v>
      </c>
      <c r="D8" s="54">
        <v>0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36">
        <f t="shared" si="0"/>
        <v>37</v>
      </c>
      <c r="Q8" s="36">
        <f t="shared" si="1"/>
        <v>20</v>
      </c>
      <c r="R8" s="36">
        <f t="shared" si="2"/>
        <v>57</v>
      </c>
    </row>
    <row r="9" spans="1:18" ht="27.75">
      <c r="A9" s="37" t="s">
        <v>142</v>
      </c>
      <c r="B9" s="54">
        <v>33</v>
      </c>
      <c r="C9" s="54">
        <v>21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36">
        <f t="shared" si="0"/>
        <v>33</v>
      </c>
      <c r="Q9" s="36">
        <f t="shared" si="1"/>
        <v>21</v>
      </c>
      <c r="R9" s="36">
        <f t="shared" si="2"/>
        <v>54</v>
      </c>
    </row>
    <row r="10" spans="1:18" ht="27.75">
      <c r="A10" s="73" t="s">
        <v>181</v>
      </c>
      <c r="B10" s="54">
        <v>55</v>
      </c>
      <c r="C10" s="54">
        <v>4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36">
        <f t="shared" si="0"/>
        <v>55</v>
      </c>
      <c r="Q10" s="36">
        <f t="shared" si="1"/>
        <v>4</v>
      </c>
      <c r="R10" s="36">
        <f t="shared" si="2"/>
        <v>59</v>
      </c>
    </row>
    <row r="11" spans="1:18" ht="27.75">
      <c r="A11" s="37" t="s">
        <v>147</v>
      </c>
      <c r="B11" s="54">
        <v>62</v>
      </c>
      <c r="C11" s="54">
        <v>26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36">
        <f t="shared" si="0"/>
        <v>62</v>
      </c>
      <c r="Q11" s="36">
        <f t="shared" si="1"/>
        <v>26</v>
      </c>
      <c r="R11" s="36">
        <f t="shared" si="2"/>
        <v>88</v>
      </c>
    </row>
    <row r="12" spans="1:18" ht="27.75">
      <c r="A12" s="37" t="s">
        <v>143</v>
      </c>
      <c r="B12" s="54">
        <v>68</v>
      </c>
      <c r="C12" s="54">
        <v>51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36">
        <f t="shared" si="0"/>
        <v>68</v>
      </c>
      <c r="Q12" s="36">
        <f t="shared" si="1"/>
        <v>51</v>
      </c>
      <c r="R12" s="36">
        <f t="shared" si="2"/>
        <v>119</v>
      </c>
    </row>
    <row r="13" spans="1:18" ht="27.75">
      <c r="A13" s="37" t="s">
        <v>141</v>
      </c>
      <c r="B13" s="54">
        <v>65</v>
      </c>
      <c r="C13" s="54">
        <v>35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36">
        <f t="shared" si="0"/>
        <v>65</v>
      </c>
      <c r="Q13" s="36">
        <f t="shared" si="1"/>
        <v>35</v>
      </c>
      <c r="R13" s="36">
        <f t="shared" si="2"/>
        <v>100</v>
      </c>
    </row>
    <row r="14" spans="1:18" ht="27.75">
      <c r="A14" s="37" t="s">
        <v>148</v>
      </c>
      <c r="B14" s="54">
        <v>80</v>
      </c>
      <c r="C14" s="54">
        <v>43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36">
        <f t="shared" si="0"/>
        <v>80</v>
      </c>
      <c r="Q14" s="36">
        <f t="shared" si="1"/>
        <v>43</v>
      </c>
      <c r="R14" s="36">
        <f t="shared" si="2"/>
        <v>123</v>
      </c>
    </row>
    <row r="15" spans="1:18" ht="27.75">
      <c r="A15" s="37" t="s">
        <v>179</v>
      </c>
      <c r="B15" s="54">
        <v>59</v>
      </c>
      <c r="C15" s="54">
        <v>30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36">
        <f t="shared" si="0"/>
        <v>59</v>
      </c>
      <c r="Q15" s="36">
        <f t="shared" si="1"/>
        <v>30</v>
      </c>
      <c r="R15" s="36">
        <f t="shared" si="2"/>
        <v>89</v>
      </c>
    </row>
    <row r="16" spans="1:18" ht="27.75">
      <c r="A16" s="37" t="s">
        <v>149</v>
      </c>
      <c r="B16" s="54">
        <v>93</v>
      </c>
      <c r="C16" s="54">
        <v>47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36">
        <f t="shared" si="0"/>
        <v>93</v>
      </c>
      <c r="Q16" s="36">
        <f t="shared" si="1"/>
        <v>47</v>
      </c>
      <c r="R16" s="36">
        <f t="shared" si="2"/>
        <v>140</v>
      </c>
    </row>
    <row r="17" spans="1:18" ht="27.75">
      <c r="A17" s="22" t="s">
        <v>145</v>
      </c>
      <c r="B17" s="22">
        <f>B16+B15+B14+B13+B12+B11+B10+B9+B8+B7+B6+B5+B4</f>
        <v>914</v>
      </c>
      <c r="C17" s="36">
        <f>C16+C15+C14+C13+C12+C11+C10+C9+C8+C7+C6+C5+C4</f>
        <v>509</v>
      </c>
      <c r="D17" s="36">
        <f t="shared" ref="D17:O17" si="3">D16+D15+D14+D13+D12+D11+D9+D8+D6+D5+D4</f>
        <v>0</v>
      </c>
      <c r="E17" s="36">
        <f t="shared" si="3"/>
        <v>0</v>
      </c>
      <c r="F17" s="36">
        <f t="shared" si="3"/>
        <v>0</v>
      </c>
      <c r="G17" s="36">
        <f t="shared" si="3"/>
        <v>0</v>
      </c>
      <c r="H17" s="36">
        <f t="shared" si="3"/>
        <v>0</v>
      </c>
      <c r="I17" s="36">
        <f t="shared" si="3"/>
        <v>0</v>
      </c>
      <c r="J17" s="36">
        <f t="shared" si="3"/>
        <v>0</v>
      </c>
      <c r="K17" s="36">
        <f t="shared" si="3"/>
        <v>0</v>
      </c>
      <c r="L17" s="36">
        <f t="shared" si="3"/>
        <v>0</v>
      </c>
      <c r="M17" s="36">
        <f t="shared" si="3"/>
        <v>0</v>
      </c>
      <c r="N17" s="36">
        <f t="shared" si="3"/>
        <v>0</v>
      </c>
      <c r="O17" s="36">
        <f t="shared" si="3"/>
        <v>0</v>
      </c>
      <c r="P17" s="36">
        <f>N17+L17+J17+H17+F17+D17+B17</f>
        <v>914</v>
      </c>
      <c r="Q17" s="36">
        <f t="shared" si="1"/>
        <v>509</v>
      </c>
      <c r="R17" s="36">
        <f t="shared" si="2"/>
        <v>1423</v>
      </c>
    </row>
    <row r="18" spans="1:18" ht="30">
      <c r="A18" s="150" t="s">
        <v>206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</row>
    <row r="19" spans="1:18" ht="27.75">
      <c r="A19" s="137" t="s">
        <v>62</v>
      </c>
      <c r="B19" s="137" t="s">
        <v>4</v>
      </c>
      <c r="C19" s="137"/>
      <c r="D19" s="137" t="s">
        <v>5</v>
      </c>
      <c r="E19" s="137"/>
      <c r="F19" s="137" t="s">
        <v>6</v>
      </c>
      <c r="G19" s="137"/>
      <c r="H19" s="137" t="s">
        <v>61</v>
      </c>
      <c r="I19" s="137"/>
      <c r="J19" s="137" t="s">
        <v>57</v>
      </c>
      <c r="K19" s="137"/>
      <c r="L19" s="137" t="s">
        <v>23</v>
      </c>
      <c r="M19" s="137"/>
      <c r="N19" s="137" t="s">
        <v>146</v>
      </c>
      <c r="O19" s="137"/>
      <c r="P19" s="137" t="s">
        <v>22</v>
      </c>
      <c r="Q19" s="137"/>
      <c r="R19" s="137"/>
    </row>
    <row r="20" spans="1:18" ht="27.75">
      <c r="A20" s="137"/>
      <c r="B20" s="22" t="s">
        <v>8</v>
      </c>
      <c r="C20" s="22" t="s">
        <v>2</v>
      </c>
      <c r="D20" s="22" t="s">
        <v>8</v>
      </c>
      <c r="E20" s="22" t="s">
        <v>2</v>
      </c>
      <c r="F20" s="22" t="s">
        <v>8</v>
      </c>
      <c r="G20" s="22" t="s">
        <v>2</v>
      </c>
      <c r="H20" s="22" t="s">
        <v>8</v>
      </c>
      <c r="I20" s="22" t="s">
        <v>2</v>
      </c>
      <c r="J20" s="22" t="s">
        <v>8</v>
      </c>
      <c r="K20" s="22" t="s">
        <v>2</v>
      </c>
      <c r="L20" s="22" t="s">
        <v>8</v>
      </c>
      <c r="M20" s="22" t="s">
        <v>2</v>
      </c>
      <c r="N20" s="22" t="s">
        <v>8</v>
      </c>
      <c r="O20" s="22" t="s">
        <v>2</v>
      </c>
      <c r="P20" s="22" t="s">
        <v>8</v>
      </c>
      <c r="Q20" s="22" t="s">
        <v>2</v>
      </c>
      <c r="R20" s="22" t="s">
        <v>21</v>
      </c>
    </row>
    <row r="21" spans="1:18" ht="27.75">
      <c r="A21" s="23" t="s">
        <v>137</v>
      </c>
      <c r="B21" s="54">
        <v>22</v>
      </c>
      <c r="C21" s="54">
        <v>19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22">
        <f>N21+L21+J21+H21+F21+D21+B21</f>
        <v>22</v>
      </c>
      <c r="Q21" s="22">
        <f>O21+M21+K21+I21+G21+E21+C21</f>
        <v>19</v>
      </c>
      <c r="R21" s="22">
        <f>Q21+P21</f>
        <v>41</v>
      </c>
    </row>
    <row r="22" spans="1:18" ht="27.75">
      <c r="A22" s="23" t="s">
        <v>138</v>
      </c>
      <c r="B22" s="54">
        <v>24</v>
      </c>
      <c r="C22" s="54">
        <v>12</v>
      </c>
      <c r="D22" s="54">
        <v>0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/>
      <c r="O22" s="54">
        <v>0</v>
      </c>
      <c r="P22" s="36">
        <f t="shared" ref="P22:P34" si="4">N22+L22+J22+H22+F22+D22+B22</f>
        <v>24</v>
      </c>
      <c r="Q22" s="36">
        <f t="shared" ref="Q22:Q34" si="5">O22+M22+K22+I22+G22+E22+C22</f>
        <v>12</v>
      </c>
      <c r="R22" s="36">
        <f t="shared" ref="R22:R34" si="6">Q22+P22</f>
        <v>36</v>
      </c>
    </row>
    <row r="23" spans="1:18" ht="27.75">
      <c r="A23" s="72" t="s">
        <v>182</v>
      </c>
      <c r="B23" s="54">
        <v>0</v>
      </c>
      <c r="C23" s="54">
        <v>0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36">
        <f t="shared" si="4"/>
        <v>0</v>
      </c>
      <c r="Q23" s="36">
        <f t="shared" si="5"/>
        <v>0</v>
      </c>
      <c r="R23" s="36">
        <f t="shared" si="6"/>
        <v>0</v>
      </c>
    </row>
    <row r="24" spans="1:18" ht="27.75">
      <c r="A24" s="23" t="s">
        <v>139</v>
      </c>
      <c r="B24" s="54">
        <v>23</v>
      </c>
      <c r="C24" s="54">
        <v>18</v>
      </c>
      <c r="D24" s="54">
        <v>0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36">
        <f t="shared" si="4"/>
        <v>23</v>
      </c>
      <c r="Q24" s="36">
        <f t="shared" si="5"/>
        <v>18</v>
      </c>
      <c r="R24" s="36">
        <f t="shared" si="6"/>
        <v>41</v>
      </c>
    </row>
    <row r="25" spans="1:18" ht="27.75">
      <c r="A25" s="23" t="s">
        <v>140</v>
      </c>
      <c r="B25" s="54">
        <v>8</v>
      </c>
      <c r="C25" s="54">
        <v>8</v>
      </c>
      <c r="D25" s="54">
        <v>0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36">
        <f t="shared" si="4"/>
        <v>8</v>
      </c>
      <c r="Q25" s="36">
        <f t="shared" si="5"/>
        <v>8</v>
      </c>
      <c r="R25" s="36">
        <f t="shared" si="6"/>
        <v>16</v>
      </c>
    </row>
    <row r="26" spans="1:18" ht="27.75">
      <c r="A26" s="23" t="s">
        <v>142</v>
      </c>
      <c r="B26" s="54">
        <v>15</v>
      </c>
      <c r="C26" s="54">
        <v>12</v>
      </c>
      <c r="D26" s="54">
        <v>0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36">
        <f t="shared" si="4"/>
        <v>15</v>
      </c>
      <c r="Q26" s="36">
        <f t="shared" si="5"/>
        <v>12</v>
      </c>
      <c r="R26" s="36">
        <f t="shared" si="6"/>
        <v>27</v>
      </c>
    </row>
    <row r="27" spans="1:18" ht="27.75">
      <c r="A27" s="72" t="s">
        <v>183</v>
      </c>
      <c r="B27" s="54">
        <v>0</v>
      </c>
      <c r="C27" s="54">
        <v>0</v>
      </c>
      <c r="D27" s="54">
        <v>0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36">
        <f t="shared" si="4"/>
        <v>0</v>
      </c>
      <c r="Q27" s="36">
        <f t="shared" si="5"/>
        <v>0</v>
      </c>
      <c r="R27" s="36">
        <f t="shared" si="6"/>
        <v>0</v>
      </c>
    </row>
    <row r="28" spans="1:18" ht="27.75">
      <c r="A28" s="23" t="s">
        <v>147</v>
      </c>
      <c r="B28" s="54">
        <v>17</v>
      </c>
      <c r="C28" s="54">
        <v>14</v>
      </c>
      <c r="D28" s="54">
        <v>0</v>
      </c>
      <c r="E28" s="54">
        <v>0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36">
        <f t="shared" si="4"/>
        <v>17</v>
      </c>
      <c r="Q28" s="36">
        <f t="shared" si="5"/>
        <v>14</v>
      </c>
      <c r="R28" s="36">
        <f t="shared" si="6"/>
        <v>31</v>
      </c>
    </row>
    <row r="29" spans="1:18" ht="27.75">
      <c r="A29" s="23" t="s">
        <v>143</v>
      </c>
      <c r="B29" s="54">
        <v>30</v>
      </c>
      <c r="C29" s="54">
        <v>15</v>
      </c>
      <c r="D29" s="54">
        <v>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36">
        <f t="shared" si="4"/>
        <v>30</v>
      </c>
      <c r="Q29" s="36">
        <f t="shared" si="5"/>
        <v>15</v>
      </c>
      <c r="R29" s="36">
        <f t="shared" si="6"/>
        <v>45</v>
      </c>
    </row>
    <row r="30" spans="1:18" ht="27.75">
      <c r="A30" s="23" t="s">
        <v>141</v>
      </c>
      <c r="B30" s="54">
        <v>20</v>
      </c>
      <c r="C30" s="54">
        <v>10</v>
      </c>
      <c r="D30" s="54">
        <v>0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36">
        <f t="shared" si="4"/>
        <v>20</v>
      </c>
      <c r="Q30" s="36">
        <f t="shared" si="5"/>
        <v>10</v>
      </c>
      <c r="R30" s="36">
        <f t="shared" si="6"/>
        <v>30</v>
      </c>
    </row>
    <row r="31" spans="1:18" ht="27.75">
      <c r="A31" s="23" t="s">
        <v>148</v>
      </c>
      <c r="B31" s="54">
        <v>26</v>
      </c>
      <c r="C31" s="54">
        <v>21</v>
      </c>
      <c r="D31" s="54">
        <v>0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36">
        <f t="shared" si="4"/>
        <v>26</v>
      </c>
      <c r="Q31" s="36">
        <f t="shared" si="5"/>
        <v>21</v>
      </c>
      <c r="R31" s="36">
        <f t="shared" si="6"/>
        <v>47</v>
      </c>
    </row>
    <row r="32" spans="1:18" ht="27.75">
      <c r="A32" s="49" t="s">
        <v>179</v>
      </c>
      <c r="B32" s="54">
        <v>18</v>
      </c>
      <c r="C32" s="54">
        <v>14</v>
      </c>
      <c r="D32" s="54">
        <v>0</v>
      </c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36">
        <f t="shared" si="4"/>
        <v>18</v>
      </c>
      <c r="Q32" s="36">
        <f t="shared" si="5"/>
        <v>14</v>
      </c>
      <c r="R32" s="36">
        <f t="shared" si="6"/>
        <v>32</v>
      </c>
    </row>
    <row r="33" spans="1:18" ht="27.75">
      <c r="A33" s="23" t="s">
        <v>144</v>
      </c>
      <c r="B33" s="54">
        <v>13</v>
      </c>
      <c r="C33" s="54">
        <v>11</v>
      </c>
      <c r="D33" s="54">
        <v>0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36">
        <f t="shared" si="4"/>
        <v>13</v>
      </c>
      <c r="Q33" s="36">
        <f t="shared" si="5"/>
        <v>11</v>
      </c>
      <c r="R33" s="36">
        <f t="shared" si="6"/>
        <v>24</v>
      </c>
    </row>
    <row r="34" spans="1:18" ht="27.75">
      <c r="A34" s="22" t="s">
        <v>145</v>
      </c>
      <c r="B34" s="22">
        <f>B33+B32+B31+B30+B29+B28+B26+B25+B24+B22+B21</f>
        <v>216</v>
      </c>
      <c r="C34" s="36">
        <f t="shared" ref="C34:O34" si="7">C33+C32+C31+C30+C29+C28+C26+C25+C24+C22+C21</f>
        <v>154</v>
      </c>
      <c r="D34" s="36">
        <f t="shared" si="7"/>
        <v>0</v>
      </c>
      <c r="E34" s="36">
        <f t="shared" si="7"/>
        <v>0</v>
      </c>
      <c r="F34" s="36">
        <f t="shared" si="7"/>
        <v>0</v>
      </c>
      <c r="G34" s="36">
        <f t="shared" si="7"/>
        <v>0</v>
      </c>
      <c r="H34" s="36">
        <f t="shared" si="7"/>
        <v>0</v>
      </c>
      <c r="I34" s="36">
        <f t="shared" si="7"/>
        <v>0</v>
      </c>
      <c r="J34" s="36">
        <f t="shared" si="7"/>
        <v>0</v>
      </c>
      <c r="K34" s="36">
        <f t="shared" si="7"/>
        <v>0</v>
      </c>
      <c r="L34" s="36">
        <f t="shared" si="7"/>
        <v>0</v>
      </c>
      <c r="M34" s="36">
        <f t="shared" si="7"/>
        <v>0</v>
      </c>
      <c r="N34" s="36">
        <f t="shared" si="7"/>
        <v>0</v>
      </c>
      <c r="O34" s="36">
        <f t="shared" si="7"/>
        <v>0</v>
      </c>
      <c r="P34" s="36">
        <f t="shared" si="4"/>
        <v>216</v>
      </c>
      <c r="Q34" s="36">
        <f t="shared" si="5"/>
        <v>154</v>
      </c>
      <c r="R34" s="36">
        <f t="shared" si="6"/>
        <v>370</v>
      </c>
    </row>
  </sheetData>
  <mergeCells count="20">
    <mergeCell ref="A18:R18"/>
    <mergeCell ref="A19:A20"/>
    <mergeCell ref="B19:C19"/>
    <mergeCell ref="D19:E19"/>
    <mergeCell ref="F19:G19"/>
    <mergeCell ref="H19:I19"/>
    <mergeCell ref="J19:K19"/>
    <mergeCell ref="L19:M19"/>
    <mergeCell ref="N19:O19"/>
    <mergeCell ref="P19:R19"/>
    <mergeCell ref="A1:R1"/>
    <mergeCell ref="A2:A3"/>
    <mergeCell ref="B2:C2"/>
    <mergeCell ref="D2:E2"/>
    <mergeCell ref="F2:G2"/>
    <mergeCell ref="H2:I2"/>
    <mergeCell ref="J2:K2"/>
    <mergeCell ref="L2:M2"/>
    <mergeCell ref="N2:O2"/>
    <mergeCell ref="P2:R2"/>
  </mergeCells>
  <pageMargins left="0.7" right="0.7" top="0.75" bottom="0.75" header="0.3" footer="0.3"/>
  <pageSetup scale="6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4"/>
  <sheetViews>
    <sheetView rightToLeft="1" view="pageBreakPreview" topLeftCell="A10" zoomScale="90" zoomScaleNormal="85" zoomScaleSheetLayoutView="90" workbookViewId="0">
      <selection activeCell="S11" sqref="S11"/>
    </sheetView>
  </sheetViews>
  <sheetFormatPr defaultColWidth="9" defaultRowHeight="15"/>
  <cols>
    <col min="1" max="1" width="31.7109375" style="94" bestFit="1" customWidth="1"/>
    <col min="2" max="2" width="4.85546875" style="24" customWidth="1"/>
    <col min="3" max="3" width="4.42578125" style="24" customWidth="1"/>
    <col min="4" max="4" width="4.85546875" style="24" customWidth="1"/>
    <col min="5" max="5" width="4.42578125" style="24" customWidth="1"/>
    <col min="6" max="6" width="4.85546875" style="24" customWidth="1"/>
    <col min="7" max="7" width="4.42578125" style="24" customWidth="1"/>
    <col min="8" max="8" width="4.85546875" style="24" customWidth="1"/>
    <col min="9" max="9" width="4.42578125" style="24" customWidth="1"/>
    <col min="10" max="10" width="4.85546875" style="24" customWidth="1"/>
    <col min="11" max="11" width="4.42578125" style="24" customWidth="1"/>
    <col min="12" max="12" width="4.85546875" style="24" customWidth="1"/>
    <col min="13" max="13" width="4.42578125" style="24" customWidth="1"/>
    <col min="14" max="14" width="4.85546875" style="24" customWidth="1"/>
    <col min="15" max="15" width="3" style="24" customWidth="1"/>
    <col min="16" max="16" width="5.85546875" style="24" bestFit="1" customWidth="1"/>
    <col min="17" max="17" width="5.5703125" style="24" bestFit="1" customWidth="1"/>
    <col min="18" max="18" width="4.85546875" style="24" customWidth="1"/>
    <col min="19" max="19" width="4.42578125" style="24" customWidth="1"/>
    <col min="20" max="20" width="5.85546875" style="24" bestFit="1" customWidth="1"/>
    <col min="21" max="21" width="5.5703125" style="24" bestFit="1" customWidth="1"/>
    <col min="22" max="22" width="5.85546875" style="24" bestFit="1" customWidth="1"/>
    <col min="23" max="23" width="5.5703125" style="24" bestFit="1" customWidth="1"/>
    <col min="24" max="24" width="4.85546875" style="24" customWidth="1"/>
    <col min="25" max="25" width="4.42578125" style="24" customWidth="1"/>
    <col min="26" max="26" width="4.85546875" style="24" customWidth="1"/>
    <col min="27" max="27" width="4.42578125" style="24" customWidth="1"/>
    <col min="28" max="28" width="4.85546875" style="24" customWidth="1"/>
    <col min="29" max="29" width="4.42578125" style="24" customWidth="1"/>
    <col min="30" max="31" width="5.7109375" style="24" bestFit="1" customWidth="1"/>
    <col min="32" max="32" width="8.85546875" style="24" bestFit="1" customWidth="1"/>
    <col min="33" max="16384" width="9" style="24"/>
  </cols>
  <sheetData>
    <row r="1" spans="1:32" ht="27.75">
      <c r="A1" s="155" t="s">
        <v>215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</row>
    <row r="2" spans="1:32" s="9" customFormat="1" ht="27.75">
      <c r="A2" s="153" t="s">
        <v>62</v>
      </c>
      <c r="B2" s="154" t="s">
        <v>9</v>
      </c>
      <c r="C2" s="154"/>
      <c r="D2" s="154" t="s">
        <v>171</v>
      </c>
      <c r="E2" s="154"/>
      <c r="F2" s="154" t="s">
        <v>10</v>
      </c>
      <c r="G2" s="154"/>
      <c r="H2" s="154" t="s">
        <v>11</v>
      </c>
      <c r="I2" s="154"/>
      <c r="J2" s="154" t="s">
        <v>12</v>
      </c>
      <c r="K2" s="154"/>
      <c r="L2" s="154" t="s">
        <v>13</v>
      </c>
      <c r="M2" s="154"/>
      <c r="N2" s="154" t="s">
        <v>14</v>
      </c>
      <c r="O2" s="154"/>
      <c r="P2" s="154" t="s">
        <v>15</v>
      </c>
      <c r="Q2" s="154"/>
      <c r="R2" s="154" t="s">
        <v>114</v>
      </c>
      <c r="S2" s="154"/>
      <c r="T2" s="154" t="s">
        <v>16</v>
      </c>
      <c r="U2" s="154"/>
      <c r="V2" s="154" t="s">
        <v>51</v>
      </c>
      <c r="W2" s="154"/>
      <c r="X2" s="154" t="s">
        <v>18</v>
      </c>
      <c r="Y2" s="154"/>
      <c r="Z2" s="154" t="s">
        <v>19</v>
      </c>
      <c r="AA2" s="154"/>
      <c r="AB2" s="154" t="s">
        <v>20</v>
      </c>
      <c r="AC2" s="154"/>
      <c r="AD2" s="154" t="s">
        <v>0</v>
      </c>
      <c r="AE2" s="154"/>
      <c r="AF2" s="154"/>
    </row>
    <row r="3" spans="1:32" s="9" customFormat="1" ht="27.75">
      <c r="A3" s="153"/>
      <c r="B3" s="76" t="s">
        <v>1</v>
      </c>
      <c r="C3" s="76" t="s">
        <v>67</v>
      </c>
      <c r="D3" s="76" t="s">
        <v>1</v>
      </c>
      <c r="E3" s="76" t="s">
        <v>67</v>
      </c>
      <c r="F3" s="76" t="s">
        <v>1</v>
      </c>
      <c r="G3" s="76" t="s">
        <v>67</v>
      </c>
      <c r="H3" s="76" t="s">
        <v>1</v>
      </c>
      <c r="I3" s="76" t="s">
        <v>67</v>
      </c>
      <c r="J3" s="76" t="s">
        <v>1</v>
      </c>
      <c r="K3" s="76" t="s">
        <v>67</v>
      </c>
      <c r="L3" s="76" t="s">
        <v>1</v>
      </c>
      <c r="M3" s="76" t="s">
        <v>67</v>
      </c>
      <c r="N3" s="76" t="s">
        <v>1</v>
      </c>
      <c r="O3" s="76" t="s">
        <v>67</v>
      </c>
      <c r="P3" s="76" t="s">
        <v>1</v>
      </c>
      <c r="Q3" s="76" t="s">
        <v>67</v>
      </c>
      <c r="R3" s="76" t="s">
        <v>1</v>
      </c>
      <c r="S3" s="76" t="s">
        <v>67</v>
      </c>
      <c r="T3" s="76" t="s">
        <v>1</v>
      </c>
      <c r="U3" s="76" t="s">
        <v>67</v>
      </c>
      <c r="V3" s="76" t="s">
        <v>1</v>
      </c>
      <c r="W3" s="76" t="s">
        <v>67</v>
      </c>
      <c r="X3" s="76" t="s">
        <v>1</v>
      </c>
      <c r="Y3" s="76" t="s">
        <v>67</v>
      </c>
      <c r="Z3" s="76" t="s">
        <v>1</v>
      </c>
      <c r="AA3" s="76" t="s">
        <v>67</v>
      </c>
      <c r="AB3" s="76" t="s">
        <v>1</v>
      </c>
      <c r="AC3" s="76" t="s">
        <v>67</v>
      </c>
      <c r="AD3" s="76" t="s">
        <v>1</v>
      </c>
      <c r="AE3" s="76" t="s">
        <v>67</v>
      </c>
      <c r="AF3" s="76" t="s">
        <v>115</v>
      </c>
    </row>
    <row r="4" spans="1:32" ht="27.75">
      <c r="A4" s="95" t="s">
        <v>137</v>
      </c>
      <c r="B4" s="71">
        <v>2</v>
      </c>
      <c r="C4" s="71">
        <v>1</v>
      </c>
      <c r="D4" s="71">
        <v>0</v>
      </c>
      <c r="E4" s="71">
        <v>2</v>
      </c>
      <c r="F4" s="71">
        <v>0</v>
      </c>
      <c r="G4" s="71">
        <v>2</v>
      </c>
      <c r="H4" s="71">
        <v>2</v>
      </c>
      <c r="I4" s="71">
        <v>2</v>
      </c>
      <c r="J4" s="71">
        <v>2</v>
      </c>
      <c r="K4" s="71">
        <v>0</v>
      </c>
      <c r="L4" s="71">
        <v>1</v>
      </c>
      <c r="M4" s="71">
        <v>0</v>
      </c>
      <c r="N4" s="71">
        <v>0</v>
      </c>
      <c r="O4" s="71">
        <v>0</v>
      </c>
      <c r="P4" s="71">
        <v>123</v>
      </c>
      <c r="Q4" s="71">
        <v>103</v>
      </c>
      <c r="R4" s="71">
        <v>0</v>
      </c>
      <c r="S4" s="71">
        <v>2</v>
      </c>
      <c r="T4" s="71">
        <v>2</v>
      </c>
      <c r="U4" s="71">
        <v>2</v>
      </c>
      <c r="V4" s="71">
        <v>3</v>
      </c>
      <c r="W4" s="71">
        <v>4</v>
      </c>
      <c r="X4" s="71">
        <v>0</v>
      </c>
      <c r="Y4" s="71">
        <v>0</v>
      </c>
      <c r="Z4" s="71">
        <v>0</v>
      </c>
      <c r="AA4" s="71">
        <v>1</v>
      </c>
      <c r="AB4" s="71">
        <v>0</v>
      </c>
      <c r="AC4" s="71">
        <v>0</v>
      </c>
      <c r="AD4" s="76">
        <f>AB4+Z4+X4+V4+T4+R4+P4+N4+L4+J4+H4+F4+D4+B4</f>
        <v>135</v>
      </c>
      <c r="AE4" s="76">
        <f>AC4+AA4+Y4+W4+U4+S4+Q4+O4+M4+K4+I4+G4+E4+C4</f>
        <v>119</v>
      </c>
      <c r="AF4" s="76">
        <f>AE4+AD4</f>
        <v>254</v>
      </c>
    </row>
    <row r="5" spans="1:32" ht="27.75">
      <c r="A5" s="91" t="s">
        <v>138</v>
      </c>
      <c r="B5" s="71">
        <v>2</v>
      </c>
      <c r="C5" s="71">
        <v>1</v>
      </c>
      <c r="D5" s="71">
        <v>0</v>
      </c>
      <c r="E5" s="71">
        <v>1</v>
      </c>
      <c r="F5" s="71">
        <v>2</v>
      </c>
      <c r="G5" s="71">
        <v>2</v>
      </c>
      <c r="H5" s="71">
        <v>2</v>
      </c>
      <c r="I5" s="71">
        <v>2</v>
      </c>
      <c r="J5" s="71">
        <v>0</v>
      </c>
      <c r="K5" s="71">
        <v>2</v>
      </c>
      <c r="L5" s="71">
        <v>0</v>
      </c>
      <c r="M5" s="71">
        <v>0</v>
      </c>
      <c r="N5" s="71">
        <v>0</v>
      </c>
      <c r="O5" s="71">
        <v>0</v>
      </c>
      <c r="P5" s="71">
        <v>37</v>
      </c>
      <c r="Q5" s="71">
        <v>26</v>
      </c>
      <c r="R5" s="71">
        <v>1</v>
      </c>
      <c r="S5" s="71">
        <v>0</v>
      </c>
      <c r="T5" s="71">
        <v>4</v>
      </c>
      <c r="U5" s="71">
        <v>3</v>
      </c>
      <c r="V5" s="71">
        <v>5</v>
      </c>
      <c r="W5" s="71">
        <v>2</v>
      </c>
      <c r="X5" s="71">
        <v>0</v>
      </c>
      <c r="Y5" s="71">
        <v>0</v>
      </c>
      <c r="Z5" s="71">
        <v>2</v>
      </c>
      <c r="AA5" s="71">
        <v>0</v>
      </c>
      <c r="AB5" s="71">
        <v>0</v>
      </c>
      <c r="AC5" s="71">
        <v>0</v>
      </c>
      <c r="AD5" s="76">
        <f t="shared" ref="AD5:AD17" si="0">AB5+Z5+X5+V5+T5+R5+P5+N5+L5+J5+H5+F5+D5+B5</f>
        <v>55</v>
      </c>
      <c r="AE5" s="76">
        <f t="shared" ref="AE5:AE17" si="1">AC5+AA5+Y5+W5+U5+S5+Q5+O5+M5+K5+I5+G5+E5+C5</f>
        <v>39</v>
      </c>
      <c r="AF5" s="76">
        <f t="shared" ref="AF5:AF17" si="2">AE5+AD5</f>
        <v>94</v>
      </c>
    </row>
    <row r="6" spans="1:32" ht="27.75">
      <c r="A6" s="91" t="s">
        <v>139</v>
      </c>
      <c r="B6" s="71">
        <v>3</v>
      </c>
      <c r="C6" s="71">
        <v>2</v>
      </c>
      <c r="D6" s="71">
        <v>2</v>
      </c>
      <c r="E6" s="71">
        <v>2</v>
      </c>
      <c r="F6" s="71">
        <v>0</v>
      </c>
      <c r="G6" s="71">
        <v>0</v>
      </c>
      <c r="H6" s="71">
        <v>1</v>
      </c>
      <c r="I6" s="71">
        <v>0</v>
      </c>
      <c r="J6" s="71">
        <v>1</v>
      </c>
      <c r="K6" s="71">
        <v>0</v>
      </c>
      <c r="L6" s="71">
        <v>0</v>
      </c>
      <c r="M6" s="71">
        <v>0</v>
      </c>
      <c r="N6" s="71">
        <v>1</v>
      </c>
      <c r="O6" s="71">
        <v>1</v>
      </c>
      <c r="P6" s="71">
        <v>124</v>
      </c>
      <c r="Q6" s="71">
        <v>48</v>
      </c>
      <c r="R6" s="71">
        <v>1</v>
      </c>
      <c r="S6" s="71">
        <v>0</v>
      </c>
      <c r="T6" s="71">
        <v>2</v>
      </c>
      <c r="U6" s="71">
        <v>3</v>
      </c>
      <c r="V6" s="71">
        <v>6</v>
      </c>
      <c r="W6" s="71">
        <v>4</v>
      </c>
      <c r="X6" s="71">
        <v>0</v>
      </c>
      <c r="Y6" s="71">
        <v>0</v>
      </c>
      <c r="Z6" s="71">
        <v>0</v>
      </c>
      <c r="AA6" s="71">
        <v>0</v>
      </c>
      <c r="AB6" s="71">
        <v>0</v>
      </c>
      <c r="AC6" s="71">
        <v>0</v>
      </c>
      <c r="AD6" s="76">
        <f t="shared" si="0"/>
        <v>141</v>
      </c>
      <c r="AE6" s="76">
        <f t="shared" si="1"/>
        <v>60</v>
      </c>
      <c r="AF6" s="76">
        <f t="shared" si="2"/>
        <v>201</v>
      </c>
    </row>
    <row r="7" spans="1:32" ht="27.75">
      <c r="A7" s="92" t="s">
        <v>182</v>
      </c>
      <c r="B7" s="71">
        <v>0</v>
      </c>
      <c r="C7" s="71">
        <v>0</v>
      </c>
      <c r="D7" s="71">
        <v>0</v>
      </c>
      <c r="E7" s="71">
        <v>0</v>
      </c>
      <c r="F7" s="71">
        <v>0</v>
      </c>
      <c r="G7" s="71">
        <v>0</v>
      </c>
      <c r="H7" s="71">
        <v>2</v>
      </c>
      <c r="I7" s="71">
        <v>1</v>
      </c>
      <c r="J7" s="71">
        <v>0</v>
      </c>
      <c r="K7" s="71">
        <v>0</v>
      </c>
      <c r="L7" s="71">
        <v>0</v>
      </c>
      <c r="M7" s="71">
        <v>0</v>
      </c>
      <c r="N7" s="71">
        <v>1</v>
      </c>
      <c r="O7" s="71">
        <v>0</v>
      </c>
      <c r="P7" s="71">
        <v>21</v>
      </c>
      <c r="Q7" s="71">
        <v>9</v>
      </c>
      <c r="R7" s="71">
        <v>0</v>
      </c>
      <c r="S7" s="71">
        <v>0</v>
      </c>
      <c r="T7" s="71">
        <v>2</v>
      </c>
      <c r="U7" s="71">
        <v>2</v>
      </c>
      <c r="V7" s="71">
        <v>5</v>
      </c>
      <c r="W7" s="71">
        <v>2</v>
      </c>
      <c r="X7" s="71">
        <v>0</v>
      </c>
      <c r="Y7" s="71">
        <v>0</v>
      </c>
      <c r="Z7" s="71">
        <v>0</v>
      </c>
      <c r="AA7" s="71">
        <v>0</v>
      </c>
      <c r="AB7" s="71">
        <v>0</v>
      </c>
      <c r="AC7" s="71">
        <v>0</v>
      </c>
      <c r="AD7" s="76">
        <f t="shared" si="0"/>
        <v>31</v>
      </c>
      <c r="AE7" s="76">
        <f t="shared" si="1"/>
        <v>14</v>
      </c>
      <c r="AF7" s="76">
        <f t="shared" si="2"/>
        <v>45</v>
      </c>
    </row>
    <row r="8" spans="1:32" ht="27.75">
      <c r="A8" s="92" t="s">
        <v>140</v>
      </c>
      <c r="B8" s="71">
        <v>0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  <c r="H8" s="71">
        <v>0</v>
      </c>
      <c r="I8" s="71">
        <v>0</v>
      </c>
      <c r="J8" s="71">
        <v>0</v>
      </c>
      <c r="K8" s="71">
        <v>0</v>
      </c>
      <c r="L8" s="71">
        <v>0</v>
      </c>
      <c r="M8" s="71">
        <v>0</v>
      </c>
      <c r="N8" s="71">
        <v>0</v>
      </c>
      <c r="O8" s="71">
        <v>0</v>
      </c>
      <c r="P8" s="71">
        <v>3</v>
      </c>
      <c r="Q8" s="71">
        <v>0</v>
      </c>
      <c r="R8" s="71">
        <v>0</v>
      </c>
      <c r="S8" s="71">
        <v>0</v>
      </c>
      <c r="T8" s="71">
        <v>0</v>
      </c>
      <c r="U8" s="71">
        <v>0</v>
      </c>
      <c r="V8" s="71">
        <v>34</v>
      </c>
      <c r="W8" s="71">
        <v>20</v>
      </c>
      <c r="X8" s="71">
        <v>0</v>
      </c>
      <c r="Y8" s="71">
        <v>0</v>
      </c>
      <c r="Z8" s="71">
        <v>0</v>
      </c>
      <c r="AA8" s="71">
        <v>0</v>
      </c>
      <c r="AB8" s="71">
        <v>0</v>
      </c>
      <c r="AC8" s="71">
        <v>0</v>
      </c>
      <c r="AD8" s="76">
        <f t="shared" si="0"/>
        <v>37</v>
      </c>
      <c r="AE8" s="76">
        <f t="shared" si="1"/>
        <v>20</v>
      </c>
      <c r="AF8" s="76">
        <f t="shared" si="2"/>
        <v>57</v>
      </c>
    </row>
    <row r="9" spans="1:32" ht="27.75">
      <c r="A9" s="92" t="s">
        <v>142</v>
      </c>
      <c r="B9" s="71">
        <v>0</v>
      </c>
      <c r="C9" s="71">
        <v>0</v>
      </c>
      <c r="D9" s="71">
        <v>0</v>
      </c>
      <c r="E9" s="71">
        <v>0</v>
      </c>
      <c r="F9" s="71">
        <v>0</v>
      </c>
      <c r="G9" s="71">
        <v>0</v>
      </c>
      <c r="H9" s="71">
        <v>0</v>
      </c>
      <c r="I9" s="71">
        <v>0</v>
      </c>
      <c r="J9" s="71">
        <v>0</v>
      </c>
      <c r="K9" s="71">
        <v>0</v>
      </c>
      <c r="L9" s="71">
        <v>0</v>
      </c>
      <c r="M9" s="71">
        <v>0</v>
      </c>
      <c r="N9" s="71">
        <v>0</v>
      </c>
      <c r="O9" s="71">
        <v>0</v>
      </c>
      <c r="P9" s="71">
        <v>0</v>
      </c>
      <c r="Q9" s="71">
        <v>0</v>
      </c>
      <c r="R9" s="71">
        <v>0</v>
      </c>
      <c r="S9" s="71">
        <v>0</v>
      </c>
      <c r="T9" s="71">
        <v>0</v>
      </c>
      <c r="U9" s="71">
        <v>0</v>
      </c>
      <c r="V9" s="71">
        <v>33</v>
      </c>
      <c r="W9" s="71">
        <v>21</v>
      </c>
      <c r="X9" s="71">
        <v>0</v>
      </c>
      <c r="Y9" s="71">
        <v>0</v>
      </c>
      <c r="Z9" s="71">
        <v>0</v>
      </c>
      <c r="AA9" s="71">
        <v>0</v>
      </c>
      <c r="AB9" s="71">
        <v>0</v>
      </c>
      <c r="AC9" s="71">
        <v>0</v>
      </c>
      <c r="AD9" s="76">
        <f t="shared" si="0"/>
        <v>33</v>
      </c>
      <c r="AE9" s="76">
        <f t="shared" si="1"/>
        <v>21</v>
      </c>
      <c r="AF9" s="76">
        <f t="shared" si="2"/>
        <v>54</v>
      </c>
    </row>
    <row r="10" spans="1:32" ht="27.75">
      <c r="A10" s="92" t="s">
        <v>188</v>
      </c>
      <c r="B10" s="71">
        <v>1</v>
      </c>
      <c r="C10" s="71">
        <v>0</v>
      </c>
      <c r="D10" s="71">
        <v>0</v>
      </c>
      <c r="E10" s="71">
        <v>0</v>
      </c>
      <c r="F10" s="71">
        <v>1</v>
      </c>
      <c r="G10" s="71">
        <v>0</v>
      </c>
      <c r="H10" s="71">
        <v>0</v>
      </c>
      <c r="I10" s="71">
        <v>0</v>
      </c>
      <c r="J10" s="71">
        <v>0</v>
      </c>
      <c r="K10" s="71">
        <v>0</v>
      </c>
      <c r="L10" s="71">
        <v>0</v>
      </c>
      <c r="M10" s="71">
        <v>0</v>
      </c>
      <c r="N10" s="71">
        <v>0</v>
      </c>
      <c r="O10" s="71">
        <v>0</v>
      </c>
      <c r="P10" s="71">
        <v>46</v>
      </c>
      <c r="Q10" s="71">
        <v>2</v>
      </c>
      <c r="R10" s="71">
        <v>0</v>
      </c>
      <c r="S10" s="71">
        <v>0</v>
      </c>
      <c r="T10" s="71">
        <v>4</v>
      </c>
      <c r="U10" s="71">
        <v>1</v>
      </c>
      <c r="V10" s="71">
        <v>3</v>
      </c>
      <c r="W10" s="71">
        <v>1</v>
      </c>
      <c r="X10" s="71">
        <v>0</v>
      </c>
      <c r="Y10" s="71">
        <v>0</v>
      </c>
      <c r="Z10" s="71">
        <v>0</v>
      </c>
      <c r="AA10" s="71">
        <v>0</v>
      </c>
      <c r="AB10" s="71">
        <v>0</v>
      </c>
      <c r="AC10" s="71">
        <v>0</v>
      </c>
      <c r="AD10" s="76">
        <f t="shared" si="0"/>
        <v>55</v>
      </c>
      <c r="AE10" s="76">
        <f t="shared" si="1"/>
        <v>4</v>
      </c>
      <c r="AF10" s="76">
        <f t="shared" si="2"/>
        <v>59</v>
      </c>
    </row>
    <row r="11" spans="1:32" ht="27.75">
      <c r="A11" s="91" t="s">
        <v>147</v>
      </c>
      <c r="B11" s="71">
        <v>0</v>
      </c>
      <c r="C11" s="71">
        <v>0</v>
      </c>
      <c r="D11" s="71">
        <v>0</v>
      </c>
      <c r="E11" s="71">
        <v>0</v>
      </c>
      <c r="F11" s="71">
        <v>0</v>
      </c>
      <c r="G11" s="71">
        <v>0</v>
      </c>
      <c r="H11" s="71">
        <v>0</v>
      </c>
      <c r="I11" s="71">
        <v>0</v>
      </c>
      <c r="J11" s="71">
        <v>0</v>
      </c>
      <c r="K11" s="71">
        <v>0</v>
      </c>
      <c r="L11" s="71">
        <v>0</v>
      </c>
      <c r="M11" s="71">
        <v>0</v>
      </c>
      <c r="N11" s="71">
        <v>0</v>
      </c>
      <c r="O11" s="71">
        <v>0</v>
      </c>
      <c r="P11" s="71">
        <v>4</v>
      </c>
      <c r="Q11" s="71">
        <v>2</v>
      </c>
      <c r="R11" s="71">
        <v>0</v>
      </c>
      <c r="S11" s="71">
        <v>0</v>
      </c>
      <c r="T11" s="71">
        <v>1</v>
      </c>
      <c r="U11" s="71">
        <v>2</v>
      </c>
      <c r="V11" s="71">
        <v>57</v>
      </c>
      <c r="W11" s="71">
        <v>22</v>
      </c>
      <c r="X11" s="71">
        <v>0</v>
      </c>
      <c r="Y11" s="71">
        <v>0</v>
      </c>
      <c r="Z11" s="71">
        <v>0</v>
      </c>
      <c r="AA11" s="71">
        <v>0</v>
      </c>
      <c r="AB11" s="71">
        <v>0</v>
      </c>
      <c r="AC11" s="71">
        <v>0</v>
      </c>
      <c r="AD11" s="76">
        <f t="shared" si="0"/>
        <v>62</v>
      </c>
      <c r="AE11" s="76">
        <f t="shared" si="1"/>
        <v>26</v>
      </c>
      <c r="AF11" s="76">
        <f t="shared" si="2"/>
        <v>88</v>
      </c>
    </row>
    <row r="12" spans="1:32" ht="27.75">
      <c r="A12" s="91" t="s">
        <v>143</v>
      </c>
      <c r="B12" s="71">
        <v>0</v>
      </c>
      <c r="C12" s="71">
        <v>0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1">
        <v>0</v>
      </c>
      <c r="O12" s="71">
        <v>0</v>
      </c>
      <c r="P12" s="71">
        <v>5</v>
      </c>
      <c r="Q12" s="71">
        <v>3</v>
      </c>
      <c r="R12" s="71">
        <v>0</v>
      </c>
      <c r="S12" s="71">
        <v>0</v>
      </c>
      <c r="T12" s="71">
        <v>0</v>
      </c>
      <c r="U12" s="71">
        <v>0</v>
      </c>
      <c r="V12" s="71">
        <v>63</v>
      </c>
      <c r="W12" s="71">
        <v>48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6">
        <f t="shared" si="0"/>
        <v>68</v>
      </c>
      <c r="AE12" s="76">
        <f t="shared" si="1"/>
        <v>51</v>
      </c>
      <c r="AF12" s="76">
        <f t="shared" si="2"/>
        <v>119</v>
      </c>
    </row>
    <row r="13" spans="1:32" ht="27.75">
      <c r="A13" s="91" t="s">
        <v>141</v>
      </c>
      <c r="B13" s="71">
        <v>0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4</v>
      </c>
      <c r="Q13" s="71">
        <v>3</v>
      </c>
      <c r="R13" s="71">
        <v>0</v>
      </c>
      <c r="S13" s="71">
        <v>0</v>
      </c>
      <c r="T13" s="71">
        <v>26</v>
      </c>
      <c r="U13" s="71">
        <v>17</v>
      </c>
      <c r="V13" s="71">
        <v>35</v>
      </c>
      <c r="W13" s="71">
        <v>15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6">
        <f t="shared" si="0"/>
        <v>65</v>
      </c>
      <c r="AE13" s="76">
        <f t="shared" si="1"/>
        <v>35</v>
      </c>
      <c r="AF13" s="76">
        <f t="shared" si="2"/>
        <v>100</v>
      </c>
    </row>
    <row r="14" spans="1:32" ht="27.75">
      <c r="A14" s="91" t="s">
        <v>148</v>
      </c>
      <c r="B14" s="71">
        <v>0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6</v>
      </c>
      <c r="Q14" s="71">
        <v>2</v>
      </c>
      <c r="R14" s="71">
        <v>0</v>
      </c>
      <c r="S14" s="71">
        <v>0</v>
      </c>
      <c r="T14" s="71">
        <v>20</v>
      </c>
      <c r="U14" s="71">
        <v>26</v>
      </c>
      <c r="V14" s="71">
        <v>54</v>
      </c>
      <c r="W14" s="71">
        <v>15</v>
      </c>
      <c r="X14" s="71">
        <v>0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6">
        <f t="shared" si="0"/>
        <v>80</v>
      </c>
      <c r="AE14" s="76">
        <f t="shared" si="1"/>
        <v>43</v>
      </c>
      <c r="AF14" s="76">
        <f t="shared" si="2"/>
        <v>123</v>
      </c>
    </row>
    <row r="15" spans="1:32" ht="27.75">
      <c r="A15" s="91" t="s">
        <v>179</v>
      </c>
      <c r="B15" s="71">
        <v>2</v>
      </c>
      <c r="C15" s="71">
        <v>0</v>
      </c>
      <c r="D15" s="71">
        <v>2</v>
      </c>
      <c r="E15" s="71">
        <v>0</v>
      </c>
      <c r="F15" s="71">
        <v>3</v>
      </c>
      <c r="G15" s="71">
        <v>0</v>
      </c>
      <c r="H15" s="71">
        <v>1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26</v>
      </c>
      <c r="Q15" s="71">
        <v>16</v>
      </c>
      <c r="R15" s="71">
        <v>0</v>
      </c>
      <c r="S15" s="71">
        <v>0</v>
      </c>
      <c r="T15" s="71">
        <v>18</v>
      </c>
      <c r="U15" s="71">
        <v>11</v>
      </c>
      <c r="V15" s="71">
        <v>7</v>
      </c>
      <c r="W15" s="71">
        <v>3</v>
      </c>
      <c r="X15" s="71">
        <v>0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6">
        <f t="shared" si="0"/>
        <v>59</v>
      </c>
      <c r="AE15" s="76">
        <f t="shared" si="1"/>
        <v>30</v>
      </c>
      <c r="AF15" s="76">
        <f t="shared" si="2"/>
        <v>89</v>
      </c>
    </row>
    <row r="16" spans="1:32" ht="27.75">
      <c r="A16" s="91" t="s">
        <v>200</v>
      </c>
      <c r="B16" s="71">
        <v>0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/>
      <c r="P16" s="71">
        <v>4</v>
      </c>
      <c r="Q16" s="71">
        <v>3</v>
      </c>
      <c r="R16" s="71">
        <v>0</v>
      </c>
      <c r="S16" s="71">
        <v>0</v>
      </c>
      <c r="T16" s="71">
        <v>87</v>
      </c>
      <c r="U16" s="71">
        <v>41</v>
      </c>
      <c r="V16" s="71">
        <v>2</v>
      </c>
      <c r="W16" s="71">
        <v>3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71">
        <v>0</v>
      </c>
      <c r="AD16" s="76">
        <f t="shared" si="0"/>
        <v>93</v>
      </c>
      <c r="AE16" s="76">
        <f t="shared" si="1"/>
        <v>47</v>
      </c>
      <c r="AF16" s="76">
        <f t="shared" si="2"/>
        <v>140</v>
      </c>
    </row>
    <row r="17" spans="1:32" ht="27.75">
      <c r="A17" s="93" t="s">
        <v>145</v>
      </c>
      <c r="B17" s="76">
        <f>B16+B15+B14+B13+B12+B11+B10+B9+B8+B7+B6+B5+B4</f>
        <v>10</v>
      </c>
      <c r="C17" s="76">
        <f t="shared" ref="C17:AC17" si="3">C16+C15+C14+C13+C12+C11+C10+C9+C8+C7+C6+C5+C4</f>
        <v>4</v>
      </c>
      <c r="D17" s="76">
        <f t="shared" si="3"/>
        <v>4</v>
      </c>
      <c r="E17" s="76">
        <f t="shared" si="3"/>
        <v>5</v>
      </c>
      <c r="F17" s="76">
        <f t="shared" si="3"/>
        <v>6</v>
      </c>
      <c r="G17" s="76">
        <f t="shared" si="3"/>
        <v>4</v>
      </c>
      <c r="H17" s="76">
        <f t="shared" si="3"/>
        <v>8</v>
      </c>
      <c r="I17" s="76">
        <f t="shared" si="3"/>
        <v>5</v>
      </c>
      <c r="J17" s="76">
        <f t="shared" si="3"/>
        <v>3</v>
      </c>
      <c r="K17" s="76">
        <f t="shared" si="3"/>
        <v>2</v>
      </c>
      <c r="L17" s="76">
        <f t="shared" si="3"/>
        <v>1</v>
      </c>
      <c r="M17" s="76">
        <f t="shared" si="3"/>
        <v>0</v>
      </c>
      <c r="N17" s="76">
        <f t="shared" si="3"/>
        <v>2</v>
      </c>
      <c r="O17" s="76">
        <f t="shared" si="3"/>
        <v>1</v>
      </c>
      <c r="P17" s="76">
        <f t="shared" si="3"/>
        <v>403</v>
      </c>
      <c r="Q17" s="76">
        <f t="shared" si="3"/>
        <v>217</v>
      </c>
      <c r="R17" s="76">
        <f t="shared" si="3"/>
        <v>2</v>
      </c>
      <c r="S17" s="76">
        <f t="shared" si="3"/>
        <v>2</v>
      </c>
      <c r="T17" s="76">
        <f t="shared" si="3"/>
        <v>166</v>
      </c>
      <c r="U17" s="76">
        <f t="shared" si="3"/>
        <v>108</v>
      </c>
      <c r="V17" s="76">
        <f t="shared" si="3"/>
        <v>307</v>
      </c>
      <c r="W17" s="76">
        <f t="shared" si="3"/>
        <v>160</v>
      </c>
      <c r="X17" s="76">
        <f t="shared" si="3"/>
        <v>0</v>
      </c>
      <c r="Y17" s="76">
        <f t="shared" si="3"/>
        <v>0</v>
      </c>
      <c r="Z17" s="76">
        <f t="shared" si="3"/>
        <v>2</v>
      </c>
      <c r="AA17" s="76">
        <f t="shared" si="3"/>
        <v>1</v>
      </c>
      <c r="AB17" s="76">
        <f t="shared" si="3"/>
        <v>0</v>
      </c>
      <c r="AC17" s="76">
        <f t="shared" si="3"/>
        <v>0</v>
      </c>
      <c r="AD17" s="76">
        <f t="shared" si="0"/>
        <v>914</v>
      </c>
      <c r="AE17" s="76">
        <f t="shared" si="1"/>
        <v>509</v>
      </c>
      <c r="AF17" s="76">
        <f t="shared" si="2"/>
        <v>1423</v>
      </c>
    </row>
    <row r="18" spans="1:32" ht="27.75">
      <c r="A18" s="152" t="s">
        <v>216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</row>
    <row r="19" spans="1:32" ht="27.75">
      <c r="A19" s="153" t="s">
        <v>62</v>
      </c>
      <c r="B19" s="154" t="s">
        <v>9</v>
      </c>
      <c r="C19" s="154"/>
      <c r="D19" s="154" t="s">
        <v>171</v>
      </c>
      <c r="E19" s="154"/>
      <c r="F19" s="156" t="s">
        <v>10</v>
      </c>
      <c r="G19" s="157"/>
      <c r="H19" s="154" t="s">
        <v>11</v>
      </c>
      <c r="I19" s="154"/>
      <c r="J19" s="154" t="s">
        <v>12</v>
      </c>
      <c r="K19" s="154"/>
      <c r="L19" s="154" t="s">
        <v>13</v>
      </c>
      <c r="M19" s="154"/>
      <c r="N19" s="154" t="s">
        <v>14</v>
      </c>
      <c r="O19" s="154"/>
      <c r="P19" s="154" t="s">
        <v>15</v>
      </c>
      <c r="Q19" s="154"/>
      <c r="R19" s="154" t="s">
        <v>114</v>
      </c>
      <c r="S19" s="154"/>
      <c r="T19" s="154" t="s">
        <v>16</v>
      </c>
      <c r="U19" s="154"/>
      <c r="V19" s="154" t="s">
        <v>51</v>
      </c>
      <c r="W19" s="154"/>
      <c r="X19" s="154" t="s">
        <v>18</v>
      </c>
      <c r="Y19" s="154"/>
      <c r="Z19" s="154" t="s">
        <v>19</v>
      </c>
      <c r="AA19" s="154"/>
      <c r="AB19" s="154" t="s">
        <v>20</v>
      </c>
      <c r="AC19" s="154"/>
      <c r="AD19" s="154" t="s">
        <v>0</v>
      </c>
      <c r="AE19" s="154"/>
      <c r="AF19" s="154"/>
    </row>
    <row r="20" spans="1:32" ht="27.75">
      <c r="A20" s="153"/>
      <c r="B20" s="76" t="s">
        <v>1</v>
      </c>
      <c r="C20" s="76" t="s">
        <v>67</v>
      </c>
      <c r="D20" s="76" t="s">
        <v>1</v>
      </c>
      <c r="E20" s="76" t="s">
        <v>67</v>
      </c>
      <c r="F20" s="76" t="s">
        <v>1</v>
      </c>
      <c r="G20" s="76" t="s">
        <v>67</v>
      </c>
      <c r="H20" s="76" t="s">
        <v>1</v>
      </c>
      <c r="I20" s="76" t="s">
        <v>67</v>
      </c>
      <c r="J20" s="76" t="s">
        <v>1</v>
      </c>
      <c r="K20" s="76" t="s">
        <v>67</v>
      </c>
      <c r="L20" s="76" t="s">
        <v>1</v>
      </c>
      <c r="M20" s="76" t="s">
        <v>67</v>
      </c>
      <c r="N20" s="76" t="s">
        <v>1</v>
      </c>
      <c r="O20" s="76" t="s">
        <v>67</v>
      </c>
      <c r="P20" s="76" t="s">
        <v>1</v>
      </c>
      <c r="Q20" s="76" t="s">
        <v>67</v>
      </c>
      <c r="R20" s="76" t="s">
        <v>1</v>
      </c>
      <c r="S20" s="76" t="s">
        <v>67</v>
      </c>
      <c r="T20" s="76" t="s">
        <v>1</v>
      </c>
      <c r="U20" s="76" t="s">
        <v>67</v>
      </c>
      <c r="V20" s="76" t="s">
        <v>1</v>
      </c>
      <c r="W20" s="76" t="s">
        <v>67</v>
      </c>
      <c r="X20" s="76" t="s">
        <v>1</v>
      </c>
      <c r="Y20" s="76" t="s">
        <v>67</v>
      </c>
      <c r="Z20" s="76" t="s">
        <v>1</v>
      </c>
      <c r="AA20" s="76" t="s">
        <v>67</v>
      </c>
      <c r="AB20" s="76" t="s">
        <v>1</v>
      </c>
      <c r="AC20" s="76" t="s">
        <v>67</v>
      </c>
      <c r="AD20" s="76" t="s">
        <v>1</v>
      </c>
      <c r="AE20" s="76" t="s">
        <v>67</v>
      </c>
      <c r="AF20" s="76" t="s">
        <v>115</v>
      </c>
    </row>
    <row r="21" spans="1:32" ht="55.5">
      <c r="A21" s="91" t="s">
        <v>137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22</v>
      </c>
      <c r="Q21" s="71">
        <v>19</v>
      </c>
      <c r="R21" s="71">
        <v>0</v>
      </c>
      <c r="S21" s="71">
        <v>0</v>
      </c>
      <c r="T21" s="71">
        <v>0</v>
      </c>
      <c r="U21" s="71">
        <v>0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  <c r="AA21" s="71">
        <v>0</v>
      </c>
      <c r="AB21" s="71">
        <v>0</v>
      </c>
      <c r="AC21" s="71">
        <v>0</v>
      </c>
      <c r="AD21" s="76">
        <f>AB21+Z21+X21+V21+T21+R21+P21+N21+L21+J21+H21+F21+D21+B21</f>
        <v>22</v>
      </c>
      <c r="AE21" s="76">
        <f>AC21+AA21+Y21+W21+U21+S21+Q21+O21+M21+K21+I21+G21+E21+C21</f>
        <v>19</v>
      </c>
      <c r="AF21" s="76">
        <f>AE21+AD21</f>
        <v>41</v>
      </c>
    </row>
    <row r="22" spans="1:32" ht="27.75">
      <c r="A22" s="91" t="s">
        <v>138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71">
        <v>0</v>
      </c>
      <c r="P22" s="71">
        <v>24</v>
      </c>
      <c r="Q22" s="71">
        <v>12</v>
      </c>
      <c r="R22" s="71">
        <v>0</v>
      </c>
      <c r="S22" s="71">
        <v>0</v>
      </c>
      <c r="T22" s="71">
        <v>0</v>
      </c>
      <c r="U22" s="71">
        <v>0</v>
      </c>
      <c r="V22" s="71">
        <v>0</v>
      </c>
      <c r="W22" s="71">
        <v>0</v>
      </c>
      <c r="X22" s="71">
        <v>0</v>
      </c>
      <c r="Y22" s="71">
        <v>0</v>
      </c>
      <c r="Z22" s="71">
        <v>0</v>
      </c>
      <c r="AA22" s="71">
        <v>0</v>
      </c>
      <c r="AB22" s="71">
        <v>0</v>
      </c>
      <c r="AC22" s="71">
        <v>0</v>
      </c>
      <c r="AD22" s="76">
        <f t="shared" ref="AD22:AD34" si="4">AB22+Z22+X22+V22+T22+R22+P22+N22+L22+J22+H22+F22+D22+B22</f>
        <v>24</v>
      </c>
      <c r="AE22" s="76">
        <f t="shared" ref="AE22:AE34" si="5">AC22+AA22+Y22+W22+U22+S22+Q22+O22+M22+K22+I22+G22+E22+C22</f>
        <v>12</v>
      </c>
      <c r="AF22" s="76">
        <f t="shared" ref="AF22:AF34" si="6">AE22+AD22</f>
        <v>36</v>
      </c>
    </row>
    <row r="23" spans="1:32" ht="27.75">
      <c r="A23" s="91" t="s">
        <v>139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  <c r="O23" s="71">
        <v>0</v>
      </c>
      <c r="P23" s="71">
        <v>23</v>
      </c>
      <c r="Q23" s="71">
        <v>18</v>
      </c>
      <c r="R23" s="71">
        <v>0</v>
      </c>
      <c r="S23" s="71">
        <v>0</v>
      </c>
      <c r="T23" s="71">
        <v>0</v>
      </c>
      <c r="U23" s="71">
        <v>0</v>
      </c>
      <c r="V23" s="71">
        <v>0</v>
      </c>
      <c r="W23" s="71">
        <v>0</v>
      </c>
      <c r="X23" s="71">
        <v>0</v>
      </c>
      <c r="Y23" s="71">
        <v>0</v>
      </c>
      <c r="Z23" s="71">
        <v>0</v>
      </c>
      <c r="AA23" s="71">
        <v>0</v>
      </c>
      <c r="AB23" s="71">
        <v>0</v>
      </c>
      <c r="AC23" s="71">
        <v>0</v>
      </c>
      <c r="AD23" s="76">
        <f t="shared" si="4"/>
        <v>23</v>
      </c>
      <c r="AE23" s="76">
        <f t="shared" si="5"/>
        <v>18</v>
      </c>
      <c r="AF23" s="76">
        <f t="shared" si="6"/>
        <v>41</v>
      </c>
    </row>
    <row r="24" spans="1:32" ht="27.75">
      <c r="A24" s="92" t="s">
        <v>182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M24" s="71">
        <v>0</v>
      </c>
      <c r="N24" s="71">
        <v>0</v>
      </c>
      <c r="O24" s="71">
        <v>0</v>
      </c>
      <c r="P24" s="71">
        <v>0</v>
      </c>
      <c r="Q24" s="71">
        <v>0</v>
      </c>
      <c r="R24" s="71">
        <v>0</v>
      </c>
      <c r="S24" s="71">
        <v>0</v>
      </c>
      <c r="T24" s="71">
        <v>0</v>
      </c>
      <c r="U24" s="71">
        <v>0</v>
      </c>
      <c r="V24" s="71">
        <v>0</v>
      </c>
      <c r="W24" s="71">
        <v>0</v>
      </c>
      <c r="X24" s="71">
        <v>0</v>
      </c>
      <c r="Y24" s="71">
        <v>0</v>
      </c>
      <c r="Z24" s="71">
        <v>0</v>
      </c>
      <c r="AA24" s="71">
        <v>0</v>
      </c>
      <c r="AB24" s="71">
        <v>0</v>
      </c>
      <c r="AC24" s="71">
        <v>0</v>
      </c>
      <c r="AD24" s="76">
        <f t="shared" si="4"/>
        <v>0</v>
      </c>
      <c r="AE24" s="76">
        <f t="shared" si="5"/>
        <v>0</v>
      </c>
      <c r="AF24" s="76">
        <f t="shared" si="6"/>
        <v>0</v>
      </c>
    </row>
    <row r="25" spans="1:32" ht="27.75">
      <c r="A25" s="91" t="s">
        <v>140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71">
        <v>0</v>
      </c>
      <c r="P25" s="71">
        <v>0</v>
      </c>
      <c r="Q25" s="71">
        <v>0</v>
      </c>
      <c r="R25" s="71">
        <v>0</v>
      </c>
      <c r="S25" s="71">
        <v>0</v>
      </c>
      <c r="T25" s="71">
        <v>0</v>
      </c>
      <c r="U25" s="71">
        <v>0</v>
      </c>
      <c r="V25" s="71">
        <v>8</v>
      </c>
      <c r="W25" s="71">
        <v>8</v>
      </c>
      <c r="X25" s="71">
        <v>0</v>
      </c>
      <c r="Y25" s="71">
        <v>0</v>
      </c>
      <c r="Z25" s="71">
        <v>0</v>
      </c>
      <c r="AA25" s="71">
        <v>0</v>
      </c>
      <c r="AB25" s="71">
        <v>0</v>
      </c>
      <c r="AC25" s="71">
        <v>0</v>
      </c>
      <c r="AD25" s="76">
        <f t="shared" si="4"/>
        <v>8</v>
      </c>
      <c r="AE25" s="76">
        <f t="shared" si="5"/>
        <v>8</v>
      </c>
      <c r="AF25" s="76">
        <f t="shared" si="6"/>
        <v>16</v>
      </c>
    </row>
    <row r="26" spans="1:32" ht="27.75">
      <c r="A26" s="91" t="s">
        <v>142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M26" s="71">
        <v>0</v>
      </c>
      <c r="N26" s="71">
        <v>0</v>
      </c>
      <c r="O26" s="71">
        <v>0</v>
      </c>
      <c r="P26" s="71">
        <v>0</v>
      </c>
      <c r="Q26" s="71">
        <v>0</v>
      </c>
      <c r="R26" s="71">
        <v>0</v>
      </c>
      <c r="S26" s="71">
        <v>0</v>
      </c>
      <c r="T26" s="71">
        <v>0</v>
      </c>
      <c r="U26" s="71">
        <v>0</v>
      </c>
      <c r="V26" s="71">
        <v>15</v>
      </c>
      <c r="W26" s="71">
        <v>12</v>
      </c>
      <c r="X26" s="71">
        <v>0</v>
      </c>
      <c r="Y26" s="71">
        <v>0</v>
      </c>
      <c r="Z26" s="71">
        <v>0</v>
      </c>
      <c r="AA26" s="71">
        <v>0</v>
      </c>
      <c r="AB26" s="71">
        <v>0</v>
      </c>
      <c r="AC26" s="71">
        <v>0</v>
      </c>
      <c r="AD26" s="76">
        <f t="shared" si="4"/>
        <v>15</v>
      </c>
      <c r="AE26" s="76">
        <f t="shared" si="5"/>
        <v>12</v>
      </c>
      <c r="AF26" s="76">
        <f t="shared" si="6"/>
        <v>27</v>
      </c>
    </row>
    <row r="27" spans="1:32" ht="27.75">
      <c r="A27" s="92" t="s">
        <v>188</v>
      </c>
      <c r="B27" s="71">
        <v>0</v>
      </c>
      <c r="C27" s="71">
        <v>0</v>
      </c>
      <c r="D27" s="71">
        <v>0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0</v>
      </c>
      <c r="M27" s="71">
        <v>0</v>
      </c>
      <c r="N27" s="71">
        <v>0</v>
      </c>
      <c r="O27" s="71">
        <v>0</v>
      </c>
      <c r="P27" s="71">
        <v>0</v>
      </c>
      <c r="Q27" s="71">
        <v>0</v>
      </c>
      <c r="R27" s="71">
        <v>0</v>
      </c>
      <c r="S27" s="71">
        <v>0</v>
      </c>
      <c r="T27" s="71">
        <v>0</v>
      </c>
      <c r="U27" s="71">
        <v>0</v>
      </c>
      <c r="V27" s="71">
        <v>0</v>
      </c>
      <c r="W27" s="71">
        <v>0</v>
      </c>
      <c r="X27" s="71">
        <v>0</v>
      </c>
      <c r="Y27" s="71">
        <v>0</v>
      </c>
      <c r="Z27" s="71">
        <v>0</v>
      </c>
      <c r="AA27" s="71">
        <v>0</v>
      </c>
      <c r="AB27" s="71">
        <v>0</v>
      </c>
      <c r="AC27" s="71">
        <v>0</v>
      </c>
      <c r="AD27" s="76">
        <f t="shared" si="4"/>
        <v>0</v>
      </c>
      <c r="AE27" s="76">
        <f t="shared" si="5"/>
        <v>0</v>
      </c>
      <c r="AF27" s="76">
        <f t="shared" si="6"/>
        <v>0</v>
      </c>
    </row>
    <row r="28" spans="1:32" ht="27.75">
      <c r="A28" s="91" t="s">
        <v>147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0</v>
      </c>
      <c r="M28" s="71">
        <v>0</v>
      </c>
      <c r="N28" s="71">
        <v>0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  <c r="T28" s="71">
        <v>0</v>
      </c>
      <c r="U28" s="71">
        <v>0</v>
      </c>
      <c r="V28" s="71">
        <v>17</v>
      </c>
      <c r="W28" s="71">
        <v>14</v>
      </c>
      <c r="X28" s="71">
        <v>0</v>
      </c>
      <c r="Y28" s="71">
        <v>0</v>
      </c>
      <c r="Z28" s="71">
        <v>0</v>
      </c>
      <c r="AA28" s="71">
        <v>0</v>
      </c>
      <c r="AB28" s="71">
        <v>0</v>
      </c>
      <c r="AC28" s="71">
        <v>0</v>
      </c>
      <c r="AD28" s="76">
        <f t="shared" si="4"/>
        <v>17</v>
      </c>
      <c r="AE28" s="76">
        <f t="shared" si="5"/>
        <v>14</v>
      </c>
      <c r="AF28" s="76">
        <f t="shared" si="6"/>
        <v>31</v>
      </c>
    </row>
    <row r="29" spans="1:32" ht="27.75">
      <c r="A29" s="91" t="s">
        <v>143</v>
      </c>
      <c r="B29" s="71">
        <v>0</v>
      </c>
      <c r="C29" s="71">
        <v>0</v>
      </c>
      <c r="D29" s="71">
        <v>0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M29" s="71">
        <v>0</v>
      </c>
      <c r="N29" s="71">
        <v>0</v>
      </c>
      <c r="O29" s="71">
        <v>0</v>
      </c>
      <c r="P29" s="71">
        <v>2</v>
      </c>
      <c r="Q29" s="71">
        <v>0</v>
      </c>
      <c r="R29" s="71">
        <v>0</v>
      </c>
      <c r="S29" s="71">
        <v>0</v>
      </c>
      <c r="T29" s="71">
        <v>0</v>
      </c>
      <c r="U29" s="71">
        <v>0</v>
      </c>
      <c r="V29" s="71">
        <v>28</v>
      </c>
      <c r="W29" s="71">
        <v>15</v>
      </c>
      <c r="X29" s="71">
        <v>0</v>
      </c>
      <c r="Y29" s="71">
        <v>0</v>
      </c>
      <c r="Z29" s="71">
        <v>0</v>
      </c>
      <c r="AA29" s="71">
        <v>0</v>
      </c>
      <c r="AB29" s="71">
        <v>0</v>
      </c>
      <c r="AC29" s="71">
        <v>0</v>
      </c>
      <c r="AD29" s="76">
        <f t="shared" si="4"/>
        <v>30</v>
      </c>
      <c r="AE29" s="76">
        <f t="shared" si="5"/>
        <v>15</v>
      </c>
      <c r="AF29" s="76">
        <f t="shared" si="6"/>
        <v>45</v>
      </c>
    </row>
    <row r="30" spans="1:32" ht="27.75">
      <c r="A30" s="91" t="s">
        <v>141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0</v>
      </c>
      <c r="M30" s="71">
        <v>0</v>
      </c>
      <c r="N30" s="71">
        <v>0</v>
      </c>
      <c r="O30" s="71">
        <v>0</v>
      </c>
      <c r="P30" s="71">
        <v>0</v>
      </c>
      <c r="Q30" s="71">
        <v>0</v>
      </c>
      <c r="R30" s="71">
        <v>0</v>
      </c>
      <c r="S30" s="71">
        <v>0</v>
      </c>
      <c r="T30" s="71">
        <v>20</v>
      </c>
      <c r="U30" s="71">
        <v>10</v>
      </c>
      <c r="V30" s="71">
        <v>0</v>
      </c>
      <c r="W30" s="71">
        <v>0</v>
      </c>
      <c r="X30" s="71">
        <v>0</v>
      </c>
      <c r="Y30" s="71">
        <v>0</v>
      </c>
      <c r="Z30" s="71">
        <v>0</v>
      </c>
      <c r="AA30" s="71">
        <v>0</v>
      </c>
      <c r="AB30" s="71">
        <v>0</v>
      </c>
      <c r="AC30" s="71">
        <v>0</v>
      </c>
      <c r="AD30" s="76">
        <f t="shared" si="4"/>
        <v>20</v>
      </c>
      <c r="AE30" s="76">
        <f t="shared" si="5"/>
        <v>10</v>
      </c>
      <c r="AF30" s="76">
        <f t="shared" si="6"/>
        <v>30</v>
      </c>
    </row>
    <row r="31" spans="1:32" ht="27.75">
      <c r="A31" s="91" t="s">
        <v>148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0</v>
      </c>
      <c r="M31" s="71">
        <v>0</v>
      </c>
      <c r="N31" s="71">
        <v>0</v>
      </c>
      <c r="O31" s="71">
        <v>0</v>
      </c>
      <c r="P31" s="71">
        <v>0</v>
      </c>
      <c r="Q31" s="71">
        <v>0</v>
      </c>
      <c r="R31" s="71">
        <v>0</v>
      </c>
      <c r="S31" s="71">
        <v>0</v>
      </c>
      <c r="T31" s="71">
        <v>26</v>
      </c>
      <c r="U31" s="71">
        <v>21</v>
      </c>
      <c r="V31" s="71">
        <v>0</v>
      </c>
      <c r="W31" s="71">
        <v>0</v>
      </c>
      <c r="X31" s="71">
        <v>0</v>
      </c>
      <c r="Y31" s="71">
        <v>0</v>
      </c>
      <c r="Z31" s="71">
        <v>0</v>
      </c>
      <c r="AA31" s="71">
        <v>0</v>
      </c>
      <c r="AB31" s="71">
        <v>0</v>
      </c>
      <c r="AC31" s="71">
        <v>0</v>
      </c>
      <c r="AD31" s="76">
        <f t="shared" si="4"/>
        <v>26</v>
      </c>
      <c r="AE31" s="76">
        <f t="shared" si="5"/>
        <v>21</v>
      </c>
      <c r="AF31" s="76">
        <f t="shared" si="6"/>
        <v>47</v>
      </c>
    </row>
    <row r="32" spans="1:32" ht="27.75">
      <c r="A32" s="91" t="s">
        <v>179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0</v>
      </c>
      <c r="M32" s="71">
        <v>0</v>
      </c>
      <c r="N32" s="71">
        <v>0</v>
      </c>
      <c r="O32" s="71">
        <v>0</v>
      </c>
      <c r="P32" s="71">
        <v>18</v>
      </c>
      <c r="Q32" s="71">
        <v>14</v>
      </c>
      <c r="R32" s="71">
        <v>0</v>
      </c>
      <c r="S32" s="71">
        <v>0</v>
      </c>
      <c r="T32" s="71">
        <v>0</v>
      </c>
      <c r="U32" s="71">
        <v>0</v>
      </c>
      <c r="V32" s="71">
        <v>0</v>
      </c>
      <c r="W32" s="71">
        <v>0</v>
      </c>
      <c r="X32" s="71">
        <v>0</v>
      </c>
      <c r="Y32" s="71">
        <v>0</v>
      </c>
      <c r="Z32" s="71">
        <v>0</v>
      </c>
      <c r="AA32" s="71">
        <v>0</v>
      </c>
      <c r="AB32" s="71">
        <v>0</v>
      </c>
      <c r="AC32" s="71">
        <v>0</v>
      </c>
      <c r="AD32" s="76">
        <f t="shared" si="4"/>
        <v>18</v>
      </c>
      <c r="AE32" s="76">
        <f t="shared" si="5"/>
        <v>14</v>
      </c>
      <c r="AF32" s="76">
        <f t="shared" si="6"/>
        <v>32</v>
      </c>
    </row>
    <row r="33" spans="1:32" ht="27.75">
      <c r="A33" s="91" t="s">
        <v>144</v>
      </c>
      <c r="B33" s="71">
        <v>0</v>
      </c>
      <c r="C33" s="71">
        <v>0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  <c r="J33" s="71">
        <v>0</v>
      </c>
      <c r="K33" s="71">
        <v>0</v>
      </c>
      <c r="L33" s="71">
        <v>0</v>
      </c>
      <c r="M33" s="71">
        <v>0</v>
      </c>
      <c r="N33" s="71">
        <v>0</v>
      </c>
      <c r="O33" s="71">
        <v>0</v>
      </c>
      <c r="P33" s="71">
        <v>0</v>
      </c>
      <c r="Q33" s="71">
        <v>0</v>
      </c>
      <c r="R33" s="71">
        <v>0</v>
      </c>
      <c r="S33" s="71">
        <v>0</v>
      </c>
      <c r="T33" s="71">
        <v>13</v>
      </c>
      <c r="U33" s="71">
        <v>11</v>
      </c>
      <c r="V33" s="71">
        <v>0</v>
      </c>
      <c r="W33" s="71">
        <v>0</v>
      </c>
      <c r="X33" s="71">
        <v>0</v>
      </c>
      <c r="Y33" s="71">
        <v>0</v>
      </c>
      <c r="Z33" s="71">
        <v>0</v>
      </c>
      <c r="AA33" s="71">
        <v>0</v>
      </c>
      <c r="AB33" s="71">
        <v>0</v>
      </c>
      <c r="AC33" s="71">
        <v>0</v>
      </c>
      <c r="AD33" s="76">
        <f t="shared" si="4"/>
        <v>13</v>
      </c>
      <c r="AE33" s="76">
        <f t="shared" si="5"/>
        <v>11</v>
      </c>
      <c r="AF33" s="76">
        <f t="shared" si="6"/>
        <v>24</v>
      </c>
    </row>
    <row r="34" spans="1:32" ht="27.75">
      <c r="A34" s="93" t="s">
        <v>145</v>
      </c>
      <c r="B34" s="76">
        <f>B33+B32+B31+B30+B29+B28+B27+B26+B25+B24+B23+B22+B21</f>
        <v>0</v>
      </c>
      <c r="C34" s="76">
        <f t="shared" ref="C34:AC34" si="7">C33+C32+C31+C30+C29+C28+C27+C26+C25+C24+C23+C22+C21</f>
        <v>0</v>
      </c>
      <c r="D34" s="76">
        <f t="shared" si="7"/>
        <v>0</v>
      </c>
      <c r="E34" s="76">
        <f t="shared" si="7"/>
        <v>0</v>
      </c>
      <c r="F34" s="76">
        <f t="shared" si="7"/>
        <v>0</v>
      </c>
      <c r="G34" s="76">
        <f t="shared" si="7"/>
        <v>0</v>
      </c>
      <c r="H34" s="76">
        <f t="shared" si="7"/>
        <v>0</v>
      </c>
      <c r="I34" s="76">
        <f t="shared" si="7"/>
        <v>0</v>
      </c>
      <c r="J34" s="76">
        <f t="shared" si="7"/>
        <v>0</v>
      </c>
      <c r="K34" s="76">
        <f t="shared" si="7"/>
        <v>0</v>
      </c>
      <c r="L34" s="76">
        <f t="shared" si="7"/>
        <v>0</v>
      </c>
      <c r="M34" s="76">
        <f t="shared" si="7"/>
        <v>0</v>
      </c>
      <c r="N34" s="76">
        <f t="shared" si="7"/>
        <v>0</v>
      </c>
      <c r="O34" s="76">
        <f t="shared" si="7"/>
        <v>0</v>
      </c>
      <c r="P34" s="76">
        <f t="shared" si="7"/>
        <v>89</v>
      </c>
      <c r="Q34" s="76">
        <f t="shared" si="7"/>
        <v>63</v>
      </c>
      <c r="R34" s="76">
        <f t="shared" si="7"/>
        <v>0</v>
      </c>
      <c r="S34" s="76">
        <f t="shared" si="7"/>
        <v>0</v>
      </c>
      <c r="T34" s="76">
        <f t="shared" si="7"/>
        <v>59</v>
      </c>
      <c r="U34" s="76">
        <f t="shared" si="7"/>
        <v>42</v>
      </c>
      <c r="V34" s="76">
        <f t="shared" si="7"/>
        <v>68</v>
      </c>
      <c r="W34" s="76">
        <f t="shared" si="7"/>
        <v>49</v>
      </c>
      <c r="X34" s="76">
        <f t="shared" si="7"/>
        <v>0</v>
      </c>
      <c r="Y34" s="76">
        <f t="shared" si="7"/>
        <v>0</v>
      </c>
      <c r="Z34" s="76">
        <f t="shared" si="7"/>
        <v>0</v>
      </c>
      <c r="AA34" s="76">
        <f t="shared" si="7"/>
        <v>0</v>
      </c>
      <c r="AB34" s="76">
        <f t="shared" si="7"/>
        <v>0</v>
      </c>
      <c r="AC34" s="76">
        <f t="shared" si="7"/>
        <v>0</v>
      </c>
      <c r="AD34" s="76">
        <f t="shared" si="4"/>
        <v>216</v>
      </c>
      <c r="AE34" s="76">
        <f t="shared" si="5"/>
        <v>154</v>
      </c>
      <c r="AF34" s="76">
        <f t="shared" si="6"/>
        <v>370</v>
      </c>
    </row>
  </sheetData>
  <mergeCells count="34">
    <mergeCell ref="D19:E19"/>
    <mergeCell ref="T19:U19"/>
    <mergeCell ref="V19:W19"/>
    <mergeCell ref="X19:Y19"/>
    <mergeCell ref="Z19:AA19"/>
    <mergeCell ref="A1:AF1"/>
    <mergeCell ref="AB19:AC19"/>
    <mergeCell ref="Z2:AA2"/>
    <mergeCell ref="V2:W2"/>
    <mergeCell ref="X2:Y2"/>
    <mergeCell ref="AD2:AF2"/>
    <mergeCell ref="AD19:AF19"/>
    <mergeCell ref="A19:A20"/>
    <mergeCell ref="B19:C19"/>
    <mergeCell ref="F19:G19"/>
    <mergeCell ref="H19:I19"/>
    <mergeCell ref="J19:K19"/>
    <mergeCell ref="L19:M19"/>
    <mergeCell ref="N19:O19"/>
    <mergeCell ref="P19:Q19"/>
    <mergeCell ref="R19:S19"/>
    <mergeCell ref="A18:AF18"/>
    <mergeCell ref="A2:A3"/>
    <mergeCell ref="B2:C2"/>
    <mergeCell ref="F2:G2"/>
    <mergeCell ref="H2:I2"/>
    <mergeCell ref="J2:K2"/>
    <mergeCell ref="L2:M2"/>
    <mergeCell ref="N2:O2"/>
    <mergeCell ref="P2:Q2"/>
    <mergeCell ref="R2:S2"/>
    <mergeCell ref="D2:E2"/>
    <mergeCell ref="T2:U2"/>
    <mergeCell ref="AB2:AC2"/>
  </mergeCells>
  <printOptions horizontalCentered="1" verticalCentered="1"/>
  <pageMargins left="0.7" right="0.7" top="0.75" bottom="0.75" header="0.3" footer="0.3"/>
  <pageSetup paperSize="9" scale="70" fitToHeight="0" orientation="landscape" r:id="rId1"/>
  <rowBreaks count="1" manualBreakCount="1">
    <brk id="1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4"/>
  <sheetViews>
    <sheetView rightToLeft="1" view="pageBreakPreview" topLeftCell="B1" zoomScale="60" zoomScaleNormal="100" workbookViewId="0">
      <selection activeCell="P2" sqref="P2:V12"/>
    </sheetView>
  </sheetViews>
  <sheetFormatPr defaultRowHeight="15"/>
  <cols>
    <col min="2" max="2" width="24.28515625" customWidth="1"/>
    <col min="3" max="4" width="5.5703125" bestFit="1" customWidth="1"/>
    <col min="5" max="5" width="5.28515625" bestFit="1" customWidth="1"/>
    <col min="6" max="6" width="5.140625" bestFit="1" customWidth="1"/>
    <col min="7" max="7" width="5.28515625" bestFit="1" customWidth="1"/>
    <col min="8" max="8" width="5.140625" bestFit="1" customWidth="1"/>
    <col min="9" max="9" width="5.28515625" bestFit="1" customWidth="1"/>
    <col min="10" max="10" width="5.140625" bestFit="1" customWidth="1"/>
    <col min="11" max="11" width="5.28515625" bestFit="1" customWidth="1"/>
    <col min="12" max="12" width="5.140625" bestFit="1" customWidth="1"/>
    <col min="13" max="15" width="5.5703125" bestFit="1" customWidth="1"/>
    <col min="16" max="16" width="5.140625" bestFit="1" customWidth="1"/>
    <col min="17" max="17" width="5.5703125" bestFit="1" customWidth="1"/>
    <col min="18" max="18" width="5.140625" bestFit="1" customWidth="1"/>
    <col min="19" max="19" width="5.28515625" bestFit="1" customWidth="1"/>
    <col min="20" max="20" width="5.140625" bestFit="1" customWidth="1"/>
    <col min="21" max="21" width="5.28515625" bestFit="1" customWidth="1"/>
    <col min="22" max="22" width="5.140625" bestFit="1" customWidth="1"/>
    <col min="23" max="23" width="5.28515625" bestFit="1" customWidth="1"/>
    <col min="24" max="24" width="5.140625" bestFit="1" customWidth="1"/>
    <col min="25" max="25" width="5.28515625" bestFit="1" customWidth="1"/>
    <col min="26" max="26" width="5.140625" bestFit="1" customWidth="1"/>
    <col min="27" max="28" width="5.5703125" bestFit="1" customWidth="1"/>
    <col min="29" max="29" width="8.42578125" bestFit="1" customWidth="1"/>
  </cols>
  <sheetData>
    <row r="1" spans="1:29" ht="27.75">
      <c r="A1" s="169" t="s">
        <v>203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60"/>
      <c r="Q1" s="60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</row>
    <row r="2" spans="1:29" ht="27.75">
      <c r="A2" s="154" t="s">
        <v>189</v>
      </c>
      <c r="B2" s="168" t="s">
        <v>63</v>
      </c>
      <c r="C2" s="140" t="s">
        <v>44</v>
      </c>
      <c r="D2" s="140"/>
      <c r="E2" s="140" t="s">
        <v>129</v>
      </c>
      <c r="F2" s="140"/>
      <c r="G2" s="140" t="s">
        <v>130</v>
      </c>
      <c r="H2" s="140"/>
      <c r="I2" s="140" t="s">
        <v>23</v>
      </c>
      <c r="J2" s="140"/>
      <c r="K2" s="140" t="s">
        <v>7</v>
      </c>
      <c r="L2" s="140"/>
      <c r="M2" s="140" t="s">
        <v>46</v>
      </c>
      <c r="N2" s="140"/>
      <c r="O2" s="140"/>
      <c r="P2" s="61"/>
      <c r="Q2" s="61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1:29" ht="27.75">
      <c r="A3" s="154"/>
      <c r="B3" s="168"/>
      <c r="C3" s="77" t="s">
        <v>1</v>
      </c>
      <c r="D3" s="77" t="s">
        <v>67</v>
      </c>
      <c r="E3" s="77" t="s">
        <v>1</v>
      </c>
      <c r="F3" s="77" t="s">
        <v>67</v>
      </c>
      <c r="G3" s="77" t="s">
        <v>1</v>
      </c>
      <c r="H3" s="77" t="s">
        <v>67</v>
      </c>
      <c r="I3" s="77" t="s">
        <v>1</v>
      </c>
      <c r="J3" s="77" t="s">
        <v>67</v>
      </c>
      <c r="K3" s="77" t="s">
        <v>1</v>
      </c>
      <c r="L3" s="77" t="s">
        <v>67</v>
      </c>
      <c r="M3" s="77" t="s">
        <v>1</v>
      </c>
      <c r="N3" s="77" t="s">
        <v>67</v>
      </c>
      <c r="O3" s="62" t="s">
        <v>21</v>
      </c>
      <c r="P3" s="61"/>
      <c r="Q3" s="61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</row>
    <row r="4" spans="1:29" ht="27.75">
      <c r="A4" s="170" t="s">
        <v>207</v>
      </c>
      <c r="B4" s="170"/>
      <c r="C4" s="17">
        <v>4</v>
      </c>
      <c r="D4" s="17">
        <v>2</v>
      </c>
      <c r="E4" s="17">
        <v>0</v>
      </c>
      <c r="F4" s="17">
        <v>0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77">
        <f>K4+I4+G4+E4+C4</f>
        <v>4</v>
      </c>
      <c r="N4" s="77">
        <f>L4+J4+H4+F4+D4</f>
        <v>2</v>
      </c>
      <c r="O4" s="77">
        <f>N4+M4</f>
        <v>6</v>
      </c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</row>
    <row r="5" spans="1:29" ht="27.75">
      <c r="A5" s="170" t="s">
        <v>191</v>
      </c>
      <c r="B5" s="170"/>
      <c r="C5" s="17">
        <v>8</v>
      </c>
      <c r="D5" s="17">
        <v>5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77">
        <f t="shared" ref="M5:N12" si="0">K5+I5+G5+E5+C5</f>
        <v>8</v>
      </c>
      <c r="N5" s="77">
        <f t="shared" si="0"/>
        <v>5</v>
      </c>
      <c r="O5" s="77">
        <f t="shared" ref="O5:O12" si="1">N5+M5</f>
        <v>13</v>
      </c>
      <c r="P5" s="65"/>
      <c r="Q5" s="61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</row>
    <row r="6" spans="1:29" ht="27.75">
      <c r="A6" s="161" t="s">
        <v>192</v>
      </c>
      <c r="B6" s="162"/>
      <c r="C6" s="63">
        <v>6</v>
      </c>
      <c r="D6" s="63">
        <v>4</v>
      </c>
      <c r="E6" s="63">
        <v>0</v>
      </c>
      <c r="F6" s="63">
        <v>0</v>
      </c>
      <c r="G6" s="63">
        <v>0</v>
      </c>
      <c r="H6" s="63">
        <v>0</v>
      </c>
      <c r="I6" s="63">
        <v>0</v>
      </c>
      <c r="J6" s="63">
        <v>0</v>
      </c>
      <c r="K6" s="63">
        <v>0</v>
      </c>
      <c r="L6" s="63">
        <v>0</v>
      </c>
      <c r="M6" s="64">
        <f t="shared" si="0"/>
        <v>6</v>
      </c>
      <c r="N6" s="56">
        <f t="shared" si="0"/>
        <v>4</v>
      </c>
      <c r="O6" s="56">
        <f t="shared" si="1"/>
        <v>10</v>
      </c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</row>
    <row r="7" spans="1:29" ht="27.75">
      <c r="A7" s="159" t="s">
        <v>193</v>
      </c>
      <c r="B7" s="160"/>
      <c r="C7" s="66">
        <v>98</v>
      </c>
      <c r="D7" s="66">
        <v>46</v>
      </c>
      <c r="E7" s="66">
        <v>0</v>
      </c>
      <c r="F7" s="66">
        <v>0</v>
      </c>
      <c r="G7" s="66">
        <v>0</v>
      </c>
      <c r="H7" s="66">
        <v>0</v>
      </c>
      <c r="I7" s="66">
        <v>0</v>
      </c>
      <c r="J7" s="66">
        <v>0</v>
      </c>
      <c r="K7" s="66">
        <v>0</v>
      </c>
      <c r="L7" s="66">
        <v>0</v>
      </c>
      <c r="M7" s="64">
        <f t="shared" si="0"/>
        <v>98</v>
      </c>
      <c r="N7" s="56">
        <f t="shared" si="0"/>
        <v>46</v>
      </c>
      <c r="O7" s="56">
        <f t="shared" si="1"/>
        <v>144</v>
      </c>
      <c r="P7" s="65"/>
      <c r="Q7" s="61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</row>
    <row r="8" spans="1:29" ht="27.75">
      <c r="A8" s="159" t="s">
        <v>194</v>
      </c>
      <c r="B8" s="160"/>
      <c r="C8" s="63">
        <v>41</v>
      </c>
      <c r="D8" s="63">
        <v>22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4">
        <f t="shared" si="0"/>
        <v>41</v>
      </c>
      <c r="N8" s="56">
        <f t="shared" si="0"/>
        <v>22</v>
      </c>
      <c r="O8" s="56">
        <f t="shared" si="1"/>
        <v>63</v>
      </c>
      <c r="P8" s="65"/>
      <c r="Q8" s="61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</row>
    <row r="9" spans="1:29" ht="27.75">
      <c r="A9" s="163" t="s">
        <v>195</v>
      </c>
      <c r="B9" s="164"/>
      <c r="C9" s="67">
        <v>46</v>
      </c>
      <c r="D9" s="67">
        <v>53</v>
      </c>
      <c r="E9" s="68">
        <v>0</v>
      </c>
      <c r="F9" s="68">
        <v>0</v>
      </c>
      <c r="G9" s="68">
        <v>0</v>
      </c>
      <c r="H9" s="68">
        <v>0</v>
      </c>
      <c r="I9" s="67">
        <v>0</v>
      </c>
      <c r="J9" s="67">
        <v>0</v>
      </c>
      <c r="K9" s="67">
        <v>0</v>
      </c>
      <c r="L9" s="67">
        <v>0</v>
      </c>
      <c r="M9" s="64">
        <f t="shared" si="0"/>
        <v>46</v>
      </c>
      <c r="N9" s="56">
        <f t="shared" si="0"/>
        <v>53</v>
      </c>
      <c r="O9" s="56">
        <f t="shared" si="1"/>
        <v>99</v>
      </c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</row>
    <row r="10" spans="1:29" ht="27.75">
      <c r="A10" s="158" t="s">
        <v>0</v>
      </c>
      <c r="B10" s="69" t="s">
        <v>196</v>
      </c>
      <c r="C10" s="70">
        <f>C9+C7+C4</f>
        <v>148</v>
      </c>
      <c r="D10" s="70">
        <f t="shared" ref="D10:L10" si="2">D9+D7+D4</f>
        <v>101</v>
      </c>
      <c r="E10" s="70">
        <f t="shared" si="2"/>
        <v>0</v>
      </c>
      <c r="F10" s="70">
        <f t="shared" si="2"/>
        <v>0</v>
      </c>
      <c r="G10" s="70">
        <f t="shared" si="2"/>
        <v>0</v>
      </c>
      <c r="H10" s="70">
        <f t="shared" si="2"/>
        <v>0</v>
      </c>
      <c r="I10" s="70">
        <f t="shared" si="2"/>
        <v>0</v>
      </c>
      <c r="J10" s="70">
        <f t="shared" si="2"/>
        <v>0</v>
      </c>
      <c r="K10" s="70">
        <f t="shared" si="2"/>
        <v>0</v>
      </c>
      <c r="L10" s="70">
        <f t="shared" si="2"/>
        <v>0</v>
      </c>
      <c r="M10" s="64">
        <f t="shared" si="0"/>
        <v>148</v>
      </c>
      <c r="N10" s="56">
        <f t="shared" si="0"/>
        <v>101</v>
      </c>
      <c r="O10" s="56">
        <f t="shared" si="1"/>
        <v>249</v>
      </c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</row>
    <row r="11" spans="1:29" ht="27.75">
      <c r="A11" s="158"/>
      <c r="B11" s="69" t="s">
        <v>197</v>
      </c>
      <c r="C11" s="70">
        <f>C8+C5</f>
        <v>49</v>
      </c>
      <c r="D11" s="70">
        <f t="shared" ref="D11:L11" si="3">D8+D5</f>
        <v>27</v>
      </c>
      <c r="E11" s="70">
        <f t="shared" si="3"/>
        <v>0</v>
      </c>
      <c r="F11" s="70">
        <f t="shared" si="3"/>
        <v>0</v>
      </c>
      <c r="G11" s="70">
        <f t="shared" si="3"/>
        <v>0</v>
      </c>
      <c r="H11" s="70">
        <f t="shared" si="3"/>
        <v>0</v>
      </c>
      <c r="I11" s="70">
        <f t="shared" si="3"/>
        <v>0</v>
      </c>
      <c r="J11" s="70">
        <f t="shared" si="3"/>
        <v>0</v>
      </c>
      <c r="K11" s="70">
        <f t="shared" si="3"/>
        <v>0</v>
      </c>
      <c r="L11" s="70">
        <f t="shared" si="3"/>
        <v>0</v>
      </c>
      <c r="M11" s="64">
        <f t="shared" si="0"/>
        <v>49</v>
      </c>
      <c r="N11" s="56">
        <f t="shared" si="0"/>
        <v>27</v>
      </c>
      <c r="O11" s="56">
        <f t="shared" si="1"/>
        <v>76</v>
      </c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</row>
    <row r="12" spans="1:29" ht="27.75">
      <c r="A12" s="158"/>
      <c r="B12" s="69" t="s">
        <v>198</v>
      </c>
      <c r="C12" s="70">
        <f>C6</f>
        <v>6</v>
      </c>
      <c r="D12" s="70">
        <f t="shared" ref="D12:L12" si="4">D6</f>
        <v>4</v>
      </c>
      <c r="E12" s="70">
        <f t="shared" si="4"/>
        <v>0</v>
      </c>
      <c r="F12" s="70">
        <f t="shared" si="4"/>
        <v>0</v>
      </c>
      <c r="G12" s="70">
        <f t="shared" si="4"/>
        <v>0</v>
      </c>
      <c r="H12" s="70">
        <f t="shared" si="4"/>
        <v>0</v>
      </c>
      <c r="I12" s="70">
        <f t="shared" si="4"/>
        <v>0</v>
      </c>
      <c r="J12" s="70">
        <f t="shared" si="4"/>
        <v>0</v>
      </c>
      <c r="K12" s="70">
        <f t="shared" si="4"/>
        <v>0</v>
      </c>
      <c r="L12" s="70">
        <f t="shared" si="4"/>
        <v>0</v>
      </c>
      <c r="M12" s="64">
        <f t="shared" si="0"/>
        <v>6</v>
      </c>
      <c r="N12" s="56">
        <f t="shared" si="0"/>
        <v>4</v>
      </c>
      <c r="O12" s="56">
        <f t="shared" si="1"/>
        <v>10</v>
      </c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</row>
    <row r="13" spans="1:29" ht="27.75">
      <c r="A13" s="155" t="s">
        <v>217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59"/>
      <c r="AC13" s="59"/>
    </row>
    <row r="14" spans="1:29" ht="27.75">
      <c r="A14" s="165" t="s">
        <v>63</v>
      </c>
      <c r="B14" s="165"/>
      <c r="C14" s="165" t="s">
        <v>9</v>
      </c>
      <c r="D14" s="165"/>
      <c r="E14" s="166" t="s">
        <v>171</v>
      </c>
      <c r="F14" s="167"/>
      <c r="G14" s="165" t="s">
        <v>10</v>
      </c>
      <c r="H14" s="165"/>
      <c r="I14" s="165" t="s">
        <v>11</v>
      </c>
      <c r="J14" s="165"/>
      <c r="K14" s="165" t="s">
        <v>12</v>
      </c>
      <c r="L14" s="165"/>
      <c r="M14" s="165" t="s">
        <v>13</v>
      </c>
      <c r="N14" s="165"/>
      <c r="O14" s="165" t="s">
        <v>14</v>
      </c>
      <c r="P14" s="165"/>
      <c r="Q14" s="165" t="s">
        <v>15</v>
      </c>
      <c r="R14" s="165"/>
      <c r="S14" s="165" t="s">
        <v>114</v>
      </c>
      <c r="T14" s="165"/>
      <c r="U14" s="165" t="s">
        <v>16</v>
      </c>
      <c r="V14" s="165"/>
      <c r="W14" s="165" t="s">
        <v>51</v>
      </c>
      <c r="X14" s="165"/>
      <c r="Y14" s="165" t="s">
        <v>18</v>
      </c>
      <c r="Z14" s="165"/>
      <c r="AA14" s="165" t="s">
        <v>0</v>
      </c>
      <c r="AB14" s="165"/>
      <c r="AC14" s="165"/>
    </row>
    <row r="15" spans="1:29" ht="27.75">
      <c r="A15" s="165"/>
      <c r="B15" s="165"/>
      <c r="C15" s="57" t="s">
        <v>1</v>
      </c>
      <c r="D15" s="57" t="s">
        <v>67</v>
      </c>
      <c r="E15" s="57" t="s">
        <v>1</v>
      </c>
      <c r="F15" s="57" t="s">
        <v>67</v>
      </c>
      <c r="G15" s="57" t="s">
        <v>1</v>
      </c>
      <c r="H15" s="57" t="s">
        <v>67</v>
      </c>
      <c r="I15" s="57" t="s">
        <v>1</v>
      </c>
      <c r="J15" s="57" t="s">
        <v>67</v>
      </c>
      <c r="K15" s="57" t="s">
        <v>1</v>
      </c>
      <c r="L15" s="57" t="s">
        <v>67</v>
      </c>
      <c r="M15" s="57" t="s">
        <v>1</v>
      </c>
      <c r="N15" s="57" t="s">
        <v>67</v>
      </c>
      <c r="O15" s="57" t="s">
        <v>1</v>
      </c>
      <c r="P15" s="57" t="s">
        <v>67</v>
      </c>
      <c r="Q15" s="57" t="s">
        <v>1</v>
      </c>
      <c r="R15" s="57" t="s">
        <v>67</v>
      </c>
      <c r="S15" s="57" t="s">
        <v>1</v>
      </c>
      <c r="T15" s="57" t="s">
        <v>67</v>
      </c>
      <c r="U15" s="57" t="s">
        <v>1</v>
      </c>
      <c r="V15" s="57" t="s">
        <v>67</v>
      </c>
      <c r="W15" s="57" t="s">
        <v>1</v>
      </c>
      <c r="X15" s="57" t="s">
        <v>67</v>
      </c>
      <c r="Y15" s="57" t="s">
        <v>1</v>
      </c>
      <c r="Z15" s="57" t="s">
        <v>67</v>
      </c>
      <c r="AA15" s="57" t="s">
        <v>1</v>
      </c>
      <c r="AB15" s="57" t="s">
        <v>67</v>
      </c>
      <c r="AC15" s="57" t="s">
        <v>115</v>
      </c>
    </row>
    <row r="16" spans="1:29" ht="18.75" customHeight="1">
      <c r="A16" s="159" t="s">
        <v>190</v>
      </c>
      <c r="B16" s="160"/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71">
        <v>4</v>
      </c>
      <c r="R16" s="71">
        <v>2</v>
      </c>
      <c r="S16" s="71">
        <v>0</v>
      </c>
      <c r="T16" s="71">
        <v>0</v>
      </c>
      <c r="U16" s="71">
        <v>0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0">
        <f>Y16+W16+U16+S16+Q16+O16+M16+K16+I16+G16+E16+C16</f>
        <v>4</v>
      </c>
      <c r="AB16" s="70">
        <f>Z16+X16+V16+T16+R16+P16+N16+L16+J16+H16+F16+D16</f>
        <v>2</v>
      </c>
      <c r="AC16" s="70">
        <f>AB16+AA16</f>
        <v>6</v>
      </c>
    </row>
    <row r="17" spans="1:29" ht="18.75" customHeight="1">
      <c r="A17" s="159" t="s">
        <v>191</v>
      </c>
      <c r="B17" s="160"/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0</v>
      </c>
      <c r="U17" s="71">
        <v>8</v>
      </c>
      <c r="V17" s="71">
        <v>5</v>
      </c>
      <c r="W17" s="71">
        <v>0</v>
      </c>
      <c r="X17" s="71">
        <v>0</v>
      </c>
      <c r="Y17" s="71">
        <v>0</v>
      </c>
      <c r="Z17" s="71">
        <v>0</v>
      </c>
      <c r="AA17" s="70">
        <f t="shared" ref="AA17:AB24" si="5">Y17+W17+U17+S17+Q17+O17+M17+K17+I17+G17+E17+C17</f>
        <v>8</v>
      </c>
      <c r="AB17" s="70">
        <f t="shared" si="5"/>
        <v>5</v>
      </c>
      <c r="AC17" s="70">
        <f t="shared" ref="AC17:AC24" si="6">AB17+AA17</f>
        <v>13</v>
      </c>
    </row>
    <row r="18" spans="1:29" ht="18.75" customHeight="1">
      <c r="A18" s="161" t="s">
        <v>192</v>
      </c>
      <c r="B18" s="162"/>
      <c r="C18" s="71">
        <v>0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  <c r="T18" s="71">
        <v>0</v>
      </c>
      <c r="U18" s="71">
        <v>0</v>
      </c>
      <c r="V18" s="71">
        <v>0</v>
      </c>
      <c r="W18" s="71">
        <v>6</v>
      </c>
      <c r="X18" s="71">
        <v>4</v>
      </c>
      <c r="Y18" s="71">
        <v>0</v>
      </c>
      <c r="Z18" s="71">
        <v>0</v>
      </c>
      <c r="AA18" s="70">
        <f t="shared" si="5"/>
        <v>6</v>
      </c>
      <c r="AB18" s="70">
        <f t="shared" si="5"/>
        <v>4</v>
      </c>
      <c r="AC18" s="70">
        <f t="shared" si="6"/>
        <v>10</v>
      </c>
    </row>
    <row r="19" spans="1:29" ht="18.75" customHeight="1">
      <c r="A19" s="159" t="s">
        <v>193</v>
      </c>
      <c r="B19" s="160"/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0</v>
      </c>
      <c r="M19" s="71">
        <v>0</v>
      </c>
      <c r="N19" s="71">
        <v>0</v>
      </c>
      <c r="O19" s="71">
        <v>0</v>
      </c>
      <c r="P19" s="71">
        <v>0</v>
      </c>
      <c r="Q19" s="71">
        <v>77</v>
      </c>
      <c r="R19" s="71">
        <v>37</v>
      </c>
      <c r="S19" s="71">
        <v>0</v>
      </c>
      <c r="T19" s="71">
        <v>0</v>
      </c>
      <c r="U19" s="71">
        <v>12</v>
      </c>
      <c r="V19" s="71">
        <v>3</v>
      </c>
      <c r="W19" s="71">
        <v>9</v>
      </c>
      <c r="X19" s="71">
        <v>6</v>
      </c>
      <c r="Y19" s="71">
        <v>0</v>
      </c>
      <c r="Z19" s="71">
        <v>0</v>
      </c>
      <c r="AA19" s="70">
        <f t="shared" si="5"/>
        <v>98</v>
      </c>
      <c r="AB19" s="70">
        <f t="shared" si="5"/>
        <v>46</v>
      </c>
      <c r="AC19" s="70">
        <f t="shared" si="6"/>
        <v>144</v>
      </c>
    </row>
    <row r="20" spans="1:29" ht="18.75" customHeight="1">
      <c r="A20" s="159" t="s">
        <v>194</v>
      </c>
      <c r="B20" s="160"/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71">
        <v>9</v>
      </c>
      <c r="R20" s="71">
        <v>4</v>
      </c>
      <c r="S20" s="71">
        <v>0</v>
      </c>
      <c r="T20" s="71">
        <v>0</v>
      </c>
      <c r="U20" s="71">
        <v>31</v>
      </c>
      <c r="V20" s="71">
        <v>18</v>
      </c>
      <c r="W20" s="71">
        <v>1</v>
      </c>
      <c r="X20" s="71">
        <v>0</v>
      </c>
      <c r="Y20" s="71">
        <v>0</v>
      </c>
      <c r="Z20" s="71">
        <v>0</v>
      </c>
      <c r="AA20" s="70">
        <f t="shared" si="5"/>
        <v>41</v>
      </c>
      <c r="AB20" s="70">
        <f t="shared" si="5"/>
        <v>22</v>
      </c>
      <c r="AC20" s="70">
        <f t="shared" si="6"/>
        <v>63</v>
      </c>
    </row>
    <row r="21" spans="1:29" ht="18.75" customHeight="1">
      <c r="A21" s="163" t="s">
        <v>195</v>
      </c>
      <c r="B21" s="164"/>
      <c r="C21" s="71">
        <v>1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71">
        <v>33</v>
      </c>
      <c r="R21" s="71">
        <v>42</v>
      </c>
      <c r="S21" s="71">
        <v>0</v>
      </c>
      <c r="T21" s="71">
        <v>0</v>
      </c>
      <c r="U21" s="71">
        <v>5</v>
      </c>
      <c r="V21" s="71">
        <v>3</v>
      </c>
      <c r="W21" s="71">
        <v>7</v>
      </c>
      <c r="X21" s="71">
        <v>8</v>
      </c>
      <c r="Y21" s="71">
        <v>0</v>
      </c>
      <c r="Z21" s="71">
        <v>0</v>
      </c>
      <c r="AA21" s="70">
        <f t="shared" si="5"/>
        <v>46</v>
      </c>
      <c r="AB21" s="70">
        <f t="shared" si="5"/>
        <v>53</v>
      </c>
      <c r="AC21" s="70">
        <f t="shared" si="6"/>
        <v>99</v>
      </c>
    </row>
    <row r="22" spans="1:29" ht="27.75">
      <c r="A22" s="158" t="s">
        <v>0</v>
      </c>
      <c r="B22" s="69" t="s">
        <v>196</v>
      </c>
      <c r="C22" s="70">
        <f>C21+C19+C16</f>
        <v>1</v>
      </c>
      <c r="D22" s="70">
        <f t="shared" ref="D22:Z22" si="7">D21+D19+D16</f>
        <v>0</v>
      </c>
      <c r="E22" s="70">
        <f t="shared" si="7"/>
        <v>0</v>
      </c>
      <c r="F22" s="70">
        <f t="shared" si="7"/>
        <v>0</v>
      </c>
      <c r="G22" s="70">
        <f t="shared" si="7"/>
        <v>0</v>
      </c>
      <c r="H22" s="70">
        <f t="shared" si="7"/>
        <v>0</v>
      </c>
      <c r="I22" s="70">
        <f t="shared" si="7"/>
        <v>0</v>
      </c>
      <c r="J22" s="70">
        <f t="shared" si="7"/>
        <v>0</v>
      </c>
      <c r="K22" s="70">
        <f t="shared" si="7"/>
        <v>0</v>
      </c>
      <c r="L22" s="70">
        <f t="shared" si="7"/>
        <v>0</v>
      </c>
      <c r="M22" s="70">
        <f t="shared" si="7"/>
        <v>0</v>
      </c>
      <c r="N22" s="70">
        <f t="shared" si="7"/>
        <v>0</v>
      </c>
      <c r="O22" s="70">
        <f t="shared" si="7"/>
        <v>0</v>
      </c>
      <c r="P22" s="70">
        <f t="shared" si="7"/>
        <v>0</v>
      </c>
      <c r="Q22" s="70">
        <f t="shared" si="7"/>
        <v>114</v>
      </c>
      <c r="R22" s="70">
        <f t="shared" si="7"/>
        <v>81</v>
      </c>
      <c r="S22" s="70">
        <f t="shared" si="7"/>
        <v>0</v>
      </c>
      <c r="T22" s="70">
        <f t="shared" si="7"/>
        <v>0</v>
      </c>
      <c r="U22" s="70">
        <f t="shared" si="7"/>
        <v>17</v>
      </c>
      <c r="V22" s="70">
        <f t="shared" si="7"/>
        <v>6</v>
      </c>
      <c r="W22" s="70">
        <f t="shared" si="7"/>
        <v>16</v>
      </c>
      <c r="X22" s="70">
        <f t="shared" si="7"/>
        <v>14</v>
      </c>
      <c r="Y22" s="70">
        <f t="shared" si="7"/>
        <v>0</v>
      </c>
      <c r="Z22" s="70">
        <f t="shared" si="7"/>
        <v>0</v>
      </c>
      <c r="AA22" s="70">
        <f t="shared" si="5"/>
        <v>148</v>
      </c>
      <c r="AB22" s="70">
        <f t="shared" si="5"/>
        <v>101</v>
      </c>
      <c r="AC22" s="70">
        <f t="shared" si="6"/>
        <v>249</v>
      </c>
    </row>
    <row r="23" spans="1:29" ht="27.75">
      <c r="A23" s="158"/>
      <c r="B23" s="69" t="s">
        <v>197</v>
      </c>
      <c r="C23" s="70">
        <f>C20+C17</f>
        <v>0</v>
      </c>
      <c r="D23" s="70">
        <f t="shared" ref="D23:Z23" si="8">D20+D17</f>
        <v>0</v>
      </c>
      <c r="E23" s="70">
        <f t="shared" si="8"/>
        <v>0</v>
      </c>
      <c r="F23" s="70">
        <f t="shared" si="8"/>
        <v>0</v>
      </c>
      <c r="G23" s="70">
        <f t="shared" si="8"/>
        <v>0</v>
      </c>
      <c r="H23" s="70">
        <f t="shared" si="8"/>
        <v>0</v>
      </c>
      <c r="I23" s="70">
        <f t="shared" si="8"/>
        <v>0</v>
      </c>
      <c r="J23" s="70">
        <f t="shared" si="8"/>
        <v>0</v>
      </c>
      <c r="K23" s="70">
        <f t="shared" si="8"/>
        <v>0</v>
      </c>
      <c r="L23" s="70">
        <f t="shared" si="8"/>
        <v>0</v>
      </c>
      <c r="M23" s="70">
        <f t="shared" si="8"/>
        <v>0</v>
      </c>
      <c r="N23" s="70">
        <f t="shared" si="8"/>
        <v>0</v>
      </c>
      <c r="O23" s="70">
        <f t="shared" si="8"/>
        <v>0</v>
      </c>
      <c r="P23" s="70">
        <f t="shared" si="8"/>
        <v>0</v>
      </c>
      <c r="Q23" s="70">
        <f t="shared" si="8"/>
        <v>9</v>
      </c>
      <c r="R23" s="70">
        <f t="shared" si="8"/>
        <v>4</v>
      </c>
      <c r="S23" s="70">
        <f t="shared" si="8"/>
        <v>0</v>
      </c>
      <c r="T23" s="70">
        <f t="shared" si="8"/>
        <v>0</v>
      </c>
      <c r="U23" s="70">
        <f t="shared" si="8"/>
        <v>39</v>
      </c>
      <c r="V23" s="70">
        <f t="shared" si="8"/>
        <v>23</v>
      </c>
      <c r="W23" s="70">
        <f t="shared" si="8"/>
        <v>1</v>
      </c>
      <c r="X23" s="70">
        <f t="shared" si="8"/>
        <v>0</v>
      </c>
      <c r="Y23" s="70">
        <f t="shared" si="8"/>
        <v>0</v>
      </c>
      <c r="Z23" s="70">
        <f t="shared" si="8"/>
        <v>0</v>
      </c>
      <c r="AA23" s="70">
        <f t="shared" si="5"/>
        <v>49</v>
      </c>
      <c r="AB23" s="70">
        <f t="shared" si="5"/>
        <v>27</v>
      </c>
      <c r="AC23" s="70">
        <f t="shared" si="6"/>
        <v>76</v>
      </c>
    </row>
    <row r="24" spans="1:29" ht="27.75">
      <c r="A24" s="158"/>
      <c r="B24" s="69" t="s">
        <v>198</v>
      </c>
      <c r="C24" s="70">
        <f>C18</f>
        <v>0</v>
      </c>
      <c r="D24" s="70">
        <f t="shared" ref="D24:Z24" si="9">D18</f>
        <v>0</v>
      </c>
      <c r="E24" s="70">
        <f t="shared" si="9"/>
        <v>0</v>
      </c>
      <c r="F24" s="70">
        <f t="shared" si="9"/>
        <v>0</v>
      </c>
      <c r="G24" s="70">
        <f t="shared" si="9"/>
        <v>0</v>
      </c>
      <c r="H24" s="70">
        <f t="shared" si="9"/>
        <v>0</v>
      </c>
      <c r="I24" s="70">
        <f t="shared" si="9"/>
        <v>0</v>
      </c>
      <c r="J24" s="70">
        <f t="shared" si="9"/>
        <v>0</v>
      </c>
      <c r="K24" s="70">
        <f t="shared" si="9"/>
        <v>0</v>
      </c>
      <c r="L24" s="70">
        <f t="shared" si="9"/>
        <v>0</v>
      </c>
      <c r="M24" s="70">
        <f t="shared" si="9"/>
        <v>0</v>
      </c>
      <c r="N24" s="70">
        <f t="shared" si="9"/>
        <v>0</v>
      </c>
      <c r="O24" s="70">
        <f t="shared" si="9"/>
        <v>0</v>
      </c>
      <c r="P24" s="70">
        <f t="shared" si="9"/>
        <v>0</v>
      </c>
      <c r="Q24" s="70">
        <f t="shared" si="9"/>
        <v>0</v>
      </c>
      <c r="R24" s="70">
        <f t="shared" si="9"/>
        <v>0</v>
      </c>
      <c r="S24" s="70">
        <f t="shared" si="9"/>
        <v>0</v>
      </c>
      <c r="T24" s="70">
        <f t="shared" si="9"/>
        <v>0</v>
      </c>
      <c r="U24" s="70">
        <f t="shared" si="9"/>
        <v>0</v>
      </c>
      <c r="V24" s="70">
        <f t="shared" si="9"/>
        <v>0</v>
      </c>
      <c r="W24" s="70">
        <f t="shared" si="9"/>
        <v>6</v>
      </c>
      <c r="X24" s="70">
        <f t="shared" si="9"/>
        <v>4</v>
      </c>
      <c r="Y24" s="70">
        <f t="shared" si="9"/>
        <v>0</v>
      </c>
      <c r="Z24" s="70">
        <f t="shared" si="9"/>
        <v>0</v>
      </c>
      <c r="AA24" s="70">
        <f>Y24+W24+U24+S24+Q24+O24+M24+K24+I24+G24+E24+C24</f>
        <v>6</v>
      </c>
      <c r="AB24" s="70">
        <f t="shared" si="5"/>
        <v>4</v>
      </c>
      <c r="AC24" s="70">
        <f t="shared" si="6"/>
        <v>10</v>
      </c>
    </row>
  </sheetData>
  <mergeCells count="38">
    <mergeCell ref="A9:B9"/>
    <mergeCell ref="A1:O1"/>
    <mergeCell ref="A2:A3"/>
    <mergeCell ref="B2:B3"/>
    <mergeCell ref="C2:D2"/>
    <mergeCell ref="E2:F2"/>
    <mergeCell ref="G2:H2"/>
    <mergeCell ref="I2:J2"/>
    <mergeCell ref="K2:L2"/>
    <mergeCell ref="M2:O2"/>
    <mergeCell ref="A4:B4"/>
    <mergeCell ref="A5:B5"/>
    <mergeCell ref="A6:B6"/>
    <mergeCell ref="A7:B7"/>
    <mergeCell ref="A8:B8"/>
    <mergeCell ref="AA14:AC14"/>
    <mergeCell ref="A10:A12"/>
    <mergeCell ref="A13:AA13"/>
    <mergeCell ref="A14:B15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22:A24"/>
    <mergeCell ref="A16:B16"/>
    <mergeCell ref="A17:B17"/>
    <mergeCell ref="A18:B18"/>
    <mergeCell ref="A19:B19"/>
    <mergeCell ref="A20:B20"/>
    <mergeCell ref="A21:B21"/>
  </mergeCells>
  <printOptions horizontalCentered="1" verticalCentered="1"/>
  <pageMargins left="0.7" right="0.7" top="0.75" bottom="0.75" header="0.3" footer="0.3"/>
  <pageSetup scale="67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7"/>
  <sheetViews>
    <sheetView rightToLeft="1" tabSelected="1" view="pageBreakPreview" topLeftCell="A37" zoomScale="60" zoomScaleNormal="85" workbookViewId="0">
      <selection activeCell="C39" sqref="C39"/>
    </sheetView>
  </sheetViews>
  <sheetFormatPr defaultRowHeight="27.75"/>
  <cols>
    <col min="1" max="1" width="22.5703125" style="192" bestFit="1" customWidth="1"/>
    <col min="2" max="2" width="10.42578125" style="87" bestFit="1" customWidth="1"/>
    <col min="3" max="3" width="5.5703125" style="87" bestFit="1" customWidth="1"/>
    <col min="4" max="4" width="7.85546875" style="87" bestFit="1" customWidth="1"/>
    <col min="5" max="5" width="5.5703125" style="87" bestFit="1" customWidth="1"/>
    <col min="6" max="6" width="5.42578125" style="87" bestFit="1" customWidth="1"/>
    <col min="7" max="7" width="7.85546875" style="87" bestFit="1" customWidth="1"/>
    <col min="8" max="8" width="5.5703125" style="87" bestFit="1" customWidth="1"/>
    <col min="9" max="9" width="5.85546875" style="87" customWidth="1"/>
    <col min="10" max="10" width="7.85546875" style="87" bestFit="1" customWidth="1"/>
    <col min="11" max="11" width="5.85546875" style="87" bestFit="1" customWidth="1"/>
    <col min="12" max="12" width="5.42578125" style="87" bestFit="1" customWidth="1"/>
    <col min="13" max="16" width="5.85546875" style="87" bestFit="1" customWidth="1"/>
    <col min="17" max="17" width="7.28515625" style="87" bestFit="1" customWidth="1"/>
    <col min="18" max="16384" width="9.140625" style="87"/>
  </cols>
  <sheetData>
    <row r="1" spans="1:17">
      <c r="A1" s="171" t="s">
        <v>202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</row>
    <row r="2" spans="1:17">
      <c r="A2" s="172" t="s">
        <v>63</v>
      </c>
      <c r="B2" s="173"/>
      <c r="C2" s="156" t="s">
        <v>150</v>
      </c>
      <c r="D2" s="157"/>
      <c r="E2" s="156" t="s">
        <v>151</v>
      </c>
      <c r="F2" s="157"/>
      <c r="G2" s="156" t="s">
        <v>64</v>
      </c>
      <c r="H2" s="157"/>
      <c r="I2" s="156" t="s">
        <v>153</v>
      </c>
      <c r="J2" s="157"/>
      <c r="K2" s="156" t="s">
        <v>152</v>
      </c>
      <c r="L2" s="157"/>
      <c r="M2" s="156" t="s">
        <v>65</v>
      </c>
      <c r="N2" s="157"/>
      <c r="O2" s="156" t="s">
        <v>0</v>
      </c>
      <c r="P2" s="174"/>
      <c r="Q2" s="157"/>
    </row>
    <row r="3" spans="1:17">
      <c r="A3" s="175"/>
      <c r="B3" s="176"/>
      <c r="C3" s="78" t="s">
        <v>1</v>
      </c>
      <c r="D3" s="78" t="s">
        <v>2</v>
      </c>
      <c r="E3" s="78" t="s">
        <v>1</v>
      </c>
      <c r="F3" s="78" t="s">
        <v>2</v>
      </c>
      <c r="G3" s="78" t="s">
        <v>1</v>
      </c>
      <c r="H3" s="78" t="s">
        <v>2</v>
      </c>
      <c r="I3" s="78" t="s">
        <v>1</v>
      </c>
      <c r="J3" s="78" t="s">
        <v>2</v>
      </c>
      <c r="K3" s="78" t="s">
        <v>1</v>
      </c>
      <c r="L3" s="78" t="s">
        <v>2</v>
      </c>
      <c r="M3" s="78" t="s">
        <v>1</v>
      </c>
      <c r="N3" s="78" t="s">
        <v>2</v>
      </c>
      <c r="O3" s="78" t="s">
        <v>1</v>
      </c>
      <c r="P3" s="78" t="s">
        <v>2</v>
      </c>
      <c r="Q3" s="78" t="s">
        <v>46</v>
      </c>
    </row>
    <row r="4" spans="1:17">
      <c r="A4" s="111" t="s">
        <v>93</v>
      </c>
      <c r="B4" s="112"/>
      <c r="C4" s="81">
        <v>0</v>
      </c>
      <c r="D4" s="81">
        <v>0</v>
      </c>
      <c r="E4" s="81">
        <v>0</v>
      </c>
      <c r="F4" s="81">
        <v>0</v>
      </c>
      <c r="G4" s="81">
        <v>0</v>
      </c>
      <c r="H4" s="81">
        <v>0</v>
      </c>
      <c r="I4" s="81">
        <v>0</v>
      </c>
      <c r="J4" s="81">
        <v>0</v>
      </c>
      <c r="K4" s="81">
        <v>9</v>
      </c>
      <c r="L4" s="81">
        <v>1</v>
      </c>
      <c r="M4" s="81">
        <v>8</v>
      </c>
      <c r="N4" s="81">
        <v>9</v>
      </c>
      <c r="O4" s="183">
        <f>M4+K4+I4+G4+E4+C4</f>
        <v>17</v>
      </c>
      <c r="P4" s="183">
        <f>N4+L4+J4+H4+F4+D4</f>
        <v>10</v>
      </c>
      <c r="Q4" s="183">
        <f>P4+O4</f>
        <v>27</v>
      </c>
    </row>
    <row r="5" spans="1:17">
      <c r="A5" s="111" t="s">
        <v>172</v>
      </c>
      <c r="B5" s="112"/>
      <c r="C5" s="81">
        <v>0</v>
      </c>
      <c r="D5" s="81">
        <v>0</v>
      </c>
      <c r="E5" s="81">
        <v>0</v>
      </c>
      <c r="F5" s="81">
        <v>0</v>
      </c>
      <c r="G5" s="81">
        <v>0</v>
      </c>
      <c r="H5" s="81">
        <v>0</v>
      </c>
      <c r="I5" s="81">
        <v>0</v>
      </c>
      <c r="J5" s="81">
        <v>0</v>
      </c>
      <c r="K5" s="81">
        <v>0</v>
      </c>
      <c r="L5" s="81">
        <v>0</v>
      </c>
      <c r="M5" s="81">
        <v>11</v>
      </c>
      <c r="N5" s="81">
        <v>0</v>
      </c>
      <c r="O5" s="183">
        <f t="shared" ref="O5:O49" si="0">M5+K5+I5+G5+E5+C5</f>
        <v>11</v>
      </c>
      <c r="P5" s="183">
        <f t="shared" ref="P5:P49" si="1">N5+L5+J5+H5+F5+D5</f>
        <v>0</v>
      </c>
      <c r="Q5" s="183">
        <f t="shared" ref="Q5:Q49" si="2">P5+O5</f>
        <v>11</v>
      </c>
    </row>
    <row r="6" spans="1:17">
      <c r="A6" s="186" t="s">
        <v>117</v>
      </c>
      <c r="B6" s="45" t="s">
        <v>70</v>
      </c>
      <c r="C6" s="81">
        <v>0</v>
      </c>
      <c r="D6" s="81">
        <v>0</v>
      </c>
      <c r="E6" s="81">
        <v>0</v>
      </c>
      <c r="F6" s="81">
        <v>0</v>
      </c>
      <c r="G6" s="81">
        <v>2</v>
      </c>
      <c r="H6" s="81">
        <v>0</v>
      </c>
      <c r="I6" s="81">
        <v>11</v>
      </c>
      <c r="J6" s="81">
        <v>0</v>
      </c>
      <c r="K6" s="81">
        <v>10</v>
      </c>
      <c r="L6" s="81">
        <v>0</v>
      </c>
      <c r="M6" s="81">
        <v>1</v>
      </c>
      <c r="N6" s="81">
        <v>10</v>
      </c>
      <c r="O6" s="183">
        <f t="shared" si="0"/>
        <v>24</v>
      </c>
      <c r="P6" s="183">
        <f t="shared" si="1"/>
        <v>10</v>
      </c>
      <c r="Q6" s="183">
        <f t="shared" si="2"/>
        <v>34</v>
      </c>
    </row>
    <row r="7" spans="1:17">
      <c r="A7" s="187"/>
      <c r="B7" s="45" t="s">
        <v>94</v>
      </c>
      <c r="C7" s="71">
        <v>0</v>
      </c>
      <c r="D7" s="71">
        <v>0</v>
      </c>
      <c r="E7" s="71">
        <v>0</v>
      </c>
      <c r="F7" s="71">
        <v>0</v>
      </c>
      <c r="G7" s="71">
        <v>0</v>
      </c>
      <c r="H7" s="71">
        <v>0</v>
      </c>
      <c r="I7" s="71">
        <v>6</v>
      </c>
      <c r="J7" s="71">
        <v>0</v>
      </c>
      <c r="K7" s="71">
        <v>7</v>
      </c>
      <c r="L7" s="71">
        <v>2</v>
      </c>
      <c r="M7" s="71">
        <v>2</v>
      </c>
      <c r="N7" s="71">
        <v>1</v>
      </c>
      <c r="O7" s="183">
        <f t="shared" si="0"/>
        <v>15</v>
      </c>
      <c r="P7" s="183">
        <f t="shared" si="1"/>
        <v>3</v>
      </c>
      <c r="Q7" s="183">
        <f t="shared" si="2"/>
        <v>18</v>
      </c>
    </row>
    <row r="8" spans="1:17">
      <c r="A8" s="188"/>
      <c r="B8" s="82" t="s">
        <v>26</v>
      </c>
      <c r="C8" s="183">
        <f>C7+C6</f>
        <v>0</v>
      </c>
      <c r="D8" s="183">
        <f t="shared" ref="D8:N8" si="3">D7+D6</f>
        <v>0</v>
      </c>
      <c r="E8" s="183">
        <f t="shared" si="3"/>
        <v>0</v>
      </c>
      <c r="F8" s="183">
        <f t="shared" si="3"/>
        <v>0</v>
      </c>
      <c r="G8" s="183">
        <f t="shared" si="3"/>
        <v>2</v>
      </c>
      <c r="H8" s="183">
        <f t="shared" si="3"/>
        <v>0</v>
      </c>
      <c r="I8" s="183">
        <f t="shared" si="3"/>
        <v>17</v>
      </c>
      <c r="J8" s="183">
        <f t="shared" si="3"/>
        <v>0</v>
      </c>
      <c r="K8" s="183">
        <f t="shared" si="3"/>
        <v>17</v>
      </c>
      <c r="L8" s="183">
        <f t="shared" si="3"/>
        <v>2</v>
      </c>
      <c r="M8" s="183">
        <f t="shared" si="3"/>
        <v>3</v>
      </c>
      <c r="N8" s="183">
        <f t="shared" si="3"/>
        <v>11</v>
      </c>
      <c r="O8" s="183">
        <f t="shared" si="0"/>
        <v>39</v>
      </c>
      <c r="P8" s="183">
        <f t="shared" si="1"/>
        <v>13</v>
      </c>
      <c r="Q8" s="183">
        <f t="shared" si="2"/>
        <v>52</v>
      </c>
    </row>
    <row r="9" spans="1:17">
      <c r="A9" s="189" t="s">
        <v>96</v>
      </c>
      <c r="B9" s="45" t="s">
        <v>73</v>
      </c>
      <c r="C9" s="81">
        <v>0</v>
      </c>
      <c r="D9" s="81">
        <v>0</v>
      </c>
      <c r="E9" s="81">
        <v>0</v>
      </c>
      <c r="F9" s="81">
        <v>0</v>
      </c>
      <c r="G9" s="81">
        <v>2</v>
      </c>
      <c r="H9" s="81">
        <v>0</v>
      </c>
      <c r="I9" s="81">
        <v>9</v>
      </c>
      <c r="J9" s="81">
        <v>0</v>
      </c>
      <c r="K9" s="81">
        <v>5</v>
      </c>
      <c r="L9" s="81">
        <v>2</v>
      </c>
      <c r="M9" s="81">
        <v>0</v>
      </c>
      <c r="N9" s="81">
        <v>11</v>
      </c>
      <c r="O9" s="183">
        <f t="shared" si="0"/>
        <v>16</v>
      </c>
      <c r="P9" s="183">
        <f t="shared" si="1"/>
        <v>13</v>
      </c>
      <c r="Q9" s="183">
        <f t="shared" si="2"/>
        <v>29</v>
      </c>
    </row>
    <row r="10" spans="1:17">
      <c r="A10" s="190"/>
      <c r="B10" s="45" t="s">
        <v>97</v>
      </c>
      <c r="C10" s="184">
        <v>0</v>
      </c>
      <c r="D10" s="184">
        <v>0</v>
      </c>
      <c r="E10" s="184">
        <v>0</v>
      </c>
      <c r="F10" s="184">
        <v>0</v>
      </c>
      <c r="G10" s="184">
        <v>0</v>
      </c>
      <c r="H10" s="184">
        <v>0</v>
      </c>
      <c r="I10" s="184">
        <v>6</v>
      </c>
      <c r="J10" s="184">
        <v>0</v>
      </c>
      <c r="K10" s="184">
        <v>0</v>
      </c>
      <c r="L10" s="184">
        <v>0</v>
      </c>
      <c r="M10" s="184">
        <v>0</v>
      </c>
      <c r="N10" s="184">
        <v>0</v>
      </c>
      <c r="O10" s="183">
        <f t="shared" si="0"/>
        <v>6</v>
      </c>
      <c r="P10" s="183">
        <f t="shared" si="1"/>
        <v>0</v>
      </c>
      <c r="Q10" s="183">
        <f t="shared" si="2"/>
        <v>6</v>
      </c>
    </row>
    <row r="11" spans="1:17">
      <c r="A11" s="191"/>
      <c r="B11" s="82" t="s">
        <v>95</v>
      </c>
      <c r="C11" s="183">
        <f>C10+C9</f>
        <v>0</v>
      </c>
      <c r="D11" s="183">
        <f t="shared" ref="D11:N11" si="4">D10+D9</f>
        <v>0</v>
      </c>
      <c r="E11" s="183">
        <f t="shared" si="4"/>
        <v>0</v>
      </c>
      <c r="F11" s="183">
        <f t="shared" si="4"/>
        <v>0</v>
      </c>
      <c r="G11" s="183">
        <f t="shared" si="4"/>
        <v>2</v>
      </c>
      <c r="H11" s="183">
        <f t="shared" si="4"/>
        <v>0</v>
      </c>
      <c r="I11" s="183">
        <f t="shared" si="4"/>
        <v>15</v>
      </c>
      <c r="J11" s="183">
        <f t="shared" si="4"/>
        <v>0</v>
      </c>
      <c r="K11" s="183">
        <f t="shared" si="4"/>
        <v>5</v>
      </c>
      <c r="L11" s="183">
        <f t="shared" si="4"/>
        <v>2</v>
      </c>
      <c r="M11" s="183">
        <f t="shared" si="4"/>
        <v>0</v>
      </c>
      <c r="N11" s="183">
        <f t="shared" si="4"/>
        <v>11</v>
      </c>
      <c r="O11" s="183">
        <f t="shared" si="0"/>
        <v>22</v>
      </c>
      <c r="P11" s="183">
        <f t="shared" si="1"/>
        <v>13</v>
      </c>
      <c r="Q11" s="183">
        <f t="shared" si="2"/>
        <v>35</v>
      </c>
    </row>
    <row r="12" spans="1:17">
      <c r="A12" s="111" t="s">
        <v>118</v>
      </c>
      <c r="B12" s="112"/>
      <c r="C12" s="81">
        <v>41</v>
      </c>
      <c r="D12" s="81">
        <v>0</v>
      </c>
      <c r="E12" s="81">
        <v>28</v>
      </c>
      <c r="F12" s="81">
        <v>6</v>
      </c>
      <c r="G12" s="81">
        <v>31</v>
      </c>
      <c r="H12" s="81">
        <v>8</v>
      </c>
      <c r="I12" s="81">
        <v>12</v>
      </c>
      <c r="J12" s="81">
        <v>11</v>
      </c>
      <c r="K12" s="81">
        <v>15</v>
      </c>
      <c r="L12" s="81">
        <v>9</v>
      </c>
      <c r="M12" s="81">
        <v>8</v>
      </c>
      <c r="N12" s="81">
        <v>29</v>
      </c>
      <c r="O12" s="183">
        <f t="shared" si="0"/>
        <v>135</v>
      </c>
      <c r="P12" s="183">
        <f t="shared" si="1"/>
        <v>63</v>
      </c>
      <c r="Q12" s="183">
        <f t="shared" si="2"/>
        <v>198</v>
      </c>
    </row>
    <row r="13" spans="1:17">
      <c r="A13" s="111" t="s">
        <v>98</v>
      </c>
      <c r="B13" s="112"/>
      <c r="C13" s="81">
        <v>1</v>
      </c>
      <c r="D13" s="81">
        <v>0</v>
      </c>
      <c r="E13" s="81">
        <v>2</v>
      </c>
      <c r="F13" s="81">
        <v>0</v>
      </c>
      <c r="G13" s="81">
        <v>6</v>
      </c>
      <c r="H13" s="81">
        <v>4</v>
      </c>
      <c r="I13" s="81">
        <v>0</v>
      </c>
      <c r="J13" s="81">
        <v>0</v>
      </c>
      <c r="K13" s="81">
        <v>0</v>
      </c>
      <c r="L13" s="81">
        <v>0</v>
      </c>
      <c r="M13" s="81">
        <v>13</v>
      </c>
      <c r="N13" s="81">
        <v>5</v>
      </c>
      <c r="O13" s="183">
        <f t="shared" si="0"/>
        <v>22</v>
      </c>
      <c r="P13" s="183">
        <f t="shared" si="1"/>
        <v>9</v>
      </c>
      <c r="Q13" s="183">
        <f t="shared" si="2"/>
        <v>31</v>
      </c>
    </row>
    <row r="14" spans="1:17">
      <c r="A14" s="111" t="s">
        <v>119</v>
      </c>
      <c r="B14" s="112"/>
      <c r="C14" s="81">
        <v>1</v>
      </c>
      <c r="D14" s="81">
        <v>0</v>
      </c>
      <c r="E14" s="81">
        <v>0</v>
      </c>
      <c r="F14" s="81">
        <v>0</v>
      </c>
      <c r="G14" s="81">
        <v>0</v>
      </c>
      <c r="H14" s="81">
        <v>0</v>
      </c>
      <c r="I14" s="81">
        <v>0</v>
      </c>
      <c r="J14" s="81">
        <v>0</v>
      </c>
      <c r="K14" s="81">
        <v>2</v>
      </c>
      <c r="L14" s="81">
        <v>2</v>
      </c>
      <c r="M14" s="81">
        <v>8</v>
      </c>
      <c r="N14" s="81">
        <v>2</v>
      </c>
      <c r="O14" s="183">
        <f t="shared" si="0"/>
        <v>11</v>
      </c>
      <c r="P14" s="183">
        <f t="shared" si="1"/>
        <v>4</v>
      </c>
      <c r="Q14" s="183">
        <f t="shared" si="2"/>
        <v>15</v>
      </c>
    </row>
    <row r="15" spans="1:17">
      <c r="A15" s="111" t="s">
        <v>99</v>
      </c>
      <c r="B15" s="112"/>
      <c r="C15" s="81">
        <v>1</v>
      </c>
      <c r="D15" s="81">
        <v>0</v>
      </c>
      <c r="E15" s="81">
        <v>1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81">
        <v>9</v>
      </c>
      <c r="L15" s="81">
        <v>5</v>
      </c>
      <c r="M15" s="81">
        <v>6</v>
      </c>
      <c r="N15" s="81">
        <v>3</v>
      </c>
      <c r="O15" s="183">
        <f t="shared" si="0"/>
        <v>17</v>
      </c>
      <c r="P15" s="183">
        <f t="shared" si="1"/>
        <v>8</v>
      </c>
      <c r="Q15" s="183">
        <f t="shared" si="2"/>
        <v>25</v>
      </c>
    </row>
    <row r="16" spans="1:17">
      <c r="A16" s="111" t="s">
        <v>173</v>
      </c>
      <c r="B16" s="112"/>
      <c r="C16" s="81">
        <v>0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8</v>
      </c>
      <c r="N16" s="81">
        <v>2</v>
      </c>
      <c r="O16" s="183">
        <f t="shared" si="0"/>
        <v>8</v>
      </c>
      <c r="P16" s="183">
        <f t="shared" si="1"/>
        <v>2</v>
      </c>
      <c r="Q16" s="183">
        <f t="shared" si="2"/>
        <v>10</v>
      </c>
    </row>
    <row r="17" spans="1:17">
      <c r="A17" s="186" t="s">
        <v>120</v>
      </c>
      <c r="B17" s="45" t="s">
        <v>23</v>
      </c>
      <c r="C17" s="81">
        <v>1</v>
      </c>
      <c r="D17" s="81">
        <v>1</v>
      </c>
      <c r="E17" s="81">
        <v>0</v>
      </c>
      <c r="F17" s="81">
        <v>0</v>
      </c>
      <c r="G17" s="81">
        <v>2</v>
      </c>
      <c r="H17" s="81">
        <v>0</v>
      </c>
      <c r="I17" s="81">
        <v>11</v>
      </c>
      <c r="J17" s="81">
        <v>6</v>
      </c>
      <c r="K17" s="81">
        <v>18</v>
      </c>
      <c r="L17" s="81">
        <v>7</v>
      </c>
      <c r="M17" s="81">
        <v>8</v>
      </c>
      <c r="N17" s="81">
        <v>5</v>
      </c>
      <c r="O17" s="183">
        <f t="shared" si="0"/>
        <v>40</v>
      </c>
      <c r="P17" s="183">
        <f t="shared" si="1"/>
        <v>19</v>
      </c>
      <c r="Q17" s="183">
        <f t="shared" si="2"/>
        <v>59</v>
      </c>
    </row>
    <row r="18" spans="1:17">
      <c r="A18" s="187"/>
      <c r="B18" s="45" t="s">
        <v>100</v>
      </c>
      <c r="C18" s="184">
        <v>0</v>
      </c>
      <c r="D18" s="184">
        <v>0</v>
      </c>
      <c r="E18" s="184">
        <v>0</v>
      </c>
      <c r="F18" s="184">
        <v>0</v>
      </c>
      <c r="G18" s="184">
        <v>1</v>
      </c>
      <c r="H18" s="184">
        <v>0</v>
      </c>
      <c r="I18" s="184">
        <v>6</v>
      </c>
      <c r="J18" s="184">
        <v>4</v>
      </c>
      <c r="K18" s="184">
        <v>11</v>
      </c>
      <c r="L18" s="184">
        <v>7</v>
      </c>
      <c r="M18" s="184">
        <v>8</v>
      </c>
      <c r="N18" s="184">
        <v>6</v>
      </c>
      <c r="O18" s="183">
        <f t="shared" si="0"/>
        <v>26</v>
      </c>
      <c r="P18" s="183">
        <f t="shared" si="1"/>
        <v>17</v>
      </c>
      <c r="Q18" s="183">
        <f t="shared" si="2"/>
        <v>43</v>
      </c>
    </row>
    <row r="19" spans="1:17">
      <c r="A19" s="187"/>
      <c r="B19" s="45" t="s">
        <v>58</v>
      </c>
      <c r="C19" s="184">
        <v>0</v>
      </c>
      <c r="D19" s="184">
        <v>0</v>
      </c>
      <c r="E19" s="184">
        <v>0</v>
      </c>
      <c r="F19" s="184">
        <v>0</v>
      </c>
      <c r="G19" s="184">
        <v>1</v>
      </c>
      <c r="H19" s="184">
        <v>0</v>
      </c>
      <c r="I19" s="184">
        <v>0</v>
      </c>
      <c r="J19" s="184">
        <v>7</v>
      </c>
      <c r="K19" s="184">
        <v>6</v>
      </c>
      <c r="L19" s="184">
        <v>6</v>
      </c>
      <c r="M19" s="184">
        <v>5</v>
      </c>
      <c r="N19" s="184">
        <v>4</v>
      </c>
      <c r="O19" s="183">
        <f t="shared" si="0"/>
        <v>12</v>
      </c>
      <c r="P19" s="183">
        <f t="shared" si="1"/>
        <v>17</v>
      </c>
      <c r="Q19" s="183">
        <f t="shared" si="2"/>
        <v>29</v>
      </c>
    </row>
    <row r="20" spans="1:17">
      <c r="A20" s="187"/>
      <c r="B20" s="45" t="s">
        <v>101</v>
      </c>
      <c r="C20" s="184">
        <v>1</v>
      </c>
      <c r="D20" s="184">
        <v>1</v>
      </c>
      <c r="E20" s="184">
        <v>1</v>
      </c>
      <c r="F20" s="184">
        <v>0</v>
      </c>
      <c r="G20" s="184">
        <v>0</v>
      </c>
      <c r="H20" s="184">
        <v>0</v>
      </c>
      <c r="I20" s="184">
        <v>0</v>
      </c>
      <c r="J20" s="184">
        <v>0</v>
      </c>
      <c r="K20" s="184">
        <v>11</v>
      </c>
      <c r="L20" s="184">
        <v>5</v>
      </c>
      <c r="M20" s="184">
        <v>3</v>
      </c>
      <c r="N20" s="184">
        <v>4</v>
      </c>
      <c r="O20" s="183">
        <f t="shared" si="0"/>
        <v>16</v>
      </c>
      <c r="P20" s="183">
        <f t="shared" si="1"/>
        <v>10</v>
      </c>
      <c r="Q20" s="183">
        <f t="shared" si="2"/>
        <v>26</v>
      </c>
    </row>
    <row r="21" spans="1:17">
      <c r="A21" s="188"/>
      <c r="B21" s="82" t="s">
        <v>46</v>
      </c>
      <c r="C21" s="183">
        <f>C20+C19+C18+C17</f>
        <v>2</v>
      </c>
      <c r="D21" s="183">
        <f t="shared" ref="D21:N21" si="5">D20+D19+D18+D17</f>
        <v>2</v>
      </c>
      <c r="E21" s="183">
        <f t="shared" si="5"/>
        <v>1</v>
      </c>
      <c r="F21" s="183">
        <f t="shared" si="5"/>
        <v>0</v>
      </c>
      <c r="G21" s="183">
        <f t="shared" si="5"/>
        <v>4</v>
      </c>
      <c r="H21" s="183">
        <f t="shared" si="5"/>
        <v>0</v>
      </c>
      <c r="I21" s="183">
        <f t="shared" si="5"/>
        <v>17</v>
      </c>
      <c r="J21" s="183">
        <f t="shared" si="5"/>
        <v>17</v>
      </c>
      <c r="K21" s="183">
        <f t="shared" si="5"/>
        <v>46</v>
      </c>
      <c r="L21" s="183">
        <f t="shared" si="5"/>
        <v>25</v>
      </c>
      <c r="M21" s="183">
        <f t="shared" si="5"/>
        <v>24</v>
      </c>
      <c r="N21" s="183">
        <f t="shared" si="5"/>
        <v>19</v>
      </c>
      <c r="O21" s="183">
        <f t="shared" si="0"/>
        <v>94</v>
      </c>
      <c r="P21" s="183">
        <f t="shared" si="1"/>
        <v>63</v>
      </c>
      <c r="Q21" s="183">
        <f t="shared" si="2"/>
        <v>157</v>
      </c>
    </row>
    <row r="22" spans="1:17">
      <c r="A22" s="45" t="s">
        <v>102</v>
      </c>
      <c r="B22" s="45" t="s">
        <v>121</v>
      </c>
      <c r="C22" s="81">
        <v>0</v>
      </c>
      <c r="D22" s="81">
        <v>0</v>
      </c>
      <c r="E22" s="81">
        <v>0</v>
      </c>
      <c r="F22" s="81">
        <v>0</v>
      </c>
      <c r="G22" s="81">
        <v>2</v>
      </c>
      <c r="H22" s="81">
        <v>0</v>
      </c>
      <c r="I22" s="81">
        <v>9</v>
      </c>
      <c r="J22" s="81">
        <v>5</v>
      </c>
      <c r="K22" s="81">
        <v>2</v>
      </c>
      <c r="L22" s="81">
        <v>3</v>
      </c>
      <c r="M22" s="81">
        <v>8</v>
      </c>
      <c r="N22" s="81">
        <v>11</v>
      </c>
      <c r="O22" s="183">
        <f t="shared" si="0"/>
        <v>21</v>
      </c>
      <c r="P22" s="183">
        <f t="shared" si="1"/>
        <v>19</v>
      </c>
      <c r="Q22" s="183">
        <f t="shared" si="2"/>
        <v>40</v>
      </c>
    </row>
    <row r="23" spans="1:17">
      <c r="A23" s="45" t="s">
        <v>103</v>
      </c>
      <c r="B23" s="45" t="s">
        <v>121</v>
      </c>
      <c r="C23" s="81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6</v>
      </c>
      <c r="J23" s="81">
        <v>2</v>
      </c>
      <c r="K23" s="81">
        <v>4</v>
      </c>
      <c r="L23" s="81">
        <v>3</v>
      </c>
      <c r="M23" s="81">
        <v>9</v>
      </c>
      <c r="N23" s="81">
        <v>6</v>
      </c>
      <c r="O23" s="183">
        <f t="shared" si="0"/>
        <v>19</v>
      </c>
      <c r="P23" s="183">
        <f t="shared" si="1"/>
        <v>11</v>
      </c>
      <c r="Q23" s="183">
        <f t="shared" si="2"/>
        <v>30</v>
      </c>
    </row>
    <row r="24" spans="1:17">
      <c r="A24" s="186" t="s">
        <v>122</v>
      </c>
      <c r="B24" s="45" t="s">
        <v>105</v>
      </c>
      <c r="C24" s="81">
        <v>0</v>
      </c>
      <c r="D24" s="81">
        <v>0</v>
      </c>
      <c r="E24" s="81">
        <v>1</v>
      </c>
      <c r="F24" s="81">
        <v>0</v>
      </c>
      <c r="G24" s="81">
        <v>0</v>
      </c>
      <c r="H24" s="81">
        <v>0</v>
      </c>
      <c r="I24" s="81">
        <v>41</v>
      </c>
      <c r="J24" s="81">
        <v>11</v>
      </c>
      <c r="K24" s="81">
        <v>25</v>
      </c>
      <c r="L24" s="81">
        <v>8</v>
      </c>
      <c r="M24" s="81">
        <v>6</v>
      </c>
      <c r="N24" s="81">
        <v>9</v>
      </c>
      <c r="O24" s="183">
        <f t="shared" si="0"/>
        <v>73</v>
      </c>
      <c r="P24" s="183">
        <f t="shared" si="1"/>
        <v>28</v>
      </c>
      <c r="Q24" s="183">
        <f t="shared" si="2"/>
        <v>101</v>
      </c>
    </row>
    <row r="25" spans="1:17">
      <c r="A25" s="187"/>
      <c r="B25" s="45" t="s">
        <v>104</v>
      </c>
      <c r="C25" s="184">
        <v>0</v>
      </c>
      <c r="D25" s="184">
        <v>0</v>
      </c>
      <c r="E25" s="184">
        <v>1</v>
      </c>
      <c r="F25" s="184">
        <v>0</v>
      </c>
      <c r="G25" s="184">
        <v>0</v>
      </c>
      <c r="H25" s="184">
        <v>0</v>
      </c>
      <c r="I25" s="184">
        <v>8</v>
      </c>
      <c r="J25" s="184">
        <v>6</v>
      </c>
      <c r="K25" s="184">
        <v>12</v>
      </c>
      <c r="L25" s="184">
        <v>6</v>
      </c>
      <c r="M25" s="184">
        <v>8</v>
      </c>
      <c r="N25" s="184">
        <v>5</v>
      </c>
      <c r="O25" s="183">
        <f t="shared" si="0"/>
        <v>29</v>
      </c>
      <c r="P25" s="183">
        <f t="shared" si="1"/>
        <v>17</v>
      </c>
      <c r="Q25" s="183">
        <f t="shared" si="2"/>
        <v>46</v>
      </c>
    </row>
    <row r="26" spans="1:17">
      <c r="A26" s="187"/>
      <c r="B26" s="45" t="s">
        <v>106</v>
      </c>
      <c r="C26" s="184">
        <v>0</v>
      </c>
      <c r="D26" s="184">
        <v>0</v>
      </c>
      <c r="E26" s="184">
        <v>0</v>
      </c>
      <c r="F26" s="184">
        <v>0</v>
      </c>
      <c r="G26" s="184">
        <v>0</v>
      </c>
      <c r="H26" s="184">
        <v>0</v>
      </c>
      <c r="I26" s="184">
        <v>6</v>
      </c>
      <c r="J26" s="184">
        <v>4</v>
      </c>
      <c r="K26" s="184">
        <v>11</v>
      </c>
      <c r="L26" s="184">
        <v>3</v>
      </c>
      <c r="M26" s="184">
        <v>6</v>
      </c>
      <c r="N26" s="184">
        <v>3</v>
      </c>
      <c r="O26" s="183">
        <f t="shared" si="0"/>
        <v>23</v>
      </c>
      <c r="P26" s="183">
        <f t="shared" si="1"/>
        <v>10</v>
      </c>
      <c r="Q26" s="183">
        <f t="shared" si="2"/>
        <v>33</v>
      </c>
    </row>
    <row r="27" spans="1:17">
      <c r="A27" s="187"/>
      <c r="B27" s="45" t="s">
        <v>123</v>
      </c>
      <c r="C27" s="184">
        <v>0</v>
      </c>
      <c r="D27" s="184">
        <v>0</v>
      </c>
      <c r="E27" s="184">
        <v>0</v>
      </c>
      <c r="F27" s="184">
        <v>0</v>
      </c>
      <c r="G27" s="184">
        <v>0</v>
      </c>
      <c r="H27" s="184">
        <v>0</v>
      </c>
      <c r="I27" s="184">
        <v>0</v>
      </c>
      <c r="J27" s="184">
        <v>4</v>
      </c>
      <c r="K27" s="184">
        <v>0</v>
      </c>
      <c r="L27" s="184">
        <v>0</v>
      </c>
      <c r="M27" s="184">
        <v>0</v>
      </c>
      <c r="N27" s="184">
        <v>0</v>
      </c>
      <c r="O27" s="183">
        <f t="shared" si="0"/>
        <v>0</v>
      </c>
      <c r="P27" s="183">
        <f t="shared" si="1"/>
        <v>4</v>
      </c>
      <c r="Q27" s="183">
        <f t="shared" si="2"/>
        <v>4</v>
      </c>
    </row>
    <row r="28" spans="1:17">
      <c r="A28" s="188"/>
      <c r="B28" s="82" t="s">
        <v>26</v>
      </c>
      <c r="C28" s="183">
        <f>C27+C26+C25+C24</f>
        <v>0</v>
      </c>
      <c r="D28" s="183">
        <f t="shared" ref="D28:N28" si="6">D27+D26+D25+D24</f>
        <v>0</v>
      </c>
      <c r="E28" s="183">
        <f t="shared" si="6"/>
        <v>2</v>
      </c>
      <c r="F28" s="183">
        <f t="shared" si="6"/>
        <v>0</v>
      </c>
      <c r="G28" s="183">
        <f t="shared" si="6"/>
        <v>0</v>
      </c>
      <c r="H28" s="183">
        <f t="shared" si="6"/>
        <v>0</v>
      </c>
      <c r="I28" s="183">
        <f t="shared" si="6"/>
        <v>55</v>
      </c>
      <c r="J28" s="183">
        <f t="shared" si="6"/>
        <v>25</v>
      </c>
      <c r="K28" s="183">
        <f t="shared" si="6"/>
        <v>48</v>
      </c>
      <c r="L28" s="183">
        <f t="shared" si="6"/>
        <v>17</v>
      </c>
      <c r="M28" s="183">
        <f t="shared" si="6"/>
        <v>20</v>
      </c>
      <c r="N28" s="183">
        <f t="shared" si="6"/>
        <v>17</v>
      </c>
      <c r="O28" s="183">
        <f t="shared" si="0"/>
        <v>125</v>
      </c>
      <c r="P28" s="183">
        <f t="shared" si="1"/>
        <v>59</v>
      </c>
      <c r="Q28" s="183">
        <f t="shared" si="2"/>
        <v>184</v>
      </c>
    </row>
    <row r="29" spans="1:17">
      <c r="A29" s="111" t="s">
        <v>124</v>
      </c>
      <c r="B29" s="112"/>
      <c r="C29" s="81">
        <v>0</v>
      </c>
      <c r="D29" s="81">
        <v>0</v>
      </c>
      <c r="E29" s="81">
        <v>0</v>
      </c>
      <c r="F29" s="81">
        <v>0</v>
      </c>
      <c r="G29" s="81">
        <v>0</v>
      </c>
      <c r="H29" s="81">
        <v>0</v>
      </c>
      <c r="I29" s="81">
        <v>0</v>
      </c>
      <c r="J29" s="81">
        <v>0</v>
      </c>
      <c r="K29" s="81">
        <v>3</v>
      </c>
      <c r="L29" s="81">
        <v>2</v>
      </c>
      <c r="M29" s="81">
        <v>6</v>
      </c>
      <c r="N29" s="81">
        <v>4</v>
      </c>
      <c r="O29" s="183">
        <f t="shared" si="0"/>
        <v>9</v>
      </c>
      <c r="P29" s="183">
        <f t="shared" si="1"/>
        <v>6</v>
      </c>
      <c r="Q29" s="183">
        <f t="shared" si="2"/>
        <v>15</v>
      </c>
    </row>
    <row r="30" spans="1:17">
      <c r="A30" s="186" t="s">
        <v>108</v>
      </c>
      <c r="B30" s="45" t="s">
        <v>123</v>
      </c>
      <c r="C30" s="184">
        <v>0</v>
      </c>
      <c r="D30" s="184">
        <v>0</v>
      </c>
      <c r="E30" s="184">
        <v>0</v>
      </c>
      <c r="F30" s="184">
        <v>0</v>
      </c>
      <c r="G30" s="184">
        <v>0</v>
      </c>
      <c r="H30" s="184">
        <v>0</v>
      </c>
      <c r="I30" s="184">
        <v>0</v>
      </c>
      <c r="J30" s="184">
        <v>0</v>
      </c>
      <c r="K30" s="184">
        <v>0</v>
      </c>
      <c r="L30" s="184">
        <v>0</v>
      </c>
      <c r="M30" s="184">
        <v>0</v>
      </c>
      <c r="N30" s="184">
        <v>0</v>
      </c>
      <c r="O30" s="183">
        <f t="shared" si="0"/>
        <v>0</v>
      </c>
      <c r="P30" s="183">
        <f t="shared" si="1"/>
        <v>0</v>
      </c>
      <c r="Q30" s="183">
        <f t="shared" si="2"/>
        <v>0</v>
      </c>
    </row>
    <row r="31" spans="1:17">
      <c r="A31" s="187"/>
      <c r="B31" s="45" t="s">
        <v>104</v>
      </c>
      <c r="C31" s="184">
        <v>0</v>
      </c>
      <c r="D31" s="184">
        <v>0</v>
      </c>
      <c r="E31" s="184">
        <v>0</v>
      </c>
      <c r="F31" s="184">
        <v>0</v>
      </c>
      <c r="G31" s="184">
        <v>0</v>
      </c>
      <c r="H31" s="184">
        <v>0</v>
      </c>
      <c r="I31" s="184">
        <v>0</v>
      </c>
      <c r="J31" s="184">
        <v>0</v>
      </c>
      <c r="K31" s="184">
        <v>0</v>
      </c>
      <c r="L31" s="184">
        <v>0</v>
      </c>
      <c r="M31" s="184">
        <v>5</v>
      </c>
      <c r="N31" s="184">
        <v>3</v>
      </c>
      <c r="O31" s="183">
        <f t="shared" si="0"/>
        <v>5</v>
      </c>
      <c r="P31" s="183">
        <f t="shared" si="1"/>
        <v>3</v>
      </c>
      <c r="Q31" s="183">
        <f t="shared" si="2"/>
        <v>8</v>
      </c>
    </row>
    <row r="32" spans="1:17">
      <c r="A32" s="187"/>
      <c r="B32" s="45" t="s">
        <v>106</v>
      </c>
      <c r="C32" s="81">
        <v>0</v>
      </c>
      <c r="D32" s="81">
        <v>0</v>
      </c>
      <c r="E32" s="81">
        <v>0</v>
      </c>
      <c r="F32" s="81">
        <v>0</v>
      </c>
      <c r="G32" s="81">
        <v>0</v>
      </c>
      <c r="H32" s="81">
        <v>0</v>
      </c>
      <c r="I32" s="81">
        <v>2</v>
      </c>
      <c r="J32" s="81">
        <v>4</v>
      </c>
      <c r="K32" s="81">
        <v>0</v>
      </c>
      <c r="L32" s="81">
        <v>0</v>
      </c>
      <c r="M32" s="81">
        <v>6</v>
      </c>
      <c r="N32" s="81">
        <v>3</v>
      </c>
      <c r="O32" s="183">
        <f t="shared" si="0"/>
        <v>8</v>
      </c>
      <c r="P32" s="183">
        <f t="shared" si="1"/>
        <v>7</v>
      </c>
      <c r="Q32" s="183">
        <f t="shared" si="2"/>
        <v>15</v>
      </c>
    </row>
    <row r="33" spans="1:17">
      <c r="A33" s="188"/>
      <c r="B33" s="82" t="s">
        <v>59</v>
      </c>
      <c r="C33" s="183">
        <f>C32+C31+C30</f>
        <v>0</v>
      </c>
      <c r="D33" s="183">
        <f t="shared" ref="D33:N33" si="7">D32+D31+D30</f>
        <v>0</v>
      </c>
      <c r="E33" s="183">
        <f t="shared" si="7"/>
        <v>0</v>
      </c>
      <c r="F33" s="183">
        <f t="shared" si="7"/>
        <v>0</v>
      </c>
      <c r="G33" s="183">
        <f t="shared" si="7"/>
        <v>0</v>
      </c>
      <c r="H33" s="183">
        <f t="shared" si="7"/>
        <v>0</v>
      </c>
      <c r="I33" s="183">
        <f t="shared" si="7"/>
        <v>2</v>
      </c>
      <c r="J33" s="183">
        <f t="shared" si="7"/>
        <v>4</v>
      </c>
      <c r="K33" s="183">
        <f t="shared" si="7"/>
        <v>0</v>
      </c>
      <c r="L33" s="183">
        <f t="shared" si="7"/>
        <v>0</v>
      </c>
      <c r="M33" s="183">
        <f t="shared" si="7"/>
        <v>11</v>
      </c>
      <c r="N33" s="183">
        <f t="shared" si="7"/>
        <v>6</v>
      </c>
      <c r="O33" s="183">
        <f t="shared" si="0"/>
        <v>13</v>
      </c>
      <c r="P33" s="183">
        <f t="shared" si="1"/>
        <v>10</v>
      </c>
      <c r="Q33" s="183">
        <f t="shared" si="2"/>
        <v>23</v>
      </c>
    </row>
    <row r="34" spans="1:17">
      <c r="A34" s="111" t="s">
        <v>109</v>
      </c>
      <c r="B34" s="112"/>
      <c r="C34" s="81">
        <v>0</v>
      </c>
      <c r="D34" s="81">
        <v>0</v>
      </c>
      <c r="E34" s="81">
        <v>0</v>
      </c>
      <c r="F34" s="81">
        <v>0</v>
      </c>
      <c r="G34" s="81">
        <v>0</v>
      </c>
      <c r="H34" s="81">
        <v>0</v>
      </c>
      <c r="I34" s="81">
        <v>11</v>
      </c>
      <c r="J34" s="81">
        <v>6</v>
      </c>
      <c r="K34" s="81">
        <v>0</v>
      </c>
      <c r="L34" s="81">
        <v>0</v>
      </c>
      <c r="M34" s="81">
        <v>8</v>
      </c>
      <c r="N34" s="81">
        <v>3</v>
      </c>
      <c r="O34" s="183">
        <f t="shared" si="0"/>
        <v>19</v>
      </c>
      <c r="P34" s="183">
        <f t="shared" si="1"/>
        <v>9</v>
      </c>
      <c r="Q34" s="183">
        <f t="shared" si="2"/>
        <v>28</v>
      </c>
    </row>
    <row r="35" spans="1:17">
      <c r="A35" s="111" t="s">
        <v>184</v>
      </c>
      <c r="B35" s="185"/>
      <c r="C35" s="81">
        <v>0</v>
      </c>
      <c r="D35" s="81">
        <v>0</v>
      </c>
      <c r="E35" s="81">
        <v>0</v>
      </c>
      <c r="F35" s="81">
        <v>0</v>
      </c>
      <c r="G35" s="81">
        <v>0</v>
      </c>
      <c r="H35" s="81">
        <v>0</v>
      </c>
      <c r="I35" s="81">
        <v>0</v>
      </c>
      <c r="J35" s="81">
        <v>0</v>
      </c>
      <c r="K35" s="81">
        <v>0</v>
      </c>
      <c r="L35" s="81">
        <v>0</v>
      </c>
      <c r="M35" s="81">
        <v>9</v>
      </c>
      <c r="N35" s="81">
        <v>6</v>
      </c>
      <c r="O35" s="183">
        <f t="shared" si="0"/>
        <v>9</v>
      </c>
      <c r="P35" s="183">
        <f t="shared" si="1"/>
        <v>6</v>
      </c>
      <c r="Q35" s="183">
        <f t="shared" si="2"/>
        <v>15</v>
      </c>
    </row>
    <row r="36" spans="1:17">
      <c r="A36" s="111" t="s">
        <v>110</v>
      </c>
      <c r="B36" s="112"/>
      <c r="C36" s="81">
        <v>0</v>
      </c>
      <c r="D36" s="81">
        <v>0</v>
      </c>
      <c r="E36" s="81">
        <v>4</v>
      </c>
      <c r="F36" s="81">
        <v>0</v>
      </c>
      <c r="G36" s="81">
        <v>16</v>
      </c>
      <c r="H36" s="81">
        <v>0</v>
      </c>
      <c r="I36" s="81">
        <v>0</v>
      </c>
      <c r="J36" s="81">
        <v>0</v>
      </c>
      <c r="K36" s="81">
        <v>0</v>
      </c>
      <c r="L36" s="81">
        <v>0</v>
      </c>
      <c r="M36" s="81">
        <v>0</v>
      </c>
      <c r="N36" s="81">
        <v>0</v>
      </c>
      <c r="O36" s="183">
        <f t="shared" si="0"/>
        <v>20</v>
      </c>
      <c r="P36" s="183">
        <f t="shared" si="1"/>
        <v>0</v>
      </c>
      <c r="Q36" s="183">
        <f t="shared" si="2"/>
        <v>20</v>
      </c>
    </row>
    <row r="37" spans="1:17">
      <c r="A37" s="186" t="s">
        <v>111</v>
      </c>
      <c r="B37" s="45" t="s">
        <v>39</v>
      </c>
      <c r="C37" s="81">
        <v>0</v>
      </c>
      <c r="D37" s="81">
        <v>0</v>
      </c>
      <c r="E37" s="81">
        <v>3</v>
      </c>
      <c r="F37" s="81">
        <v>0</v>
      </c>
      <c r="G37" s="81">
        <v>3</v>
      </c>
      <c r="H37" s="81">
        <v>0</v>
      </c>
      <c r="I37" s="81">
        <v>6</v>
      </c>
      <c r="J37" s="81">
        <v>2</v>
      </c>
      <c r="K37" s="81">
        <v>17</v>
      </c>
      <c r="L37" s="81">
        <v>2</v>
      </c>
      <c r="M37" s="81">
        <v>1</v>
      </c>
      <c r="N37" s="81">
        <v>9</v>
      </c>
      <c r="O37" s="183">
        <f t="shared" si="0"/>
        <v>30</v>
      </c>
      <c r="P37" s="183">
        <f t="shared" si="1"/>
        <v>13</v>
      </c>
      <c r="Q37" s="183">
        <f t="shared" si="2"/>
        <v>43</v>
      </c>
    </row>
    <row r="38" spans="1:17">
      <c r="A38" s="187"/>
      <c r="B38" s="45" t="s">
        <v>125</v>
      </c>
      <c r="C38" s="71">
        <v>0</v>
      </c>
      <c r="D38" s="71">
        <v>0</v>
      </c>
      <c r="E38" s="71">
        <v>0</v>
      </c>
      <c r="F38" s="71">
        <v>0</v>
      </c>
      <c r="G38" s="71">
        <v>0</v>
      </c>
      <c r="H38" s="71">
        <v>0</v>
      </c>
      <c r="I38" s="71">
        <v>0</v>
      </c>
      <c r="J38" s="71">
        <v>8</v>
      </c>
      <c r="K38" s="71">
        <v>0</v>
      </c>
      <c r="L38" s="71">
        <v>16</v>
      </c>
      <c r="M38" s="71">
        <v>0</v>
      </c>
      <c r="N38" s="71">
        <v>0</v>
      </c>
      <c r="O38" s="183">
        <f t="shared" si="0"/>
        <v>0</v>
      </c>
      <c r="P38" s="183">
        <f t="shared" si="1"/>
        <v>24</v>
      </c>
      <c r="Q38" s="183">
        <f t="shared" si="2"/>
        <v>24</v>
      </c>
    </row>
    <row r="39" spans="1:17">
      <c r="A39" s="188"/>
      <c r="B39" s="82" t="s">
        <v>0</v>
      </c>
      <c r="C39" s="183">
        <f>C38+C37</f>
        <v>0</v>
      </c>
      <c r="D39" s="183">
        <f t="shared" ref="D39:N39" si="8">D38+D37</f>
        <v>0</v>
      </c>
      <c r="E39" s="183">
        <f t="shared" si="8"/>
        <v>3</v>
      </c>
      <c r="F39" s="183">
        <f t="shared" si="8"/>
        <v>0</v>
      </c>
      <c r="G39" s="183">
        <f t="shared" si="8"/>
        <v>3</v>
      </c>
      <c r="H39" s="183">
        <f t="shared" si="8"/>
        <v>0</v>
      </c>
      <c r="I39" s="183">
        <f t="shared" si="8"/>
        <v>6</v>
      </c>
      <c r="J39" s="183">
        <f t="shared" si="8"/>
        <v>10</v>
      </c>
      <c r="K39" s="183">
        <f t="shared" si="8"/>
        <v>17</v>
      </c>
      <c r="L39" s="183">
        <f t="shared" si="8"/>
        <v>18</v>
      </c>
      <c r="M39" s="183">
        <f t="shared" si="8"/>
        <v>1</v>
      </c>
      <c r="N39" s="183">
        <f t="shared" si="8"/>
        <v>9</v>
      </c>
      <c r="O39" s="183">
        <f t="shared" si="0"/>
        <v>30</v>
      </c>
      <c r="P39" s="183">
        <f t="shared" si="1"/>
        <v>37</v>
      </c>
      <c r="Q39" s="183">
        <f t="shared" si="2"/>
        <v>67</v>
      </c>
    </row>
    <row r="40" spans="1:17">
      <c r="A40" s="186" t="s">
        <v>112</v>
      </c>
      <c r="B40" s="45" t="s">
        <v>39</v>
      </c>
      <c r="C40" s="81">
        <v>0</v>
      </c>
      <c r="D40" s="81">
        <v>0</v>
      </c>
      <c r="E40" s="81">
        <v>0</v>
      </c>
      <c r="F40" s="81">
        <v>0</v>
      </c>
      <c r="G40" s="81">
        <v>3</v>
      </c>
      <c r="H40" s="81">
        <v>2</v>
      </c>
      <c r="I40" s="81">
        <v>0</v>
      </c>
      <c r="J40" s="81">
        <v>7</v>
      </c>
      <c r="K40" s="81">
        <v>4</v>
      </c>
      <c r="L40" s="81">
        <v>1</v>
      </c>
      <c r="M40" s="81">
        <v>7</v>
      </c>
      <c r="N40" s="81">
        <v>3</v>
      </c>
      <c r="O40" s="183">
        <f t="shared" si="0"/>
        <v>14</v>
      </c>
      <c r="P40" s="183">
        <f t="shared" si="1"/>
        <v>13</v>
      </c>
      <c r="Q40" s="183">
        <f t="shared" si="2"/>
        <v>27</v>
      </c>
    </row>
    <row r="41" spans="1:17">
      <c r="A41" s="187"/>
      <c r="B41" s="45" t="s">
        <v>126</v>
      </c>
      <c r="C41" s="184">
        <v>0</v>
      </c>
      <c r="D41" s="184">
        <v>0</v>
      </c>
      <c r="E41" s="184">
        <v>0</v>
      </c>
      <c r="F41" s="184">
        <v>0</v>
      </c>
      <c r="G41" s="184">
        <v>0</v>
      </c>
      <c r="H41" s="184">
        <v>0</v>
      </c>
      <c r="I41" s="184">
        <v>0</v>
      </c>
      <c r="J41" s="184">
        <v>0</v>
      </c>
      <c r="K41" s="184">
        <v>0</v>
      </c>
      <c r="L41" s="184">
        <v>3</v>
      </c>
      <c r="M41" s="184">
        <v>0</v>
      </c>
      <c r="N41" s="184">
        <v>3</v>
      </c>
      <c r="O41" s="183">
        <f t="shared" si="0"/>
        <v>0</v>
      </c>
      <c r="P41" s="183">
        <f t="shared" si="1"/>
        <v>6</v>
      </c>
      <c r="Q41" s="183">
        <f t="shared" si="2"/>
        <v>6</v>
      </c>
    </row>
    <row r="42" spans="1:17">
      <c r="A42" s="188"/>
      <c r="B42" s="82" t="s">
        <v>95</v>
      </c>
      <c r="C42" s="183">
        <f>C41+C40</f>
        <v>0</v>
      </c>
      <c r="D42" s="183">
        <f t="shared" ref="D42:N42" si="9">D41+D40</f>
        <v>0</v>
      </c>
      <c r="E42" s="183">
        <f t="shared" si="9"/>
        <v>0</v>
      </c>
      <c r="F42" s="183">
        <f t="shared" si="9"/>
        <v>0</v>
      </c>
      <c r="G42" s="183">
        <f t="shared" si="9"/>
        <v>3</v>
      </c>
      <c r="H42" s="183">
        <f t="shared" si="9"/>
        <v>2</v>
      </c>
      <c r="I42" s="183">
        <f t="shared" si="9"/>
        <v>0</v>
      </c>
      <c r="J42" s="183">
        <f t="shared" si="9"/>
        <v>7</v>
      </c>
      <c r="K42" s="183">
        <f t="shared" si="9"/>
        <v>4</v>
      </c>
      <c r="L42" s="183">
        <f t="shared" si="9"/>
        <v>4</v>
      </c>
      <c r="M42" s="183">
        <f t="shared" si="9"/>
        <v>7</v>
      </c>
      <c r="N42" s="183">
        <f t="shared" si="9"/>
        <v>6</v>
      </c>
      <c r="O42" s="183">
        <f t="shared" si="0"/>
        <v>14</v>
      </c>
      <c r="P42" s="183">
        <f t="shared" si="1"/>
        <v>19</v>
      </c>
      <c r="Q42" s="183">
        <f t="shared" si="2"/>
        <v>33</v>
      </c>
    </row>
    <row r="43" spans="1:17">
      <c r="A43" s="111" t="s">
        <v>176</v>
      </c>
      <c r="B43" s="185"/>
      <c r="C43" s="81">
        <v>2</v>
      </c>
      <c r="D43" s="81">
        <v>0</v>
      </c>
      <c r="E43" s="81">
        <v>1</v>
      </c>
      <c r="F43" s="81">
        <v>0</v>
      </c>
      <c r="G43" s="81">
        <v>0</v>
      </c>
      <c r="H43" s="81">
        <v>0</v>
      </c>
      <c r="I43" s="81">
        <v>0</v>
      </c>
      <c r="J43" s="81">
        <v>0</v>
      </c>
      <c r="K43" s="81">
        <v>3</v>
      </c>
      <c r="L43" s="81">
        <v>0</v>
      </c>
      <c r="M43" s="81">
        <v>4</v>
      </c>
      <c r="N43" s="81">
        <v>0</v>
      </c>
      <c r="O43" s="183">
        <f t="shared" si="0"/>
        <v>10</v>
      </c>
      <c r="P43" s="183">
        <f t="shared" si="1"/>
        <v>0</v>
      </c>
      <c r="Q43" s="183">
        <f t="shared" si="2"/>
        <v>10</v>
      </c>
    </row>
    <row r="44" spans="1:17">
      <c r="A44" s="45" t="s">
        <v>113</v>
      </c>
      <c r="B44" s="45" t="s">
        <v>39</v>
      </c>
      <c r="C44" s="81">
        <v>0</v>
      </c>
      <c r="D44" s="81">
        <v>0</v>
      </c>
      <c r="E44" s="81">
        <v>1</v>
      </c>
      <c r="F44" s="81">
        <v>0</v>
      </c>
      <c r="G44" s="81">
        <v>0</v>
      </c>
      <c r="H44" s="81">
        <v>0</v>
      </c>
      <c r="I44" s="81">
        <v>0</v>
      </c>
      <c r="J44" s="81">
        <v>2</v>
      </c>
      <c r="K44" s="81">
        <v>1</v>
      </c>
      <c r="L44" s="81">
        <v>0</v>
      </c>
      <c r="M44" s="81">
        <v>4</v>
      </c>
      <c r="N44" s="81">
        <v>7</v>
      </c>
      <c r="O44" s="183">
        <f t="shared" si="0"/>
        <v>6</v>
      </c>
      <c r="P44" s="183">
        <f t="shared" si="1"/>
        <v>9</v>
      </c>
      <c r="Q44" s="183">
        <f t="shared" si="2"/>
        <v>15</v>
      </c>
    </row>
    <row r="45" spans="1:17">
      <c r="A45" s="111" t="s">
        <v>127</v>
      </c>
      <c r="B45" s="112"/>
      <c r="C45" s="81">
        <v>0</v>
      </c>
      <c r="D45" s="81">
        <v>0</v>
      </c>
      <c r="E45" s="81">
        <v>0</v>
      </c>
      <c r="F45" s="81">
        <v>0</v>
      </c>
      <c r="G45" s="81">
        <v>0</v>
      </c>
      <c r="H45" s="81">
        <v>0</v>
      </c>
      <c r="I45" s="81">
        <v>0</v>
      </c>
      <c r="J45" s="81">
        <v>0</v>
      </c>
      <c r="K45" s="81">
        <v>8</v>
      </c>
      <c r="L45" s="81">
        <v>1</v>
      </c>
      <c r="M45" s="81">
        <v>5</v>
      </c>
      <c r="N45" s="81">
        <v>2</v>
      </c>
      <c r="O45" s="183">
        <f t="shared" si="0"/>
        <v>13</v>
      </c>
      <c r="P45" s="183">
        <f t="shared" si="1"/>
        <v>3</v>
      </c>
      <c r="Q45" s="183">
        <f t="shared" si="2"/>
        <v>16</v>
      </c>
    </row>
    <row r="46" spans="1:17">
      <c r="A46" s="186" t="s">
        <v>0</v>
      </c>
      <c r="B46" s="82" t="s">
        <v>15</v>
      </c>
      <c r="C46" s="183">
        <f>C45+C39+C34+C28+C21+C15+C14+C12+C11+C5+C4</f>
        <v>45</v>
      </c>
      <c r="D46" s="183">
        <f t="shared" ref="D46:N46" si="10">D45+D39+D34+D28+D21+D15+D14+D12+D11+D5+D4</f>
        <v>2</v>
      </c>
      <c r="E46" s="183">
        <f t="shared" si="10"/>
        <v>35</v>
      </c>
      <c r="F46" s="183">
        <f t="shared" si="10"/>
        <v>6</v>
      </c>
      <c r="G46" s="183">
        <f t="shared" si="10"/>
        <v>40</v>
      </c>
      <c r="H46" s="183">
        <f t="shared" si="10"/>
        <v>8</v>
      </c>
      <c r="I46" s="183">
        <f t="shared" si="10"/>
        <v>116</v>
      </c>
      <c r="J46" s="183">
        <f t="shared" si="10"/>
        <v>69</v>
      </c>
      <c r="K46" s="183">
        <f t="shared" si="10"/>
        <v>159</v>
      </c>
      <c r="L46" s="183">
        <f t="shared" si="10"/>
        <v>80</v>
      </c>
      <c r="M46" s="183">
        <f t="shared" si="10"/>
        <v>99</v>
      </c>
      <c r="N46" s="183">
        <f t="shared" si="10"/>
        <v>104</v>
      </c>
      <c r="O46" s="183">
        <f>M46+K46+I46+G46+E46+C46</f>
        <v>494</v>
      </c>
      <c r="P46" s="183">
        <f t="shared" si="1"/>
        <v>269</v>
      </c>
      <c r="Q46" s="183">
        <f t="shared" si="2"/>
        <v>763</v>
      </c>
    </row>
    <row r="47" spans="1:17">
      <c r="A47" s="187"/>
      <c r="B47" s="82" t="s">
        <v>16</v>
      </c>
      <c r="C47" s="183">
        <f>C42+C36+C35+C29+C22+C16+C13</f>
        <v>1</v>
      </c>
      <c r="D47" s="183">
        <f t="shared" ref="D47:N47" si="11">D42+D36+D35+D29+D22+D16+D13</f>
        <v>0</v>
      </c>
      <c r="E47" s="183">
        <f t="shared" si="11"/>
        <v>6</v>
      </c>
      <c r="F47" s="183">
        <f t="shared" si="11"/>
        <v>0</v>
      </c>
      <c r="G47" s="183">
        <f t="shared" si="11"/>
        <v>27</v>
      </c>
      <c r="H47" s="183">
        <f t="shared" si="11"/>
        <v>6</v>
      </c>
      <c r="I47" s="183">
        <f t="shared" si="11"/>
        <v>9</v>
      </c>
      <c r="J47" s="183">
        <f t="shared" si="11"/>
        <v>12</v>
      </c>
      <c r="K47" s="183">
        <f t="shared" si="11"/>
        <v>9</v>
      </c>
      <c r="L47" s="183">
        <f t="shared" si="11"/>
        <v>9</v>
      </c>
      <c r="M47" s="183">
        <f t="shared" si="11"/>
        <v>51</v>
      </c>
      <c r="N47" s="183">
        <f t="shared" si="11"/>
        <v>34</v>
      </c>
      <c r="O47" s="183">
        <f t="shared" si="0"/>
        <v>103</v>
      </c>
      <c r="P47" s="183">
        <f t="shared" si="1"/>
        <v>61</v>
      </c>
      <c r="Q47" s="183">
        <f t="shared" si="2"/>
        <v>164</v>
      </c>
    </row>
    <row r="48" spans="1:17">
      <c r="A48" s="188"/>
      <c r="B48" s="82" t="s">
        <v>17</v>
      </c>
      <c r="C48" s="183">
        <f>C44+C43+C33+C23+C8</f>
        <v>2</v>
      </c>
      <c r="D48" s="183">
        <f t="shared" ref="D48:N48" si="12">D44+D43+D33+D23+D8</f>
        <v>0</v>
      </c>
      <c r="E48" s="183">
        <f t="shared" si="12"/>
        <v>2</v>
      </c>
      <c r="F48" s="183">
        <f t="shared" si="12"/>
        <v>0</v>
      </c>
      <c r="G48" s="183">
        <f t="shared" si="12"/>
        <v>2</v>
      </c>
      <c r="H48" s="183">
        <f t="shared" si="12"/>
        <v>0</v>
      </c>
      <c r="I48" s="183">
        <f t="shared" si="12"/>
        <v>25</v>
      </c>
      <c r="J48" s="183">
        <f t="shared" si="12"/>
        <v>8</v>
      </c>
      <c r="K48" s="183">
        <f t="shared" si="12"/>
        <v>25</v>
      </c>
      <c r="L48" s="183">
        <f t="shared" si="12"/>
        <v>5</v>
      </c>
      <c r="M48" s="183">
        <f t="shared" si="12"/>
        <v>31</v>
      </c>
      <c r="N48" s="183">
        <f t="shared" si="12"/>
        <v>30</v>
      </c>
      <c r="O48" s="183">
        <f t="shared" si="0"/>
        <v>87</v>
      </c>
      <c r="P48" s="183">
        <f t="shared" si="1"/>
        <v>43</v>
      </c>
      <c r="Q48" s="183">
        <f t="shared" si="2"/>
        <v>130</v>
      </c>
    </row>
    <row r="49" spans="1:17">
      <c r="A49" s="156" t="s">
        <v>128</v>
      </c>
      <c r="B49" s="157"/>
      <c r="C49" s="183">
        <f>C48+C47+C46</f>
        <v>48</v>
      </c>
      <c r="D49" s="183">
        <f t="shared" ref="D49:N49" si="13">D48+D47+D46</f>
        <v>2</v>
      </c>
      <c r="E49" s="183">
        <f t="shared" si="13"/>
        <v>43</v>
      </c>
      <c r="F49" s="183">
        <f t="shared" si="13"/>
        <v>6</v>
      </c>
      <c r="G49" s="183">
        <f t="shared" si="13"/>
        <v>69</v>
      </c>
      <c r="H49" s="183">
        <f t="shared" si="13"/>
        <v>14</v>
      </c>
      <c r="I49" s="183">
        <f t="shared" si="13"/>
        <v>150</v>
      </c>
      <c r="J49" s="183">
        <f t="shared" si="13"/>
        <v>89</v>
      </c>
      <c r="K49" s="183">
        <f t="shared" si="13"/>
        <v>193</v>
      </c>
      <c r="L49" s="183">
        <f t="shared" si="13"/>
        <v>94</v>
      </c>
      <c r="M49" s="183">
        <f t="shared" si="13"/>
        <v>181</v>
      </c>
      <c r="N49" s="183">
        <f t="shared" si="13"/>
        <v>168</v>
      </c>
      <c r="O49" s="183">
        <f t="shared" si="0"/>
        <v>684</v>
      </c>
      <c r="P49" s="183">
        <f t="shared" si="1"/>
        <v>373</v>
      </c>
      <c r="Q49" s="183">
        <f t="shared" si="2"/>
        <v>1057</v>
      </c>
    </row>
    <row r="50" spans="1:17">
      <c r="A50" s="155" t="s">
        <v>201</v>
      </c>
      <c r="B50" s="155"/>
      <c r="C50" s="155"/>
      <c r="D50" s="155"/>
      <c r="E50" s="155"/>
      <c r="F50" s="155"/>
      <c r="G50" s="155"/>
      <c r="H50" s="155"/>
      <c r="I50" s="155"/>
      <c r="J50" s="155"/>
    </row>
    <row r="51" spans="1:17">
      <c r="A51" s="177" t="s">
        <v>63</v>
      </c>
      <c r="B51" s="178" t="s">
        <v>66</v>
      </c>
      <c r="C51" s="179"/>
      <c r="D51" s="180"/>
      <c r="E51" s="178" t="s">
        <v>204</v>
      </c>
      <c r="F51" s="179"/>
      <c r="G51" s="180"/>
      <c r="H51" s="178" t="s">
        <v>167</v>
      </c>
      <c r="I51" s="179"/>
      <c r="J51" s="180"/>
    </row>
    <row r="52" spans="1:17">
      <c r="A52" s="181"/>
      <c r="B52" s="182" t="s">
        <v>1</v>
      </c>
      <c r="C52" s="182" t="s">
        <v>2</v>
      </c>
      <c r="D52" s="182" t="s">
        <v>0</v>
      </c>
      <c r="E52" s="182" t="s">
        <v>1</v>
      </c>
      <c r="F52" s="182" t="s">
        <v>2</v>
      </c>
      <c r="G52" s="182" t="s">
        <v>0</v>
      </c>
      <c r="H52" s="182" t="s">
        <v>1</v>
      </c>
      <c r="I52" s="182" t="s">
        <v>2</v>
      </c>
      <c r="J52" s="182" t="s">
        <v>0</v>
      </c>
    </row>
    <row r="53" spans="1:17">
      <c r="A53" s="81" t="s">
        <v>154</v>
      </c>
      <c r="B53" s="81">
        <v>7</v>
      </c>
      <c r="C53" s="81">
        <v>0</v>
      </c>
      <c r="D53" s="182">
        <f>C53+B53</f>
        <v>7</v>
      </c>
      <c r="E53" s="71">
        <v>0</v>
      </c>
      <c r="F53" s="71">
        <v>0</v>
      </c>
      <c r="G53" s="182">
        <f>F53+E53</f>
        <v>0</v>
      </c>
      <c r="H53" s="71">
        <v>0</v>
      </c>
      <c r="I53" s="71">
        <v>0</v>
      </c>
      <c r="J53" s="182">
        <f>I53+H53</f>
        <v>0</v>
      </c>
    </row>
    <row r="54" spans="1:17">
      <c r="A54" s="81" t="s">
        <v>155</v>
      </c>
      <c r="B54" s="81">
        <v>8</v>
      </c>
      <c r="C54" s="81">
        <v>0</v>
      </c>
      <c r="D54" s="182">
        <f t="shared" ref="D54:D76" si="14">C54+B54</f>
        <v>8</v>
      </c>
      <c r="E54" s="71">
        <v>0</v>
      </c>
      <c r="F54" s="71">
        <v>0</v>
      </c>
      <c r="G54" s="182">
        <f t="shared" ref="G54:G76" si="15">F54+E54</f>
        <v>0</v>
      </c>
      <c r="H54" s="71">
        <v>0</v>
      </c>
      <c r="I54" s="71">
        <v>0</v>
      </c>
      <c r="J54" s="182">
        <f t="shared" ref="J54:J76" si="16">I54+H54</f>
        <v>0</v>
      </c>
    </row>
    <row r="55" spans="1:17">
      <c r="A55" s="81" t="s">
        <v>156</v>
      </c>
      <c r="B55" s="81">
        <v>17</v>
      </c>
      <c r="C55" s="81">
        <v>11</v>
      </c>
      <c r="D55" s="182">
        <f t="shared" si="14"/>
        <v>28</v>
      </c>
      <c r="E55" s="71">
        <v>8</v>
      </c>
      <c r="F55" s="71">
        <v>5</v>
      </c>
      <c r="G55" s="182">
        <f t="shared" si="15"/>
        <v>13</v>
      </c>
      <c r="H55" s="71">
        <v>3</v>
      </c>
      <c r="I55" s="71">
        <v>0</v>
      </c>
      <c r="J55" s="182">
        <f t="shared" si="16"/>
        <v>3</v>
      </c>
    </row>
    <row r="56" spans="1:17">
      <c r="A56" s="81" t="s">
        <v>48</v>
      </c>
      <c r="B56" s="81">
        <v>13</v>
      </c>
      <c r="C56" s="81">
        <v>11</v>
      </c>
      <c r="D56" s="182">
        <f t="shared" si="14"/>
        <v>24</v>
      </c>
      <c r="E56" s="71">
        <v>5</v>
      </c>
      <c r="F56" s="71">
        <v>1</v>
      </c>
      <c r="G56" s="182">
        <f t="shared" si="15"/>
        <v>6</v>
      </c>
      <c r="H56" s="71">
        <v>1</v>
      </c>
      <c r="I56" s="71">
        <v>0</v>
      </c>
      <c r="J56" s="182">
        <f t="shared" si="16"/>
        <v>1</v>
      </c>
    </row>
    <row r="57" spans="1:17">
      <c r="A57" s="81" t="s">
        <v>38</v>
      </c>
      <c r="B57" s="81">
        <v>6</v>
      </c>
      <c r="C57" s="81">
        <v>3</v>
      </c>
      <c r="D57" s="182">
        <f t="shared" si="14"/>
        <v>9</v>
      </c>
      <c r="E57" s="71">
        <v>5</v>
      </c>
      <c r="F57" s="71">
        <v>2</v>
      </c>
      <c r="G57" s="182">
        <f t="shared" si="15"/>
        <v>7</v>
      </c>
      <c r="H57" s="71">
        <v>0</v>
      </c>
      <c r="I57" s="71">
        <v>0</v>
      </c>
      <c r="J57" s="182">
        <f t="shared" si="16"/>
        <v>0</v>
      </c>
    </row>
    <row r="58" spans="1:17">
      <c r="A58" s="81" t="s">
        <v>28</v>
      </c>
      <c r="B58" s="81">
        <v>9</v>
      </c>
      <c r="C58" s="81">
        <v>4</v>
      </c>
      <c r="D58" s="182">
        <f t="shared" si="14"/>
        <v>13</v>
      </c>
      <c r="E58" s="71">
        <v>4</v>
      </c>
      <c r="F58" s="71">
        <v>3</v>
      </c>
      <c r="G58" s="182">
        <f t="shared" si="15"/>
        <v>7</v>
      </c>
      <c r="H58" s="71">
        <v>0</v>
      </c>
      <c r="I58" s="71">
        <v>0</v>
      </c>
      <c r="J58" s="182">
        <f t="shared" si="16"/>
        <v>0</v>
      </c>
    </row>
    <row r="59" spans="1:17">
      <c r="A59" s="81" t="s">
        <v>54</v>
      </c>
      <c r="B59" s="81">
        <v>33</v>
      </c>
      <c r="C59" s="81">
        <v>7</v>
      </c>
      <c r="D59" s="182">
        <f>C59+B59</f>
        <v>40</v>
      </c>
      <c r="E59" s="71">
        <v>9</v>
      </c>
      <c r="F59" s="71">
        <v>4</v>
      </c>
      <c r="G59" s="182">
        <f t="shared" si="15"/>
        <v>13</v>
      </c>
      <c r="H59" s="71">
        <v>0</v>
      </c>
      <c r="I59" s="71">
        <v>0</v>
      </c>
      <c r="J59" s="182">
        <f t="shared" si="16"/>
        <v>0</v>
      </c>
    </row>
    <row r="60" spans="1:17">
      <c r="A60" s="81" t="s">
        <v>157</v>
      </c>
      <c r="B60" s="81">
        <v>40</v>
      </c>
      <c r="C60" s="81">
        <v>17</v>
      </c>
      <c r="D60" s="182">
        <f t="shared" si="14"/>
        <v>57</v>
      </c>
      <c r="E60" s="71">
        <v>9</v>
      </c>
      <c r="F60" s="71">
        <v>6</v>
      </c>
      <c r="G60" s="182">
        <f t="shared" si="15"/>
        <v>15</v>
      </c>
      <c r="H60" s="71">
        <v>0</v>
      </c>
      <c r="I60" s="71">
        <v>0</v>
      </c>
      <c r="J60" s="182">
        <f t="shared" si="16"/>
        <v>0</v>
      </c>
    </row>
    <row r="61" spans="1:17">
      <c r="A61" s="81" t="s">
        <v>168</v>
      </c>
      <c r="B61" s="81">
        <v>0</v>
      </c>
      <c r="C61" s="81">
        <v>0</v>
      </c>
      <c r="D61" s="182">
        <f t="shared" si="14"/>
        <v>0</v>
      </c>
      <c r="E61" s="71">
        <v>0</v>
      </c>
      <c r="F61" s="71">
        <v>0</v>
      </c>
      <c r="G61" s="182">
        <f t="shared" si="15"/>
        <v>0</v>
      </c>
      <c r="H61" s="71">
        <v>0</v>
      </c>
      <c r="I61" s="71">
        <v>0</v>
      </c>
      <c r="J61" s="182">
        <f t="shared" si="16"/>
        <v>0</v>
      </c>
    </row>
    <row r="62" spans="1:17">
      <c r="A62" s="81" t="s">
        <v>158</v>
      </c>
      <c r="B62" s="81">
        <v>3</v>
      </c>
      <c r="C62" s="81">
        <v>0</v>
      </c>
      <c r="D62" s="182">
        <f t="shared" si="14"/>
        <v>3</v>
      </c>
      <c r="E62" s="71">
        <v>0</v>
      </c>
      <c r="F62" s="71">
        <v>0</v>
      </c>
      <c r="G62" s="182">
        <f t="shared" si="15"/>
        <v>0</v>
      </c>
      <c r="H62" s="71">
        <v>0</v>
      </c>
      <c r="I62" s="71">
        <v>0</v>
      </c>
      <c r="J62" s="182">
        <f t="shared" si="16"/>
        <v>0</v>
      </c>
    </row>
    <row r="63" spans="1:17">
      <c r="A63" s="81" t="s">
        <v>178</v>
      </c>
      <c r="B63" s="81">
        <v>0</v>
      </c>
      <c r="C63" s="81">
        <v>0</v>
      </c>
      <c r="D63" s="182">
        <f t="shared" si="14"/>
        <v>0</v>
      </c>
      <c r="E63" s="71">
        <v>0</v>
      </c>
      <c r="F63" s="71">
        <v>0</v>
      </c>
      <c r="G63" s="182">
        <f t="shared" si="15"/>
        <v>0</v>
      </c>
      <c r="H63" s="71">
        <v>0</v>
      </c>
      <c r="I63" s="71">
        <v>0</v>
      </c>
      <c r="J63" s="182">
        <f t="shared" si="16"/>
        <v>0</v>
      </c>
    </row>
    <row r="64" spans="1:17">
      <c r="A64" s="81" t="s">
        <v>136</v>
      </c>
      <c r="B64" s="81">
        <v>0</v>
      </c>
      <c r="C64" s="81">
        <v>0</v>
      </c>
      <c r="D64" s="182">
        <f t="shared" si="14"/>
        <v>0</v>
      </c>
      <c r="E64" s="71">
        <v>0</v>
      </c>
      <c r="F64" s="71">
        <v>0</v>
      </c>
      <c r="G64" s="182">
        <f t="shared" si="15"/>
        <v>0</v>
      </c>
      <c r="H64" s="71">
        <v>0</v>
      </c>
      <c r="I64" s="71">
        <v>0</v>
      </c>
      <c r="J64" s="182">
        <f t="shared" si="16"/>
        <v>0</v>
      </c>
    </row>
    <row r="65" spans="1:10">
      <c r="A65" s="81" t="s">
        <v>160</v>
      </c>
      <c r="B65" s="81">
        <v>6</v>
      </c>
      <c r="C65" s="81">
        <v>3</v>
      </c>
      <c r="D65" s="182">
        <f t="shared" si="14"/>
        <v>9</v>
      </c>
      <c r="E65" s="71">
        <v>4</v>
      </c>
      <c r="F65" s="71">
        <v>3</v>
      </c>
      <c r="G65" s="182">
        <f t="shared" si="15"/>
        <v>7</v>
      </c>
      <c r="H65" s="71">
        <v>0</v>
      </c>
      <c r="I65" s="71">
        <v>0</v>
      </c>
      <c r="J65" s="182">
        <f t="shared" si="16"/>
        <v>0</v>
      </c>
    </row>
    <row r="66" spans="1:10">
      <c r="A66" s="81" t="s">
        <v>161</v>
      </c>
      <c r="B66" s="81">
        <v>10</v>
      </c>
      <c r="C66" s="81">
        <v>4</v>
      </c>
      <c r="D66" s="182">
        <f t="shared" si="14"/>
        <v>14</v>
      </c>
      <c r="E66" s="71">
        <v>7</v>
      </c>
      <c r="F66" s="71">
        <v>3</v>
      </c>
      <c r="G66" s="182">
        <f t="shared" si="15"/>
        <v>10</v>
      </c>
      <c r="H66" s="71">
        <v>0</v>
      </c>
      <c r="I66" s="71">
        <v>0</v>
      </c>
      <c r="J66" s="182">
        <f t="shared" si="16"/>
        <v>0</v>
      </c>
    </row>
    <row r="67" spans="1:10">
      <c r="A67" s="81" t="s">
        <v>107</v>
      </c>
      <c r="B67" s="81">
        <v>0</v>
      </c>
      <c r="C67" s="81">
        <v>0</v>
      </c>
      <c r="D67" s="182">
        <f t="shared" si="14"/>
        <v>0</v>
      </c>
      <c r="E67" s="71">
        <v>0</v>
      </c>
      <c r="F67" s="71">
        <v>0</v>
      </c>
      <c r="G67" s="182">
        <f t="shared" si="15"/>
        <v>0</v>
      </c>
      <c r="H67" s="71">
        <v>0</v>
      </c>
      <c r="I67" s="71">
        <v>0</v>
      </c>
      <c r="J67" s="182">
        <f t="shared" si="16"/>
        <v>0</v>
      </c>
    </row>
    <row r="68" spans="1:10">
      <c r="A68" s="81" t="s">
        <v>162</v>
      </c>
      <c r="B68" s="81">
        <v>0</v>
      </c>
      <c r="C68" s="81">
        <v>0</v>
      </c>
      <c r="D68" s="182">
        <f t="shared" si="14"/>
        <v>0</v>
      </c>
      <c r="E68" s="71">
        <v>0</v>
      </c>
      <c r="F68" s="71">
        <v>0</v>
      </c>
      <c r="G68" s="182">
        <f t="shared" si="15"/>
        <v>0</v>
      </c>
      <c r="H68" s="71">
        <v>0</v>
      </c>
      <c r="I68" s="71">
        <v>0</v>
      </c>
      <c r="J68" s="182">
        <f t="shared" si="16"/>
        <v>0</v>
      </c>
    </row>
    <row r="69" spans="1:10">
      <c r="A69" s="81" t="s">
        <v>175</v>
      </c>
      <c r="B69" s="81">
        <v>0</v>
      </c>
      <c r="C69" s="81">
        <v>0</v>
      </c>
      <c r="D69" s="182">
        <f t="shared" si="14"/>
        <v>0</v>
      </c>
      <c r="E69" s="71">
        <v>0</v>
      </c>
      <c r="F69" s="71">
        <v>0</v>
      </c>
      <c r="G69" s="182">
        <f t="shared" si="15"/>
        <v>0</v>
      </c>
      <c r="H69" s="71">
        <v>0</v>
      </c>
      <c r="I69" s="71">
        <v>0</v>
      </c>
      <c r="J69" s="182">
        <f t="shared" si="16"/>
        <v>0</v>
      </c>
    </row>
    <row r="70" spans="1:10">
      <c r="A70" s="81" t="s">
        <v>159</v>
      </c>
      <c r="B70" s="81">
        <v>0</v>
      </c>
      <c r="C70" s="81">
        <v>0</v>
      </c>
      <c r="D70" s="182">
        <f t="shared" si="14"/>
        <v>0</v>
      </c>
      <c r="E70" s="71">
        <v>0</v>
      </c>
      <c r="F70" s="71">
        <v>0</v>
      </c>
      <c r="G70" s="182">
        <f t="shared" si="15"/>
        <v>0</v>
      </c>
      <c r="H70" s="71">
        <v>0</v>
      </c>
      <c r="I70" s="71">
        <v>0</v>
      </c>
      <c r="J70" s="182">
        <f t="shared" si="16"/>
        <v>0</v>
      </c>
    </row>
    <row r="71" spans="1:10">
      <c r="A71" s="81" t="s">
        <v>177</v>
      </c>
      <c r="B71" s="81">
        <v>0</v>
      </c>
      <c r="C71" s="81">
        <v>0</v>
      </c>
      <c r="D71" s="182">
        <f t="shared" si="14"/>
        <v>0</v>
      </c>
      <c r="E71" s="71">
        <v>0</v>
      </c>
      <c r="F71" s="71">
        <v>0</v>
      </c>
      <c r="G71" s="182">
        <f t="shared" si="15"/>
        <v>0</v>
      </c>
      <c r="H71" s="71">
        <v>0</v>
      </c>
      <c r="I71" s="71">
        <v>0</v>
      </c>
      <c r="J71" s="182">
        <f t="shared" si="16"/>
        <v>0</v>
      </c>
    </row>
    <row r="72" spans="1:10">
      <c r="A72" s="81" t="s">
        <v>176</v>
      </c>
      <c r="B72" s="81">
        <v>0</v>
      </c>
      <c r="C72" s="81">
        <v>0</v>
      </c>
      <c r="D72" s="182">
        <f t="shared" si="14"/>
        <v>0</v>
      </c>
      <c r="E72" s="71">
        <v>0</v>
      </c>
      <c r="F72" s="71">
        <v>0</v>
      </c>
      <c r="G72" s="182">
        <f t="shared" si="15"/>
        <v>0</v>
      </c>
      <c r="H72" s="71">
        <v>0</v>
      </c>
      <c r="I72" s="71">
        <v>0</v>
      </c>
      <c r="J72" s="182">
        <f t="shared" si="16"/>
        <v>0</v>
      </c>
    </row>
    <row r="73" spans="1:10">
      <c r="A73" s="81" t="s">
        <v>163</v>
      </c>
      <c r="B73" s="81">
        <v>8</v>
      </c>
      <c r="C73" s="81">
        <v>5</v>
      </c>
      <c r="D73" s="182">
        <f t="shared" si="14"/>
        <v>13</v>
      </c>
      <c r="E73" s="71">
        <v>6</v>
      </c>
      <c r="F73" s="71">
        <v>3</v>
      </c>
      <c r="G73" s="182">
        <f t="shared" si="15"/>
        <v>9</v>
      </c>
      <c r="H73" s="71">
        <v>0</v>
      </c>
      <c r="I73" s="71">
        <v>0</v>
      </c>
      <c r="J73" s="182">
        <f t="shared" si="16"/>
        <v>0</v>
      </c>
    </row>
    <row r="74" spans="1:10">
      <c r="A74" s="81" t="s">
        <v>164</v>
      </c>
      <c r="B74" s="81">
        <v>4</v>
      </c>
      <c r="C74" s="81">
        <v>3</v>
      </c>
      <c r="D74" s="182">
        <f t="shared" si="14"/>
        <v>7</v>
      </c>
      <c r="E74" s="71">
        <v>2</v>
      </c>
      <c r="F74" s="71">
        <v>2</v>
      </c>
      <c r="G74" s="182">
        <f t="shared" si="15"/>
        <v>4</v>
      </c>
      <c r="H74" s="71">
        <v>0</v>
      </c>
      <c r="I74" s="71">
        <v>0</v>
      </c>
      <c r="J74" s="182">
        <f t="shared" si="16"/>
        <v>0</v>
      </c>
    </row>
    <row r="75" spans="1:10">
      <c r="A75" s="81" t="s">
        <v>165</v>
      </c>
      <c r="B75" s="81">
        <v>7</v>
      </c>
      <c r="C75" s="81">
        <v>3</v>
      </c>
      <c r="D75" s="182">
        <f t="shared" si="14"/>
        <v>10</v>
      </c>
      <c r="E75" s="71">
        <v>5</v>
      </c>
      <c r="F75" s="71">
        <v>3</v>
      </c>
      <c r="G75" s="182">
        <f t="shared" si="15"/>
        <v>8</v>
      </c>
      <c r="H75" s="71">
        <v>0</v>
      </c>
      <c r="I75" s="71">
        <v>0</v>
      </c>
      <c r="J75" s="182">
        <f t="shared" si="16"/>
        <v>0</v>
      </c>
    </row>
    <row r="76" spans="1:10">
      <c r="A76" s="81" t="s">
        <v>166</v>
      </c>
      <c r="B76" s="81">
        <v>6</v>
      </c>
      <c r="C76" s="81">
        <v>3</v>
      </c>
      <c r="D76" s="182">
        <f t="shared" si="14"/>
        <v>9</v>
      </c>
      <c r="E76" s="71">
        <v>5</v>
      </c>
      <c r="F76" s="71">
        <v>1</v>
      </c>
      <c r="G76" s="182">
        <f t="shared" si="15"/>
        <v>6</v>
      </c>
      <c r="H76" s="71">
        <v>0</v>
      </c>
      <c r="I76" s="71">
        <v>0</v>
      </c>
      <c r="J76" s="182">
        <f t="shared" si="16"/>
        <v>0</v>
      </c>
    </row>
    <row r="77" spans="1:10">
      <c r="A77" s="182" t="s">
        <v>0</v>
      </c>
      <c r="B77" s="182">
        <f>B76+B75+B74+B73+B72+B71+B70+B69+B68+B67+B66+B65+B64+B63+B62+B61+B60+B59+B58+B57+B56+B55+B54+B53</f>
        <v>177</v>
      </c>
      <c r="C77" s="182">
        <f t="shared" ref="C77:J77" si="17">C76+C75+C74+C73+C72+C71+C70+C69+C68+C67+C66+C65+C64+C63+C62+C61+C60+C59+C58+C57+C56+C55+C54+C53</f>
        <v>74</v>
      </c>
      <c r="D77" s="182">
        <f t="shared" si="17"/>
        <v>251</v>
      </c>
      <c r="E77" s="182">
        <f t="shared" si="17"/>
        <v>69</v>
      </c>
      <c r="F77" s="182">
        <f t="shared" si="17"/>
        <v>36</v>
      </c>
      <c r="G77" s="182">
        <f t="shared" si="17"/>
        <v>105</v>
      </c>
      <c r="H77" s="182">
        <f t="shared" si="17"/>
        <v>4</v>
      </c>
      <c r="I77" s="182">
        <f t="shared" si="17"/>
        <v>0</v>
      </c>
      <c r="J77" s="182">
        <f t="shared" si="17"/>
        <v>4</v>
      </c>
    </row>
  </sheetData>
  <mergeCells count="36">
    <mergeCell ref="A45:B45"/>
    <mergeCell ref="A49:B49"/>
    <mergeCell ref="A29:B29"/>
    <mergeCell ref="A50:J50"/>
    <mergeCell ref="A51:A52"/>
    <mergeCell ref="B51:D51"/>
    <mergeCell ref="E51:G51"/>
    <mergeCell ref="H51:J51"/>
    <mergeCell ref="A36:B36"/>
    <mergeCell ref="A46:A48"/>
    <mergeCell ref="A37:A39"/>
    <mergeCell ref="A40:A42"/>
    <mergeCell ref="A35:B35"/>
    <mergeCell ref="A43:B43"/>
    <mergeCell ref="A4:B4"/>
    <mergeCell ref="A5:B5"/>
    <mergeCell ref="A12:B12"/>
    <mergeCell ref="A6:A8"/>
    <mergeCell ref="A9:A11"/>
    <mergeCell ref="A13:B13"/>
    <mergeCell ref="A14:B14"/>
    <mergeCell ref="A15:B15"/>
    <mergeCell ref="A16:B16"/>
    <mergeCell ref="A34:B34"/>
    <mergeCell ref="A30:A33"/>
    <mergeCell ref="A17:A21"/>
    <mergeCell ref="A24:A28"/>
    <mergeCell ref="A1:Q1"/>
    <mergeCell ref="C2:D2"/>
    <mergeCell ref="E2:F2"/>
    <mergeCell ref="G2:H2"/>
    <mergeCell ref="K2:L2"/>
    <mergeCell ref="I2:J2"/>
    <mergeCell ref="M2:N2"/>
    <mergeCell ref="O2:Q2"/>
    <mergeCell ref="A2:B3"/>
  </mergeCells>
  <printOptions horizontalCentered="1" verticalCentered="1"/>
  <pageMargins left="0.7" right="0.7" top="0.75" bottom="0.75" header="0.3" footer="0.3"/>
  <pageSetup paperSize="9" scale="69" fitToHeight="0" orientation="portrait" horizontalDpi="300" verticalDpi="300" r:id="rId1"/>
  <rowBreaks count="2" manualBreakCount="2">
    <brk id="36" max="16383" man="1"/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8</vt:i4>
      </vt:variant>
      <vt:variant>
        <vt:lpstr>نطاقات تمت تسميتها</vt:lpstr>
      </vt:variant>
      <vt:variant>
        <vt:i4>4</vt:i4>
      </vt:variant>
    </vt:vector>
  </HeadingPairs>
  <TitlesOfParts>
    <vt:vector size="12" baseType="lpstr">
      <vt:lpstr>م1 جنسية </vt:lpstr>
      <vt:lpstr>م1 محافظات</vt:lpstr>
      <vt:lpstr>دراسات جنسية </vt:lpstr>
      <vt:lpstr>دراسات محافظة </vt:lpstr>
      <vt:lpstr>معاهد جنسية</vt:lpstr>
      <vt:lpstr>معاهد محافظات</vt:lpstr>
      <vt:lpstr>تعليم مفتوح </vt:lpstr>
      <vt:lpstr>هيئة + موفدين</vt:lpstr>
      <vt:lpstr>'دراسات محافظة '!Print_Area</vt:lpstr>
      <vt:lpstr>'م1 محافظات'!Print_Area</vt:lpstr>
      <vt:lpstr>'معاهد جنسية'!Print_Area</vt:lpstr>
      <vt:lpstr>'دراسات محافظة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2014-10-09T15:18:47Z</dcterms:modified>
</cp:coreProperties>
</file>