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65521" yWindow="65521" windowWidth="19260" windowHeight="4275" firstSheet="1" activeTab="6"/>
  </bookViews>
  <sheets>
    <sheet name="م1 جنسية " sheetId="1" r:id="rId1"/>
    <sheet name="م1 محافظات" sheetId="5" r:id="rId2"/>
    <sheet name="دراسات جنسية " sheetId="2" r:id="rId3"/>
    <sheet name="دراسات محافظة " sheetId="7" r:id="rId4"/>
    <sheet name="معاهد جنسية" sheetId="10" r:id="rId5"/>
    <sheet name="معاهد محافظات" sheetId="11" r:id="rId6"/>
    <sheet name="هيئة + موفدين" sheetId="9" r:id="rId7"/>
    <sheet name="تعليم مفتوح " sheetId="12" r:id="rId8"/>
  </sheets>
  <definedNames>
    <definedName name="_xlnm.Print_Area" localSheetId="3">'دراسات محافظة '!$A$2:$AS$40</definedName>
    <definedName name="_xlnm.Print_Area" localSheetId="1">'م1 محافظات'!$A$4:$AH$54</definedName>
    <definedName name="_xlnm.Print_Titles" localSheetId="3">'دراسات محافظة '!$7:$7</definedName>
  </definedNames>
  <calcPr calcId="124519"/>
</workbook>
</file>

<file path=xl/sharedStrings.xml><?xml version="1.0" encoding="utf-8"?>
<sst xmlns="http://schemas.openxmlformats.org/spreadsheetml/2006/main" count="985" uniqueCount="217">
  <si>
    <t>المجموع</t>
  </si>
  <si>
    <t>ذكور</t>
  </si>
  <si>
    <t>اناث</t>
  </si>
  <si>
    <t xml:space="preserve">الكلية </t>
  </si>
  <si>
    <t xml:space="preserve">سوري </t>
  </si>
  <si>
    <t>فلسطيني مقيم</t>
  </si>
  <si>
    <t xml:space="preserve">فلسطيني غير مقيم </t>
  </si>
  <si>
    <t>أجنبي</t>
  </si>
  <si>
    <t xml:space="preserve">ذكور 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</si>
  <si>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</si>
  <si>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</si>
  <si>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</si>
  <si>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</si>
  <si>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</si>
  <si>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</si>
  <si>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</si>
  <si>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الحسكة</t>
  </si>
  <si>
    <t>الرقة</t>
  </si>
  <si>
    <t>السويداء</t>
  </si>
  <si>
    <t>درعا</t>
  </si>
  <si>
    <t>القنيطرة</t>
  </si>
  <si>
    <t>مج</t>
  </si>
  <si>
    <t xml:space="preserve">المجموع </t>
  </si>
  <si>
    <t>عربي</t>
  </si>
  <si>
    <t>ماجستير</t>
  </si>
  <si>
    <t>الطب البشري</t>
  </si>
  <si>
    <t>إجمالي</t>
  </si>
  <si>
    <t xml:space="preserve">الكيمياء </t>
  </si>
  <si>
    <t>الاقتصاد</t>
  </si>
  <si>
    <t>اللغة العربية</t>
  </si>
  <si>
    <t xml:space="preserve">اللغة الانكليزية </t>
  </si>
  <si>
    <t xml:space="preserve">اللغة الفرنسية </t>
  </si>
  <si>
    <t xml:space="preserve">التاريخ </t>
  </si>
  <si>
    <t xml:space="preserve">إجمالي الاداب </t>
  </si>
  <si>
    <t xml:space="preserve">الاداب الثانية </t>
  </si>
  <si>
    <t xml:space="preserve">الفيزياء </t>
  </si>
  <si>
    <t xml:space="preserve">رياضيات </t>
  </si>
  <si>
    <t xml:space="preserve">علم الحياة </t>
  </si>
  <si>
    <t>الحقوق</t>
  </si>
  <si>
    <t>معلم صف</t>
  </si>
  <si>
    <t xml:space="preserve">رياض أطفال </t>
  </si>
  <si>
    <t xml:space="preserve">إجمالي التربية </t>
  </si>
  <si>
    <t xml:space="preserve">التربية الثانية </t>
  </si>
  <si>
    <t xml:space="preserve">الاجمالي </t>
  </si>
  <si>
    <t>سوري</t>
  </si>
  <si>
    <t>فلسطيني غير مقيم</t>
  </si>
  <si>
    <t>مجموع</t>
  </si>
  <si>
    <t>دكتوراه</t>
  </si>
  <si>
    <t>التربية</t>
  </si>
  <si>
    <t xml:space="preserve">دير الزور </t>
  </si>
  <si>
    <t xml:space="preserve">الحسكة </t>
  </si>
  <si>
    <t xml:space="preserve">الرقة </t>
  </si>
  <si>
    <t xml:space="preserve">الاداب الثالثة </t>
  </si>
  <si>
    <t>التربية الثالثة</t>
  </si>
  <si>
    <t>العلوم</t>
  </si>
  <si>
    <t>لبناني</t>
  </si>
  <si>
    <t>عراقي</t>
  </si>
  <si>
    <t xml:space="preserve">عراقي </t>
  </si>
  <si>
    <t>فرنسي</t>
  </si>
  <si>
    <t>اجمالي</t>
  </si>
  <si>
    <t xml:space="preserve">مج </t>
  </si>
  <si>
    <t xml:space="preserve">لبناني </t>
  </si>
  <si>
    <t>المعهد</t>
  </si>
  <si>
    <t>القسم هو فقط للكليات التي يبدأ التخصص فيها من السنة الأولى ( الاداب -العلوم - التربية - الهندسة الكهربائية والميكانيكية -الهندسة المدنية )</t>
  </si>
  <si>
    <t>لا يمكن تغيير ترتيب المحافظات بالجدول(لا يجوز وضع محافظة القنيطرة قبل محافظة حمص على سبيل المثال)</t>
  </si>
  <si>
    <t>يمكن اضافة اي قسم او كلية للجدول اعلاه</t>
  </si>
  <si>
    <t>الكلية</t>
  </si>
  <si>
    <t>مدرس</t>
  </si>
  <si>
    <t>فني</t>
  </si>
  <si>
    <t>العدد التراكمي للموفدين</t>
  </si>
  <si>
    <t>إناث</t>
  </si>
  <si>
    <t xml:space="preserve">الهندسة المدنية  - الحسكة   </t>
  </si>
  <si>
    <t>الهندسة المدنية - الرقة</t>
  </si>
  <si>
    <t>مدني</t>
  </si>
  <si>
    <t>ري وصرف</t>
  </si>
  <si>
    <t xml:space="preserve">الهندسة البتروكيميائية- ديرالزور </t>
  </si>
  <si>
    <t>البترول</t>
  </si>
  <si>
    <t xml:space="preserve">صناعات </t>
  </si>
  <si>
    <t xml:space="preserve">الهندسة الزراعية - دير الزور </t>
  </si>
  <si>
    <t xml:space="preserve">الهندسة الزراعية - الحسكة  </t>
  </si>
  <si>
    <t xml:space="preserve">الطب البيطري -دير </t>
  </si>
  <si>
    <t>الاقتصاد - دير الزور</t>
  </si>
  <si>
    <t>كلية الاداب - دير الزور</t>
  </si>
  <si>
    <t xml:space="preserve">اللغة العربية-الحسكة  </t>
  </si>
  <si>
    <t xml:space="preserve">اللغة العربية-الرقة </t>
  </si>
  <si>
    <t>كلية العلوم - دير الزور</t>
  </si>
  <si>
    <t xml:space="preserve">علوم الحسكة </t>
  </si>
  <si>
    <t xml:space="preserve">كلية العلوم الثانية - الرقة </t>
  </si>
  <si>
    <t xml:space="preserve">الحقوق - دير الزور </t>
  </si>
  <si>
    <t xml:space="preserve">الحقوق -الحسكة </t>
  </si>
  <si>
    <t>كلية التربية - دير</t>
  </si>
  <si>
    <t xml:space="preserve">رياض أطفال-الحسكة </t>
  </si>
  <si>
    <t>معلم صف-الحسكة</t>
  </si>
  <si>
    <t xml:space="preserve">إجمالي التربية الثانية - الحسكة </t>
  </si>
  <si>
    <t>معلم صف-الرقة</t>
  </si>
  <si>
    <t>التمريض- دير الزور</t>
  </si>
  <si>
    <t xml:space="preserve">الطب البشري </t>
  </si>
  <si>
    <t>ري</t>
  </si>
  <si>
    <t>الاجمالي</t>
  </si>
  <si>
    <t>الهندسة البتروكيميائية</t>
  </si>
  <si>
    <t>صناعات</t>
  </si>
  <si>
    <t>كلية الزراعة بالحسكة</t>
  </si>
  <si>
    <t>كلية الاقتصاد بدير الزور</t>
  </si>
  <si>
    <t>انكليزي</t>
  </si>
  <si>
    <t>تاريخ</t>
  </si>
  <si>
    <t>كلية الآداب بالحسكة</t>
  </si>
  <si>
    <t>كلية الآداب بالرقة</t>
  </si>
  <si>
    <t>كيمياء</t>
  </si>
  <si>
    <t>فيزياء</t>
  </si>
  <si>
    <t>رياضيات</t>
  </si>
  <si>
    <t>علوم الحسكة</t>
  </si>
  <si>
    <t>كلية العلوم بالرقة</t>
  </si>
  <si>
    <t>كلية الحقوق بدير الزور</t>
  </si>
  <si>
    <t>كلية الحقوق بالحسكة</t>
  </si>
  <si>
    <t>كلية التربية بدير الزور</t>
  </si>
  <si>
    <t>كلية التربية بالحسكة</t>
  </si>
  <si>
    <t>كلية التربية بالرقة</t>
  </si>
  <si>
    <t>إدلب</t>
  </si>
  <si>
    <t>الإجمالي</t>
  </si>
  <si>
    <t>كلية الهندسة المدنية بالحسكة</t>
  </si>
  <si>
    <t>مدني الرقة</t>
  </si>
  <si>
    <t>الهندسة الزراعية بدير الزور</t>
  </si>
  <si>
    <t>الطب البيطري بدير الزور</t>
  </si>
  <si>
    <t>آداب دير الزور</t>
  </si>
  <si>
    <t>لغة عربية</t>
  </si>
  <si>
    <t>كلية العلوم بدير الزور</t>
  </si>
  <si>
    <t>علم الحياة</t>
  </si>
  <si>
    <t>كلية العلوم بالحسكة</t>
  </si>
  <si>
    <t>رياض</t>
  </si>
  <si>
    <t>رياض أطفال</t>
  </si>
  <si>
    <t>كلية التمريض بدير الزور</t>
  </si>
  <si>
    <t>الإجمالي العام</t>
  </si>
  <si>
    <t>فلسطيني مقيم في سورية</t>
  </si>
  <si>
    <t>فلسطيني غير مقيم في سورية</t>
  </si>
  <si>
    <t>علوم دير الزور</t>
  </si>
  <si>
    <t>زراعة دير الزور</t>
  </si>
  <si>
    <t>تربية دير الزور</t>
  </si>
  <si>
    <t>زراعة بدير الزور</t>
  </si>
  <si>
    <t>التربية بدير الزور</t>
  </si>
  <si>
    <t>حقوق الحسكة</t>
  </si>
  <si>
    <t xml:space="preserve">م. ت. للمحاسبة والتمويل - دير الزور </t>
  </si>
  <si>
    <t>م.ت.الزراعي - دير الزور</t>
  </si>
  <si>
    <t>م.ت.البيطري - دير الزور</t>
  </si>
  <si>
    <t xml:space="preserve">م. ت. للحاسوب -الرقة </t>
  </si>
  <si>
    <t>م.ت.الزراعي - الحسكة</t>
  </si>
  <si>
    <t>م.ت.الزراعي - الرقة</t>
  </si>
  <si>
    <t>تقاني للمحاسبة والتمويل بالرقة</t>
  </si>
  <si>
    <t>آليات زراعية بالحسكة</t>
  </si>
  <si>
    <t>إجمالي طلاب معاهد الفرات</t>
  </si>
  <si>
    <t xml:space="preserve">أجنبي </t>
  </si>
  <si>
    <t>بيطري بالرقة</t>
  </si>
  <si>
    <t xml:space="preserve">بيطري بالحسكة </t>
  </si>
  <si>
    <t>آليات زراعية بالقامشلي</t>
  </si>
  <si>
    <t>أستاذ</t>
  </si>
  <si>
    <t>أستاذ مساعد</t>
  </si>
  <si>
    <t>متعاقدون</t>
  </si>
  <si>
    <t>معيد</t>
  </si>
  <si>
    <t>الطب</t>
  </si>
  <si>
    <t xml:space="preserve">الهندسة البتروكيميائية </t>
  </si>
  <si>
    <t>الزراعة</t>
  </si>
  <si>
    <t>الآداب</t>
  </si>
  <si>
    <t>التمريض</t>
  </si>
  <si>
    <t>زراعة الحسكة</t>
  </si>
  <si>
    <t>تربية الحسسكة</t>
  </si>
  <si>
    <t>آداب الحسكة</t>
  </si>
  <si>
    <t>مدني الحسكة</t>
  </si>
  <si>
    <t xml:space="preserve">مدني الرقة </t>
  </si>
  <si>
    <t>علوم الرقة</t>
  </si>
  <si>
    <t xml:space="preserve">تربية الرقة </t>
  </si>
  <si>
    <t>آداب الرقة</t>
  </si>
  <si>
    <t>العائدين من الايفاد</t>
  </si>
  <si>
    <t>بيطري</t>
  </si>
  <si>
    <t>الهندسة الميكانيكية والكهربائية</t>
  </si>
  <si>
    <t>الاقتصاد - الحسكة</t>
  </si>
  <si>
    <t>ريف دمشق</t>
  </si>
  <si>
    <t>كلية الهندسة الميكانيكية والكهربائية</t>
  </si>
  <si>
    <t>كلية الاقتصاد بالحسكة</t>
  </si>
  <si>
    <t>القسم الموجود حاليا</t>
  </si>
  <si>
    <t xml:space="preserve">اقتصاد حسكة </t>
  </si>
  <si>
    <t xml:space="preserve">زراعة الرقة </t>
  </si>
  <si>
    <t xml:space="preserve">صيدلة الرقة </t>
  </si>
  <si>
    <t xml:space="preserve">مكانيك وكهرباء ديرالزور </t>
  </si>
  <si>
    <t xml:space="preserve">التنمية المستدامة </t>
  </si>
  <si>
    <t xml:space="preserve">الصناعات الغذائية بديرالزور </t>
  </si>
  <si>
    <t xml:space="preserve">م. ت للري الحديث بالرقة </t>
  </si>
  <si>
    <t xml:space="preserve">الصناعات الغذائية </t>
  </si>
  <si>
    <t xml:space="preserve">م.ت للري الحديث بالرقة </t>
  </si>
  <si>
    <t>الموفدين خلال عام 2011</t>
  </si>
  <si>
    <t xml:space="preserve">مدني الحسكة </t>
  </si>
  <si>
    <t xml:space="preserve">كلية الزراعة بالرقة </t>
  </si>
  <si>
    <t xml:space="preserve">الزراعة بالرقة </t>
  </si>
  <si>
    <t xml:space="preserve">صيدلة بالرقة </t>
  </si>
  <si>
    <t xml:space="preserve">الري الحديث بالرقة </t>
  </si>
  <si>
    <t>البيان</t>
  </si>
  <si>
    <t xml:space="preserve">التربية بدير الزور( معلم صف) </t>
  </si>
  <si>
    <t xml:space="preserve"> التربية بالحسكة ( تعميق برنامج التدريب التربوي )</t>
  </si>
  <si>
    <t>التربية بالرقة(تعميق التأهيل التربوي)</t>
  </si>
  <si>
    <t>حقوق دير الزور</t>
  </si>
  <si>
    <t xml:space="preserve"> الحقوق بالحسكة </t>
  </si>
  <si>
    <t xml:space="preserve">اقتصاد دير الزور - مشاريع صغيرة </t>
  </si>
  <si>
    <t>طلاب الدير</t>
  </si>
  <si>
    <t>طلاب الحسكة</t>
  </si>
  <si>
    <t>طلاب الرقة</t>
  </si>
  <si>
    <t>أعداد خريجي المرحلة الجامعية الاولى في جامعة الفرات للعام الدراسي (2011-2012) حسب الجنس والجنسية /تعليم إجمالي</t>
  </si>
  <si>
    <t>أعداد خريجي المرحلة الجامعية الاولى في جامعة الفرات للعام الدراسي (2011-2012) حسب الجنس والجنسية /تعليم موازي</t>
  </si>
  <si>
    <t>أعداد خريجي المرحلة الجامعية الأولى في جامعة الفرات حسب الكليات والقسم والمحافظة والجنس للعام الدراسي (2011-2012)  ( تعليم إجمالي)</t>
  </si>
  <si>
    <t>أعداد خريجي المرحلة الجامعية الأولى في جامعة الفرات حسب الكليات والقسم والمحافظة والجنس للعام الدراسي (2011-2012) ( تعليم موازي)</t>
  </si>
  <si>
    <t>أعداد خريجي الدراسات العليا في جامعة الفرات حسب الكلية والجنس والجنسية للعام الدراسي (2011-2012) / تعليم اجمالي</t>
  </si>
  <si>
    <t xml:space="preserve">أعداد خريجي الدراسات العليا في جامعة الفرات حسب الكلية والجنس والجنسية للعام الدراسي (2011-2012) / تعليم موازي </t>
  </si>
  <si>
    <t>أعداد خريجي الدراسات العليا في جامعة الفرات حسب الكلية والقسم والمحافظة والجنس للعام الدراسي (2011-2012) / تعليم إجمالي</t>
  </si>
  <si>
    <t>أعداد خريجي الدراسات العليا في جامعة الفرات حسب الكلية والقسم والمحافظة والجنس للعام الدراسي (2011-2012) / تعليم موزي</t>
  </si>
  <si>
    <t>أعداد خريجي معاهد جامعة الفرات للعام الدراسي (2011-2012) حسب الجنسية ( تعليم إجمالي)</t>
  </si>
  <si>
    <t>أعداد خريجي معاهد جامعة الفرات للعام الدراسي (2011-2012) حسب الجنسية ( تعليم موازي)</t>
  </si>
  <si>
    <t>أعداد خريجي التعليم المفتوح في جامعة الفرات حسب الكلية والجنس والجنسية للعام الدراسي (2011-2012)</t>
  </si>
  <si>
    <t>أعداد خريجي التعليم المفتوح في جامعة الفرات حسب الكلية والجنس والمحافظات للعام الدراسي (2011-2012)</t>
  </si>
  <si>
    <t>أعضاء الهيئة التعليمية في جامعة الفرات للعام 2011-2012</t>
  </si>
  <si>
    <t>أعداد الموفدين والعائدين من الايفاد 2011-2012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</si>
</sst>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Simplified Arabic"/>
      <family val="2"/>
    </font>
    <font>
      <sz val="14"/>
      <color theme="1"/>
      <name val="Simplified Arabic"/>
      <family val="2"/>
    </font>
    <font>
      <sz val="12"/>
      <color theme="1"/>
      <name val="Simplified Arabic"/>
      <family val="2"/>
    </font>
    <font>
      <b/>
      <sz val="14"/>
      <color theme="1"/>
      <name val="Simplified Arabic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Simplified Arabic"/>
      <family val="2"/>
    </font>
    <font>
      <sz val="16"/>
      <name val="Simplified Arabic"/>
      <family val="1"/>
    </font>
    <font>
      <sz val="11"/>
      <color theme="1"/>
      <name val="Simplified Arabic"/>
      <family val="1"/>
    </font>
    <font>
      <b/>
      <sz val="16"/>
      <name val="Simplified Arabic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 readingOrder="2"/>
    </xf>
    <xf numFmtId="0" fontId="10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vertical="center" shrinkToFit="1" readingOrder="2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/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 readingOrder="2"/>
    </xf>
    <xf numFmtId="0" fontId="2" fillId="0" borderId="10" xfId="0" applyFont="1" applyBorder="1" applyAlignment="1">
      <alignment horizontal="center" vertical="center" wrapText="1" shrinkToFit="1" readingOrder="2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 shrinkToFit="1"/>
    </xf>
    <xf numFmtId="0" fontId="3" fillId="4" borderId="14" xfId="0" applyFont="1" applyFill="1" applyBorder="1" applyAlignment="1">
      <alignment horizontal="center" vertical="center" textRotation="90" wrapText="1" shrinkToFit="1"/>
    </xf>
    <xf numFmtId="0" fontId="3" fillId="4" borderId="10" xfId="0" applyFont="1" applyFill="1" applyBorder="1" applyAlignment="1">
      <alignment horizontal="center" vertical="center" textRotation="90" wrapText="1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rightToLeft="1" zoomScale="68" zoomScaleNormal="68" workbookViewId="0" topLeftCell="A1">
      <selection activeCell="F113" sqref="F113"/>
    </sheetView>
  </sheetViews>
  <sheetFormatPr defaultColWidth="9.00390625" defaultRowHeight="15"/>
  <cols>
    <col min="1" max="1" width="13.7109375" style="8" customWidth="1"/>
    <col min="2" max="2" width="19.8515625" style="8" customWidth="1"/>
    <col min="3" max="3" width="11.421875" style="41" customWidth="1"/>
    <col min="4" max="7" width="9.00390625" style="41" customWidth="1"/>
    <col min="8" max="17" width="8.140625" style="41" customWidth="1"/>
    <col min="18" max="19" width="9.00390625" style="41" customWidth="1"/>
    <col min="20" max="20" width="10.421875" style="41" customWidth="1"/>
    <col min="21" max="16384" width="9.00390625" style="41" customWidth="1"/>
  </cols>
  <sheetData>
    <row r="1" spans="1:19" s="10" customFormat="1" ht="26.25" customHeight="1">
      <c r="A1" s="119" t="s">
        <v>203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10" customFormat="1" ht="26.25" customHeight="1">
      <c r="A2" s="112" t="s">
        <v>3</v>
      </c>
      <c r="B2" s="112"/>
      <c r="C2" s="120" t="s">
        <v>44</v>
      </c>
      <c r="D2" s="121"/>
      <c r="E2" s="120" t="s">
        <v>5</v>
      </c>
      <c r="F2" s="121"/>
      <c r="G2" s="120" t="s">
        <v>45</v>
      </c>
      <c r="H2" s="121"/>
      <c r="I2" s="120" t="s">
        <v>55</v>
      </c>
      <c r="J2" s="121"/>
      <c r="K2" s="120" t="s">
        <v>56</v>
      </c>
      <c r="L2" s="121"/>
      <c r="M2" s="120" t="s">
        <v>23</v>
      </c>
      <c r="N2" s="121"/>
      <c r="O2" s="120" t="s">
        <v>7</v>
      </c>
      <c r="P2" s="121"/>
      <c r="Q2" s="122" t="s">
        <v>0</v>
      </c>
      <c r="R2" s="122"/>
      <c r="S2" s="122"/>
    </row>
    <row r="3" spans="1:19" s="10" customFormat="1" ht="26.25" customHeight="1">
      <c r="A3" s="112"/>
      <c r="B3" s="112"/>
      <c r="C3" s="38" t="s">
        <v>1</v>
      </c>
      <c r="D3" s="38" t="s">
        <v>70</v>
      </c>
      <c r="E3" s="38" t="s">
        <v>1</v>
      </c>
      <c r="F3" s="38" t="s">
        <v>70</v>
      </c>
      <c r="G3" s="38" t="s">
        <v>1</v>
      </c>
      <c r="H3" s="38" t="s">
        <v>70</v>
      </c>
      <c r="I3" s="38" t="s">
        <v>1</v>
      </c>
      <c r="J3" s="38" t="s">
        <v>70</v>
      </c>
      <c r="K3" s="38" t="s">
        <v>1</v>
      </c>
      <c r="L3" s="38" t="s">
        <v>70</v>
      </c>
      <c r="M3" s="38" t="s">
        <v>1</v>
      </c>
      <c r="N3" s="38" t="s">
        <v>70</v>
      </c>
      <c r="O3" s="38" t="s">
        <v>1</v>
      </c>
      <c r="P3" s="38" t="s">
        <v>70</v>
      </c>
      <c r="Q3" s="38" t="s">
        <v>8</v>
      </c>
      <c r="R3" s="38" t="s">
        <v>70</v>
      </c>
      <c r="S3" s="38" t="s">
        <v>60</v>
      </c>
    </row>
    <row r="4" spans="1:19" s="10" customFormat="1" ht="43.5" customHeight="1">
      <c r="A4" s="113" t="s">
        <v>25</v>
      </c>
      <c r="B4" s="113"/>
      <c r="C4" s="11">
        <v>95</v>
      </c>
      <c r="D4" s="11">
        <v>23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0">
        <v>0</v>
      </c>
      <c r="N4" s="11">
        <v>0</v>
      </c>
      <c r="O4" s="11">
        <v>0</v>
      </c>
      <c r="P4" s="11">
        <v>0</v>
      </c>
      <c r="Q4" s="40">
        <f aca="true" t="shared" si="0" ref="Q4:Q50">O4+M4+K4+I4+G4+E4+C4</f>
        <v>95</v>
      </c>
      <c r="R4" s="40">
        <f aca="true" t="shared" si="1" ref="R4:R50">P4+N4+L4+J4+H4+F4+D4</f>
        <v>23</v>
      </c>
      <c r="S4" s="40">
        <f>R4+Q4</f>
        <v>118</v>
      </c>
    </row>
    <row r="5" spans="1:19" s="10" customFormat="1" ht="15">
      <c r="A5" s="114" t="s">
        <v>172</v>
      </c>
      <c r="B5" s="114"/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64">
        <f t="shared" si="0"/>
        <v>0</v>
      </c>
      <c r="R5" s="64">
        <f t="shared" si="1"/>
        <v>0</v>
      </c>
      <c r="S5" s="64">
        <f aca="true" t="shared" si="2" ref="S5:S50">R5+Q5</f>
        <v>0</v>
      </c>
    </row>
    <row r="6" spans="1:19" s="10" customFormat="1" ht="15">
      <c r="A6" s="114" t="s">
        <v>71</v>
      </c>
      <c r="B6" s="114"/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64">
        <f t="shared" si="0"/>
        <v>0</v>
      </c>
      <c r="R6" s="64">
        <f t="shared" si="1"/>
        <v>0</v>
      </c>
      <c r="S6" s="64">
        <f t="shared" si="2"/>
        <v>0</v>
      </c>
    </row>
    <row r="7" spans="1:19" s="10" customFormat="1" ht="27" customHeight="1">
      <c r="A7" s="115" t="s">
        <v>72</v>
      </c>
      <c r="B7" s="34" t="s">
        <v>73</v>
      </c>
      <c r="C7" s="11">
        <v>8</v>
      </c>
      <c r="D7" s="11">
        <v>4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64">
        <f t="shared" si="0"/>
        <v>8</v>
      </c>
      <c r="R7" s="64">
        <f t="shared" si="1"/>
        <v>4</v>
      </c>
      <c r="S7" s="64">
        <f t="shared" si="2"/>
        <v>12</v>
      </c>
    </row>
    <row r="8" spans="1:19" s="10" customFormat="1" ht="27" customHeight="1">
      <c r="A8" s="115"/>
      <c r="B8" s="34" t="s">
        <v>74</v>
      </c>
      <c r="C8" s="11">
        <v>2</v>
      </c>
      <c r="D8" s="11">
        <v>5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64">
        <f t="shared" si="0"/>
        <v>2</v>
      </c>
      <c r="R8" s="64">
        <f t="shared" si="1"/>
        <v>5</v>
      </c>
      <c r="S8" s="64">
        <f t="shared" si="2"/>
        <v>7</v>
      </c>
    </row>
    <row r="9" spans="1:19" s="10" customFormat="1" ht="27" customHeight="1">
      <c r="A9" s="115"/>
      <c r="B9" s="36" t="s">
        <v>26</v>
      </c>
      <c r="C9" s="45">
        <f>C8+C7</f>
        <v>10</v>
      </c>
      <c r="D9" s="45">
        <f aca="true" t="shared" si="3" ref="D9:P9">D8+D7</f>
        <v>9</v>
      </c>
      <c r="E9" s="45">
        <f t="shared" si="3"/>
        <v>0</v>
      </c>
      <c r="F9" s="45">
        <f t="shared" si="3"/>
        <v>0</v>
      </c>
      <c r="G9" s="45">
        <f t="shared" si="3"/>
        <v>0</v>
      </c>
      <c r="H9" s="45">
        <f t="shared" si="3"/>
        <v>0</v>
      </c>
      <c r="I9" s="45">
        <f t="shared" si="3"/>
        <v>0</v>
      </c>
      <c r="J9" s="45">
        <f t="shared" si="3"/>
        <v>0</v>
      </c>
      <c r="K9" s="45">
        <f t="shared" si="3"/>
        <v>0</v>
      </c>
      <c r="L9" s="45">
        <f t="shared" si="3"/>
        <v>0</v>
      </c>
      <c r="M9" s="45">
        <f t="shared" si="3"/>
        <v>0</v>
      </c>
      <c r="N9" s="45">
        <f t="shared" si="3"/>
        <v>0</v>
      </c>
      <c r="O9" s="45">
        <f t="shared" si="3"/>
        <v>0</v>
      </c>
      <c r="P9" s="45">
        <f t="shared" si="3"/>
        <v>0</v>
      </c>
      <c r="Q9" s="64">
        <f t="shared" si="0"/>
        <v>10</v>
      </c>
      <c r="R9" s="64">
        <f t="shared" si="1"/>
        <v>9</v>
      </c>
      <c r="S9" s="64">
        <f t="shared" si="2"/>
        <v>19</v>
      </c>
    </row>
    <row r="10" spans="1:19" s="10" customFormat="1" ht="27" customHeight="1">
      <c r="A10" s="111" t="s">
        <v>75</v>
      </c>
      <c r="B10" s="34" t="s">
        <v>76</v>
      </c>
      <c r="C10" s="11">
        <v>44</v>
      </c>
      <c r="D10" s="11">
        <v>9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64">
        <f t="shared" si="0"/>
        <v>44</v>
      </c>
      <c r="R10" s="64">
        <f t="shared" si="1"/>
        <v>9</v>
      </c>
      <c r="S10" s="64">
        <f t="shared" si="2"/>
        <v>53</v>
      </c>
    </row>
    <row r="11" spans="1:19" s="10" customFormat="1" ht="27" customHeight="1">
      <c r="A11" s="111"/>
      <c r="B11" s="34" t="s">
        <v>77</v>
      </c>
      <c r="C11" s="11">
        <v>2</v>
      </c>
      <c r="D11" s="11">
        <v>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64">
        <f t="shared" si="0"/>
        <v>2</v>
      </c>
      <c r="R11" s="64">
        <f t="shared" si="1"/>
        <v>4</v>
      </c>
      <c r="S11" s="64">
        <f t="shared" si="2"/>
        <v>6</v>
      </c>
    </row>
    <row r="12" spans="1:19" s="10" customFormat="1" ht="27" customHeight="1">
      <c r="A12" s="111"/>
      <c r="B12" s="36" t="s">
        <v>43</v>
      </c>
      <c r="C12" s="45">
        <f>C11+C10</f>
        <v>46</v>
      </c>
      <c r="D12" s="45">
        <f aca="true" t="shared" si="4" ref="D12:P12">D11+D10</f>
        <v>13</v>
      </c>
      <c r="E12" s="45">
        <f t="shared" si="4"/>
        <v>0</v>
      </c>
      <c r="F12" s="45">
        <f t="shared" si="4"/>
        <v>0</v>
      </c>
      <c r="G12" s="45">
        <f t="shared" si="4"/>
        <v>0</v>
      </c>
      <c r="H12" s="45">
        <f t="shared" si="4"/>
        <v>0</v>
      </c>
      <c r="I12" s="45">
        <f t="shared" si="4"/>
        <v>0</v>
      </c>
      <c r="J12" s="45">
        <f t="shared" si="4"/>
        <v>0</v>
      </c>
      <c r="K12" s="45">
        <f t="shared" si="4"/>
        <v>0</v>
      </c>
      <c r="L12" s="45">
        <f t="shared" si="4"/>
        <v>0</v>
      </c>
      <c r="M12" s="45">
        <f t="shared" si="4"/>
        <v>0</v>
      </c>
      <c r="N12" s="45">
        <f t="shared" si="4"/>
        <v>0</v>
      </c>
      <c r="O12" s="45">
        <f t="shared" si="4"/>
        <v>0</v>
      </c>
      <c r="P12" s="45">
        <f t="shared" si="4"/>
        <v>0</v>
      </c>
      <c r="Q12" s="64">
        <f t="shared" si="0"/>
        <v>46</v>
      </c>
      <c r="R12" s="64">
        <f t="shared" si="1"/>
        <v>13</v>
      </c>
      <c r="S12" s="64">
        <f t="shared" si="2"/>
        <v>59</v>
      </c>
    </row>
    <row r="13" spans="1:19" s="10" customFormat="1" ht="27" customHeight="1">
      <c r="A13" s="113" t="s">
        <v>78</v>
      </c>
      <c r="B13" s="113"/>
      <c r="C13" s="11">
        <v>161</v>
      </c>
      <c r="D13" s="11">
        <v>66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64">
        <f t="shared" si="0"/>
        <v>161</v>
      </c>
      <c r="R13" s="64">
        <f t="shared" si="1"/>
        <v>66</v>
      </c>
      <c r="S13" s="64">
        <f t="shared" si="2"/>
        <v>227</v>
      </c>
    </row>
    <row r="14" spans="1:19" s="10" customFormat="1" ht="27" customHeight="1">
      <c r="A14" s="113" t="s">
        <v>79</v>
      </c>
      <c r="B14" s="113"/>
      <c r="C14" s="11">
        <v>21</v>
      </c>
      <c r="D14" s="11">
        <v>19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64">
        <f t="shared" si="0"/>
        <v>21</v>
      </c>
      <c r="R14" s="64">
        <f t="shared" si="1"/>
        <v>19</v>
      </c>
      <c r="S14" s="64">
        <f t="shared" si="2"/>
        <v>40</v>
      </c>
    </row>
    <row r="15" spans="1:19" s="10" customFormat="1" ht="27" customHeight="1">
      <c r="A15" s="116" t="s">
        <v>80</v>
      </c>
      <c r="B15" s="116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64">
        <f t="shared" si="0"/>
        <v>0</v>
      </c>
      <c r="R15" s="64">
        <f t="shared" si="1"/>
        <v>0</v>
      </c>
      <c r="S15" s="64">
        <f t="shared" si="2"/>
        <v>0</v>
      </c>
    </row>
    <row r="16" spans="1:19" s="10" customFormat="1" ht="27" customHeight="1">
      <c r="A16" s="114" t="s">
        <v>81</v>
      </c>
      <c r="B16" s="114"/>
      <c r="C16" s="11">
        <v>48</v>
      </c>
      <c r="D16" s="11">
        <v>36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64">
        <f t="shared" si="0"/>
        <v>48</v>
      </c>
      <c r="R16" s="64">
        <f t="shared" si="1"/>
        <v>36</v>
      </c>
      <c r="S16" s="64">
        <f t="shared" si="2"/>
        <v>84</v>
      </c>
    </row>
    <row r="17" spans="1:19" s="10" customFormat="1" ht="27" customHeight="1">
      <c r="A17" s="114" t="s">
        <v>173</v>
      </c>
      <c r="B17" s="114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64">
        <f t="shared" si="0"/>
        <v>0</v>
      </c>
      <c r="R17" s="64">
        <f t="shared" si="1"/>
        <v>0</v>
      </c>
      <c r="S17" s="64">
        <f t="shared" si="2"/>
        <v>0</v>
      </c>
    </row>
    <row r="18" spans="1:19" s="10" customFormat="1" ht="27" customHeight="1">
      <c r="A18" s="111" t="s">
        <v>82</v>
      </c>
      <c r="B18" s="34" t="s">
        <v>29</v>
      </c>
      <c r="C18" s="11">
        <v>164</v>
      </c>
      <c r="D18" s="11">
        <v>239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64">
        <f t="shared" si="0"/>
        <v>164</v>
      </c>
      <c r="R18" s="64">
        <f t="shared" si="1"/>
        <v>239</v>
      </c>
      <c r="S18" s="64">
        <f t="shared" si="2"/>
        <v>403</v>
      </c>
    </row>
    <row r="19" spans="1:19" s="10" customFormat="1" ht="27" customHeight="1">
      <c r="A19" s="111"/>
      <c r="B19" s="34" t="s">
        <v>30</v>
      </c>
      <c r="C19" s="11">
        <v>158</v>
      </c>
      <c r="D19" s="11">
        <v>218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64">
        <f t="shared" si="0"/>
        <v>158</v>
      </c>
      <c r="R19" s="64">
        <f t="shared" si="1"/>
        <v>218</v>
      </c>
      <c r="S19" s="64">
        <f t="shared" si="2"/>
        <v>376</v>
      </c>
    </row>
    <row r="20" spans="1:19" s="10" customFormat="1" ht="27" customHeight="1">
      <c r="A20" s="111"/>
      <c r="B20" s="34" t="s">
        <v>31</v>
      </c>
      <c r="C20" s="11">
        <v>34</v>
      </c>
      <c r="D20" s="11">
        <v>68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64">
        <f t="shared" si="0"/>
        <v>34</v>
      </c>
      <c r="R20" s="64">
        <f t="shared" si="1"/>
        <v>68</v>
      </c>
      <c r="S20" s="64">
        <f t="shared" si="2"/>
        <v>102</v>
      </c>
    </row>
    <row r="21" spans="1:19" s="10" customFormat="1" ht="27" customHeight="1">
      <c r="A21" s="111"/>
      <c r="B21" s="34" t="s">
        <v>32</v>
      </c>
      <c r="C21" s="11">
        <v>132</v>
      </c>
      <c r="D21" s="11">
        <v>56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64">
        <f t="shared" si="0"/>
        <v>132</v>
      </c>
      <c r="R21" s="64">
        <f t="shared" si="1"/>
        <v>56</v>
      </c>
      <c r="S21" s="64">
        <f t="shared" si="2"/>
        <v>188</v>
      </c>
    </row>
    <row r="22" spans="1:19" s="10" customFormat="1" ht="27" customHeight="1">
      <c r="A22" s="111"/>
      <c r="B22" s="36" t="s">
        <v>33</v>
      </c>
      <c r="C22" s="45">
        <f>C21+C20+C19+C18</f>
        <v>488</v>
      </c>
      <c r="D22" s="45">
        <f aca="true" t="shared" si="5" ref="D22:P22">D21+D20+D19+D18</f>
        <v>581</v>
      </c>
      <c r="E22" s="45">
        <f t="shared" si="5"/>
        <v>0</v>
      </c>
      <c r="F22" s="45">
        <f t="shared" si="5"/>
        <v>0</v>
      </c>
      <c r="G22" s="45">
        <f t="shared" si="5"/>
        <v>0</v>
      </c>
      <c r="H22" s="45">
        <f t="shared" si="5"/>
        <v>0</v>
      </c>
      <c r="I22" s="45">
        <f t="shared" si="5"/>
        <v>0</v>
      </c>
      <c r="J22" s="45">
        <f t="shared" si="5"/>
        <v>0</v>
      </c>
      <c r="K22" s="45">
        <f t="shared" si="5"/>
        <v>0</v>
      </c>
      <c r="L22" s="45">
        <f t="shared" si="5"/>
        <v>0</v>
      </c>
      <c r="M22" s="45">
        <f t="shared" si="5"/>
        <v>0</v>
      </c>
      <c r="N22" s="45">
        <f t="shared" si="5"/>
        <v>0</v>
      </c>
      <c r="O22" s="45">
        <f t="shared" si="5"/>
        <v>0</v>
      </c>
      <c r="P22" s="45">
        <f t="shared" si="5"/>
        <v>0</v>
      </c>
      <c r="Q22" s="64">
        <f t="shared" si="0"/>
        <v>488</v>
      </c>
      <c r="R22" s="64">
        <f t="shared" si="1"/>
        <v>581</v>
      </c>
      <c r="S22" s="64">
        <f t="shared" si="2"/>
        <v>1069</v>
      </c>
    </row>
    <row r="23" spans="1:19" s="10" customFormat="1" ht="27" customHeight="1">
      <c r="A23" s="18" t="s">
        <v>34</v>
      </c>
      <c r="B23" s="34" t="s">
        <v>83</v>
      </c>
      <c r="C23" s="11">
        <v>201</v>
      </c>
      <c r="D23" s="11">
        <v>247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64">
        <f t="shared" si="0"/>
        <v>201</v>
      </c>
      <c r="R23" s="64">
        <f t="shared" si="1"/>
        <v>247</v>
      </c>
      <c r="S23" s="64">
        <f t="shared" si="2"/>
        <v>448</v>
      </c>
    </row>
    <row r="24" spans="1:19" s="10" customFormat="1" ht="27" customHeight="1">
      <c r="A24" s="18" t="s">
        <v>52</v>
      </c>
      <c r="B24" s="34" t="s">
        <v>84</v>
      </c>
      <c r="C24" s="11">
        <v>168</v>
      </c>
      <c r="D24" s="11">
        <v>182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64">
        <f t="shared" si="0"/>
        <v>168</v>
      </c>
      <c r="R24" s="64">
        <f t="shared" si="1"/>
        <v>182</v>
      </c>
      <c r="S24" s="64">
        <f t="shared" si="2"/>
        <v>350</v>
      </c>
    </row>
    <row r="25" spans="1:19" s="10" customFormat="1" ht="27" customHeight="1">
      <c r="A25" s="111" t="s">
        <v>85</v>
      </c>
      <c r="B25" s="35" t="s">
        <v>35</v>
      </c>
      <c r="C25" s="11">
        <v>59</v>
      </c>
      <c r="D25" s="11">
        <v>23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64">
        <f t="shared" si="0"/>
        <v>59</v>
      </c>
      <c r="R25" s="64">
        <f t="shared" si="1"/>
        <v>23</v>
      </c>
      <c r="S25" s="64">
        <f t="shared" si="2"/>
        <v>82</v>
      </c>
    </row>
    <row r="26" spans="1:19" s="10" customFormat="1" ht="27" customHeight="1">
      <c r="A26" s="111"/>
      <c r="B26" s="35" t="s">
        <v>27</v>
      </c>
      <c r="C26" s="11">
        <v>34</v>
      </c>
      <c r="D26" s="11">
        <v>41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64">
        <f t="shared" si="0"/>
        <v>34</v>
      </c>
      <c r="R26" s="64">
        <f t="shared" si="1"/>
        <v>41</v>
      </c>
      <c r="S26" s="64">
        <f t="shared" si="2"/>
        <v>75</v>
      </c>
    </row>
    <row r="27" spans="1:19" s="10" customFormat="1" ht="27" customHeight="1">
      <c r="A27" s="111"/>
      <c r="B27" s="35" t="s">
        <v>36</v>
      </c>
      <c r="C27" s="11">
        <v>69</v>
      </c>
      <c r="D27" s="11">
        <v>22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64">
        <f t="shared" si="0"/>
        <v>69</v>
      </c>
      <c r="R27" s="64">
        <f t="shared" si="1"/>
        <v>22</v>
      </c>
      <c r="S27" s="64">
        <f t="shared" si="2"/>
        <v>91</v>
      </c>
    </row>
    <row r="28" spans="1:19" s="10" customFormat="1" ht="27" customHeight="1">
      <c r="A28" s="111"/>
      <c r="B28" s="35" t="s">
        <v>37</v>
      </c>
      <c r="C28" s="11">
        <v>11</v>
      </c>
      <c r="D28" s="11">
        <v>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64">
        <f t="shared" si="0"/>
        <v>11</v>
      </c>
      <c r="R28" s="64">
        <f t="shared" si="1"/>
        <v>9</v>
      </c>
      <c r="S28" s="64">
        <f t="shared" si="2"/>
        <v>20</v>
      </c>
    </row>
    <row r="29" spans="1:19" s="10" customFormat="1" ht="27" customHeight="1">
      <c r="A29" s="111"/>
      <c r="B29" s="36" t="s">
        <v>26</v>
      </c>
      <c r="C29" s="45">
        <f>C28+C27+C26+C25</f>
        <v>173</v>
      </c>
      <c r="D29" s="45">
        <f aca="true" t="shared" si="6" ref="D29:P29">D28+D27+D26+D25</f>
        <v>95</v>
      </c>
      <c r="E29" s="45">
        <f t="shared" si="6"/>
        <v>0</v>
      </c>
      <c r="F29" s="45">
        <f t="shared" si="6"/>
        <v>0</v>
      </c>
      <c r="G29" s="45">
        <f t="shared" si="6"/>
        <v>0</v>
      </c>
      <c r="H29" s="45">
        <f t="shared" si="6"/>
        <v>0</v>
      </c>
      <c r="I29" s="45">
        <f t="shared" si="6"/>
        <v>0</v>
      </c>
      <c r="J29" s="45">
        <f t="shared" si="6"/>
        <v>0</v>
      </c>
      <c r="K29" s="45">
        <f t="shared" si="6"/>
        <v>0</v>
      </c>
      <c r="L29" s="45">
        <f t="shared" si="6"/>
        <v>0</v>
      </c>
      <c r="M29" s="45">
        <f t="shared" si="6"/>
        <v>0</v>
      </c>
      <c r="N29" s="45">
        <f t="shared" si="6"/>
        <v>0</v>
      </c>
      <c r="O29" s="45">
        <f t="shared" si="6"/>
        <v>0</v>
      </c>
      <c r="P29" s="45">
        <f t="shared" si="6"/>
        <v>0</v>
      </c>
      <c r="Q29" s="64">
        <f t="shared" si="0"/>
        <v>173</v>
      </c>
      <c r="R29" s="64">
        <f t="shared" si="1"/>
        <v>95</v>
      </c>
      <c r="S29" s="64">
        <f t="shared" si="2"/>
        <v>268</v>
      </c>
    </row>
    <row r="30" spans="1:19" s="10" customFormat="1" ht="27" customHeight="1">
      <c r="A30" s="18" t="s">
        <v>86</v>
      </c>
      <c r="B30" s="34" t="s">
        <v>177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64">
        <f t="shared" si="0"/>
        <v>0</v>
      </c>
      <c r="R30" s="64">
        <f t="shared" si="1"/>
        <v>0</v>
      </c>
      <c r="S30" s="64">
        <f t="shared" si="2"/>
        <v>0</v>
      </c>
    </row>
    <row r="31" spans="1:19" s="10" customFormat="1" ht="27" customHeight="1">
      <c r="A31" s="111" t="s">
        <v>87</v>
      </c>
      <c r="B31" s="35" t="s">
        <v>37</v>
      </c>
      <c r="C31" s="13">
        <v>9</v>
      </c>
      <c r="D31" s="13">
        <v>11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1">
        <v>0</v>
      </c>
      <c r="P31" s="11">
        <v>0</v>
      </c>
      <c r="Q31" s="64">
        <f t="shared" si="0"/>
        <v>9</v>
      </c>
      <c r="R31" s="64">
        <f t="shared" si="1"/>
        <v>11</v>
      </c>
      <c r="S31" s="64">
        <f t="shared" si="2"/>
        <v>20</v>
      </c>
    </row>
    <row r="32" spans="1:19" s="10" customFormat="1" ht="27" customHeight="1">
      <c r="A32" s="111"/>
      <c r="B32" s="35" t="s">
        <v>27</v>
      </c>
      <c r="C32" s="13">
        <v>12</v>
      </c>
      <c r="D32" s="13">
        <v>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1">
        <v>0</v>
      </c>
      <c r="P32" s="11">
        <v>0</v>
      </c>
      <c r="Q32" s="64">
        <f t="shared" si="0"/>
        <v>12</v>
      </c>
      <c r="R32" s="64">
        <f t="shared" si="1"/>
        <v>8</v>
      </c>
      <c r="S32" s="64">
        <f t="shared" si="2"/>
        <v>20</v>
      </c>
    </row>
    <row r="33" spans="1:19" s="10" customFormat="1" ht="27" customHeight="1">
      <c r="A33" s="111"/>
      <c r="B33" s="35" t="s">
        <v>36</v>
      </c>
      <c r="C33" s="13">
        <v>48</v>
      </c>
      <c r="D33" s="13">
        <v>37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1">
        <v>0</v>
      </c>
      <c r="P33" s="11">
        <v>0</v>
      </c>
      <c r="Q33" s="64">
        <f t="shared" si="0"/>
        <v>48</v>
      </c>
      <c r="R33" s="64">
        <f t="shared" si="1"/>
        <v>37</v>
      </c>
      <c r="S33" s="64">
        <f t="shared" si="2"/>
        <v>85</v>
      </c>
    </row>
    <row r="34" spans="1:19" s="10" customFormat="1" ht="27" customHeight="1">
      <c r="A34" s="111"/>
      <c r="B34" s="36" t="s">
        <v>26</v>
      </c>
      <c r="C34" s="45">
        <f>C33+C32+C31</f>
        <v>69</v>
      </c>
      <c r="D34" s="45">
        <f aca="true" t="shared" si="7" ref="D34:P34">D33+D32+D31</f>
        <v>56</v>
      </c>
      <c r="E34" s="45">
        <f t="shared" si="7"/>
        <v>0</v>
      </c>
      <c r="F34" s="45">
        <f t="shared" si="7"/>
        <v>0</v>
      </c>
      <c r="G34" s="45">
        <f t="shared" si="7"/>
        <v>0</v>
      </c>
      <c r="H34" s="45">
        <f t="shared" si="7"/>
        <v>0</v>
      </c>
      <c r="I34" s="45">
        <f t="shared" si="7"/>
        <v>0</v>
      </c>
      <c r="J34" s="45">
        <f t="shared" si="7"/>
        <v>0</v>
      </c>
      <c r="K34" s="45">
        <f t="shared" si="7"/>
        <v>0</v>
      </c>
      <c r="L34" s="45">
        <f t="shared" si="7"/>
        <v>0</v>
      </c>
      <c r="M34" s="45">
        <f t="shared" si="7"/>
        <v>0</v>
      </c>
      <c r="N34" s="45">
        <f t="shared" si="7"/>
        <v>0</v>
      </c>
      <c r="O34" s="45">
        <f t="shared" si="7"/>
        <v>0</v>
      </c>
      <c r="P34" s="45">
        <f t="shared" si="7"/>
        <v>0</v>
      </c>
      <c r="Q34" s="64">
        <f t="shared" si="0"/>
        <v>69</v>
      </c>
      <c r="R34" s="64">
        <f t="shared" si="1"/>
        <v>56</v>
      </c>
      <c r="S34" s="64">
        <f t="shared" si="2"/>
        <v>125</v>
      </c>
    </row>
    <row r="35" spans="1:19" s="10" customFormat="1" ht="27" customHeight="1">
      <c r="A35" s="113" t="s">
        <v>88</v>
      </c>
      <c r="B35" s="113"/>
      <c r="C35" s="11">
        <v>159</v>
      </c>
      <c r="D35" s="11">
        <v>75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64">
        <f t="shared" si="0"/>
        <v>159</v>
      </c>
      <c r="R35" s="64">
        <f t="shared" si="1"/>
        <v>75</v>
      </c>
      <c r="S35" s="64">
        <f t="shared" si="2"/>
        <v>234</v>
      </c>
    </row>
    <row r="36" spans="1:19" s="10" customFormat="1" ht="27" customHeight="1">
      <c r="A36" s="113" t="s">
        <v>89</v>
      </c>
      <c r="B36" s="113"/>
      <c r="C36" s="11">
        <v>127</v>
      </c>
      <c r="D36" s="11">
        <v>67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64">
        <f t="shared" si="0"/>
        <v>127</v>
      </c>
      <c r="R36" s="64">
        <f t="shared" si="1"/>
        <v>67</v>
      </c>
      <c r="S36" s="64">
        <f t="shared" si="2"/>
        <v>194</v>
      </c>
    </row>
    <row r="37" spans="1:19" s="10" customFormat="1" ht="27" customHeight="1">
      <c r="A37" s="111" t="s">
        <v>90</v>
      </c>
      <c r="B37" s="34" t="s">
        <v>39</v>
      </c>
      <c r="C37" s="13">
        <v>71</v>
      </c>
      <c r="D37" s="13">
        <v>206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1">
        <v>0</v>
      </c>
      <c r="P37" s="11">
        <v>0</v>
      </c>
      <c r="Q37" s="64">
        <f t="shared" si="0"/>
        <v>71</v>
      </c>
      <c r="R37" s="64">
        <f t="shared" si="1"/>
        <v>206</v>
      </c>
      <c r="S37" s="64">
        <f t="shared" si="2"/>
        <v>277</v>
      </c>
    </row>
    <row r="38" spans="1:19" s="10" customFormat="1" ht="27" customHeight="1">
      <c r="A38" s="111"/>
      <c r="B38" s="34" t="s">
        <v>40</v>
      </c>
      <c r="C38" s="13">
        <v>0</v>
      </c>
      <c r="D38" s="13">
        <v>203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1">
        <v>0</v>
      </c>
      <c r="P38" s="11">
        <v>0</v>
      </c>
      <c r="Q38" s="64">
        <f t="shared" si="0"/>
        <v>0</v>
      </c>
      <c r="R38" s="64">
        <f t="shared" si="1"/>
        <v>203</v>
      </c>
      <c r="S38" s="64">
        <f t="shared" si="2"/>
        <v>203</v>
      </c>
    </row>
    <row r="39" spans="1:19" s="10" customFormat="1" ht="27" customHeight="1">
      <c r="A39" s="111"/>
      <c r="B39" s="36" t="s">
        <v>41</v>
      </c>
      <c r="C39" s="45">
        <f>C38+C37</f>
        <v>71</v>
      </c>
      <c r="D39" s="45">
        <f aca="true" t="shared" si="8" ref="D39:P39">D38+D37</f>
        <v>409</v>
      </c>
      <c r="E39" s="45">
        <f t="shared" si="8"/>
        <v>0</v>
      </c>
      <c r="F39" s="45">
        <f t="shared" si="8"/>
        <v>0</v>
      </c>
      <c r="G39" s="45">
        <f t="shared" si="8"/>
        <v>0</v>
      </c>
      <c r="H39" s="45">
        <f t="shared" si="8"/>
        <v>0</v>
      </c>
      <c r="I39" s="45">
        <f t="shared" si="8"/>
        <v>0</v>
      </c>
      <c r="J39" s="45">
        <f t="shared" si="8"/>
        <v>0</v>
      </c>
      <c r="K39" s="45">
        <f t="shared" si="8"/>
        <v>0</v>
      </c>
      <c r="L39" s="45">
        <f t="shared" si="8"/>
        <v>0</v>
      </c>
      <c r="M39" s="45">
        <f t="shared" si="8"/>
        <v>0</v>
      </c>
      <c r="N39" s="45">
        <f t="shared" si="8"/>
        <v>0</v>
      </c>
      <c r="O39" s="45">
        <f t="shared" si="8"/>
        <v>0</v>
      </c>
      <c r="P39" s="45">
        <f t="shared" si="8"/>
        <v>0</v>
      </c>
      <c r="Q39" s="64">
        <f t="shared" si="0"/>
        <v>71</v>
      </c>
      <c r="R39" s="64">
        <f t="shared" si="1"/>
        <v>409</v>
      </c>
      <c r="S39" s="64">
        <f t="shared" si="2"/>
        <v>480</v>
      </c>
    </row>
    <row r="40" spans="1:19" s="10" customFormat="1" ht="27" customHeight="1">
      <c r="A40" s="111" t="s">
        <v>42</v>
      </c>
      <c r="B40" s="34" t="s">
        <v>91</v>
      </c>
      <c r="C40" s="11">
        <v>0</v>
      </c>
      <c r="D40" s="11">
        <v>113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64">
        <f t="shared" si="0"/>
        <v>0</v>
      </c>
      <c r="R40" s="64">
        <f t="shared" si="1"/>
        <v>113</v>
      </c>
      <c r="S40" s="64">
        <f t="shared" si="2"/>
        <v>113</v>
      </c>
    </row>
    <row r="41" spans="1:19" s="10" customFormat="1" ht="27" customHeight="1">
      <c r="A41" s="111"/>
      <c r="B41" s="34" t="s">
        <v>92</v>
      </c>
      <c r="C41" s="11">
        <v>98</v>
      </c>
      <c r="D41" s="11">
        <v>201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64">
        <f t="shared" si="0"/>
        <v>98</v>
      </c>
      <c r="R41" s="64">
        <f t="shared" si="1"/>
        <v>201</v>
      </c>
      <c r="S41" s="64">
        <f t="shared" si="2"/>
        <v>299</v>
      </c>
    </row>
    <row r="42" spans="1:19" s="10" customFormat="1" ht="27" customHeight="1">
      <c r="A42" s="111"/>
      <c r="B42" s="36" t="s">
        <v>93</v>
      </c>
      <c r="C42" s="45">
        <f>C41+C40</f>
        <v>98</v>
      </c>
      <c r="D42" s="45">
        <f aca="true" t="shared" si="9" ref="D42:P42">D41+D40</f>
        <v>314</v>
      </c>
      <c r="E42" s="45">
        <f t="shared" si="9"/>
        <v>0</v>
      </c>
      <c r="F42" s="45">
        <f t="shared" si="9"/>
        <v>0</v>
      </c>
      <c r="G42" s="45">
        <f t="shared" si="9"/>
        <v>0</v>
      </c>
      <c r="H42" s="45">
        <f t="shared" si="9"/>
        <v>0</v>
      </c>
      <c r="I42" s="45">
        <f t="shared" si="9"/>
        <v>0</v>
      </c>
      <c r="J42" s="45">
        <f t="shared" si="9"/>
        <v>0</v>
      </c>
      <c r="K42" s="45">
        <f t="shared" si="9"/>
        <v>0</v>
      </c>
      <c r="L42" s="45">
        <f t="shared" si="9"/>
        <v>0</v>
      </c>
      <c r="M42" s="45">
        <f t="shared" si="9"/>
        <v>0</v>
      </c>
      <c r="N42" s="45">
        <f t="shared" si="9"/>
        <v>0</v>
      </c>
      <c r="O42" s="45">
        <f t="shared" si="9"/>
        <v>0</v>
      </c>
      <c r="P42" s="45">
        <f t="shared" si="9"/>
        <v>0</v>
      </c>
      <c r="Q42" s="64">
        <f t="shared" si="0"/>
        <v>98</v>
      </c>
      <c r="R42" s="64">
        <f t="shared" si="1"/>
        <v>314</v>
      </c>
      <c r="S42" s="64">
        <f t="shared" si="2"/>
        <v>412</v>
      </c>
    </row>
    <row r="43" spans="1:19" s="10" customFormat="1" ht="27" customHeight="1">
      <c r="A43" s="123" t="s">
        <v>189</v>
      </c>
      <c r="B43" s="124"/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64">
        <f t="shared" si="0"/>
        <v>0</v>
      </c>
      <c r="R43" s="64">
        <f t="shared" si="1"/>
        <v>0</v>
      </c>
      <c r="S43" s="64">
        <f t="shared" si="2"/>
        <v>0</v>
      </c>
    </row>
    <row r="44" spans="1:19" s="10" customFormat="1" ht="27" customHeight="1">
      <c r="A44" s="123" t="s">
        <v>180</v>
      </c>
      <c r="B44" s="124"/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64">
        <f t="shared" si="0"/>
        <v>0</v>
      </c>
      <c r="R44" s="64">
        <f t="shared" si="1"/>
        <v>0</v>
      </c>
      <c r="S44" s="64">
        <f t="shared" si="2"/>
        <v>0</v>
      </c>
    </row>
    <row r="45" spans="1:19" s="10" customFormat="1" ht="27" customHeight="1">
      <c r="A45" s="18" t="s">
        <v>53</v>
      </c>
      <c r="B45" s="34" t="s">
        <v>94</v>
      </c>
      <c r="C45" s="11">
        <v>47</v>
      </c>
      <c r="D45" s="11">
        <v>161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64">
        <f t="shared" si="0"/>
        <v>47</v>
      </c>
      <c r="R45" s="64">
        <f t="shared" si="1"/>
        <v>161</v>
      </c>
      <c r="S45" s="64">
        <f t="shared" si="2"/>
        <v>208</v>
      </c>
    </row>
    <row r="46" spans="1:19" s="10" customFormat="1" ht="27" customHeight="1">
      <c r="A46" s="115" t="s">
        <v>95</v>
      </c>
      <c r="B46" s="115"/>
      <c r="C46" s="11">
        <v>3</v>
      </c>
      <c r="D46" s="11">
        <v>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64">
        <f t="shared" si="0"/>
        <v>3</v>
      </c>
      <c r="R46" s="64">
        <f t="shared" si="1"/>
        <v>5</v>
      </c>
      <c r="S46" s="64">
        <f t="shared" si="2"/>
        <v>8</v>
      </c>
    </row>
    <row r="47" spans="1:19" s="10" customFormat="1" ht="27" customHeight="1">
      <c r="A47" s="111" t="s">
        <v>0</v>
      </c>
      <c r="B47" s="36" t="s">
        <v>49</v>
      </c>
      <c r="C47" s="39">
        <f>C46+C39+C35+C29+C22+C16+C15+C13+C12+C5+C4</f>
        <v>1244</v>
      </c>
      <c r="D47" s="65">
        <f aca="true" t="shared" si="10" ref="D47:P47">D46+D39+D35+D29+D22+D16+D15+D13+D12+D5+D4</f>
        <v>1303</v>
      </c>
      <c r="E47" s="65">
        <f t="shared" si="10"/>
        <v>0</v>
      </c>
      <c r="F47" s="65">
        <f t="shared" si="10"/>
        <v>0</v>
      </c>
      <c r="G47" s="65">
        <f t="shared" si="10"/>
        <v>0</v>
      </c>
      <c r="H47" s="65">
        <f t="shared" si="10"/>
        <v>0</v>
      </c>
      <c r="I47" s="65">
        <f t="shared" si="10"/>
        <v>0</v>
      </c>
      <c r="J47" s="65">
        <f t="shared" si="10"/>
        <v>0</v>
      </c>
      <c r="K47" s="65">
        <f t="shared" si="10"/>
        <v>0</v>
      </c>
      <c r="L47" s="65">
        <f t="shared" si="10"/>
        <v>0</v>
      </c>
      <c r="M47" s="65">
        <f t="shared" si="10"/>
        <v>0</v>
      </c>
      <c r="N47" s="65">
        <f t="shared" si="10"/>
        <v>0</v>
      </c>
      <c r="O47" s="65">
        <f t="shared" si="10"/>
        <v>0</v>
      </c>
      <c r="P47" s="65">
        <f t="shared" si="10"/>
        <v>0</v>
      </c>
      <c r="Q47" s="64">
        <f t="shared" si="0"/>
        <v>1244</v>
      </c>
      <c r="R47" s="64">
        <f t="shared" si="1"/>
        <v>1303</v>
      </c>
      <c r="S47" s="64">
        <f t="shared" si="2"/>
        <v>2547</v>
      </c>
    </row>
    <row r="48" spans="1:19" s="10" customFormat="1" ht="27" customHeight="1">
      <c r="A48" s="111"/>
      <c r="B48" s="36" t="s">
        <v>50</v>
      </c>
      <c r="C48" s="39">
        <f>C42+C36+C30+C23+C17+C14+C6</f>
        <v>447</v>
      </c>
      <c r="D48" s="65">
        <f aca="true" t="shared" si="11" ref="D48:P48">D42+D36+D30+D23+D17+D14+D6</f>
        <v>647</v>
      </c>
      <c r="E48" s="65">
        <f t="shared" si="11"/>
        <v>0</v>
      </c>
      <c r="F48" s="65">
        <f t="shared" si="11"/>
        <v>0</v>
      </c>
      <c r="G48" s="65">
        <f t="shared" si="11"/>
        <v>0</v>
      </c>
      <c r="H48" s="65">
        <f t="shared" si="11"/>
        <v>0</v>
      </c>
      <c r="I48" s="65">
        <f t="shared" si="11"/>
        <v>0</v>
      </c>
      <c r="J48" s="65">
        <f t="shared" si="11"/>
        <v>0</v>
      </c>
      <c r="K48" s="65">
        <f t="shared" si="11"/>
        <v>0</v>
      </c>
      <c r="L48" s="65">
        <f t="shared" si="11"/>
        <v>0</v>
      </c>
      <c r="M48" s="65">
        <f t="shared" si="11"/>
        <v>0</v>
      </c>
      <c r="N48" s="65">
        <f t="shared" si="11"/>
        <v>0</v>
      </c>
      <c r="O48" s="65">
        <f t="shared" si="11"/>
        <v>0</v>
      </c>
      <c r="P48" s="65">
        <f t="shared" si="11"/>
        <v>0</v>
      </c>
      <c r="Q48" s="64">
        <f t="shared" si="0"/>
        <v>447</v>
      </c>
      <c r="R48" s="64">
        <f t="shared" si="1"/>
        <v>647</v>
      </c>
      <c r="S48" s="64">
        <f t="shared" si="2"/>
        <v>1094</v>
      </c>
    </row>
    <row r="49" spans="1:19" s="10" customFormat="1" ht="27" customHeight="1">
      <c r="A49" s="111"/>
      <c r="B49" s="36" t="s">
        <v>17</v>
      </c>
      <c r="C49" s="39">
        <f>C45+C44+C43+C34+C24+C9</f>
        <v>294</v>
      </c>
      <c r="D49" s="65">
        <f aca="true" t="shared" si="12" ref="D49:P49">D45+D44+D43+D34+D24+D9</f>
        <v>408</v>
      </c>
      <c r="E49" s="65">
        <f t="shared" si="12"/>
        <v>0</v>
      </c>
      <c r="F49" s="65">
        <f t="shared" si="12"/>
        <v>0</v>
      </c>
      <c r="G49" s="65">
        <f t="shared" si="12"/>
        <v>0</v>
      </c>
      <c r="H49" s="65">
        <f t="shared" si="12"/>
        <v>0</v>
      </c>
      <c r="I49" s="65">
        <f t="shared" si="12"/>
        <v>0</v>
      </c>
      <c r="J49" s="65">
        <f t="shared" si="12"/>
        <v>0</v>
      </c>
      <c r="K49" s="65">
        <f t="shared" si="12"/>
        <v>0</v>
      </c>
      <c r="L49" s="65">
        <f t="shared" si="12"/>
        <v>0</v>
      </c>
      <c r="M49" s="65">
        <f t="shared" si="12"/>
        <v>0</v>
      </c>
      <c r="N49" s="65">
        <f t="shared" si="12"/>
        <v>0</v>
      </c>
      <c r="O49" s="65">
        <f t="shared" si="12"/>
        <v>0</v>
      </c>
      <c r="P49" s="65">
        <f t="shared" si="12"/>
        <v>0</v>
      </c>
      <c r="Q49" s="64">
        <f t="shared" si="0"/>
        <v>294</v>
      </c>
      <c r="R49" s="64">
        <f t="shared" si="1"/>
        <v>408</v>
      </c>
      <c r="S49" s="64">
        <f t="shared" si="2"/>
        <v>702</v>
      </c>
    </row>
    <row r="50" spans="1:19" s="10" customFormat="1" ht="27" customHeight="1">
      <c r="A50" s="112" t="s">
        <v>0</v>
      </c>
      <c r="B50" s="112"/>
      <c r="C50" s="40">
        <f>C49+C48+C47</f>
        <v>1985</v>
      </c>
      <c r="D50" s="64">
        <f aca="true" t="shared" si="13" ref="D50:P50">D49+D48+D47</f>
        <v>2358</v>
      </c>
      <c r="E50" s="64">
        <f t="shared" si="13"/>
        <v>0</v>
      </c>
      <c r="F50" s="64">
        <f t="shared" si="13"/>
        <v>0</v>
      </c>
      <c r="G50" s="64">
        <f t="shared" si="13"/>
        <v>0</v>
      </c>
      <c r="H50" s="64">
        <f t="shared" si="13"/>
        <v>0</v>
      </c>
      <c r="I50" s="64">
        <f t="shared" si="13"/>
        <v>0</v>
      </c>
      <c r="J50" s="64">
        <f t="shared" si="13"/>
        <v>0</v>
      </c>
      <c r="K50" s="64">
        <f t="shared" si="13"/>
        <v>0</v>
      </c>
      <c r="L50" s="64">
        <f t="shared" si="13"/>
        <v>0</v>
      </c>
      <c r="M50" s="64">
        <f t="shared" si="13"/>
        <v>0</v>
      </c>
      <c r="N50" s="64">
        <f t="shared" si="13"/>
        <v>0</v>
      </c>
      <c r="O50" s="64">
        <f t="shared" si="13"/>
        <v>0</v>
      </c>
      <c r="P50" s="64">
        <f t="shared" si="13"/>
        <v>0</v>
      </c>
      <c r="Q50" s="64">
        <f t="shared" si="0"/>
        <v>1985</v>
      </c>
      <c r="R50" s="64">
        <f t="shared" si="1"/>
        <v>2358</v>
      </c>
      <c r="S50" s="64">
        <f t="shared" si="2"/>
        <v>4343</v>
      </c>
    </row>
    <row r="51" s="33" customFormat="1" ht="27" customHeight="1"/>
    <row r="52" s="33" customFormat="1" ht="27" customHeight="1"/>
    <row r="53" spans="1:20" ht="39.95" customHeight="1">
      <c r="A53" s="50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50"/>
      <c r="S53" s="50"/>
      <c r="T53" s="50"/>
    </row>
    <row r="54" spans="1:20" ht="39.95" customHeight="1">
      <c r="A54" s="50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4"/>
      <c r="S54" s="4"/>
      <c r="T54" s="4"/>
    </row>
    <row r="55" spans="1:20" ht="39.95" customHeight="1">
      <c r="A55" s="50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50"/>
      <c r="S55" s="50"/>
      <c r="T55" s="50"/>
    </row>
    <row r="61" spans="1:19" ht="15">
      <c r="A61" s="119" t="s">
        <v>204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s="49" customFormat="1" ht="15">
      <c r="A62" s="112" t="s">
        <v>3</v>
      </c>
      <c r="B62" s="112"/>
      <c r="C62" s="120" t="s">
        <v>44</v>
      </c>
      <c r="D62" s="121"/>
      <c r="E62" s="120" t="s">
        <v>5</v>
      </c>
      <c r="F62" s="121"/>
      <c r="G62" s="120" t="s">
        <v>45</v>
      </c>
      <c r="H62" s="121"/>
      <c r="I62" s="120" t="s">
        <v>55</v>
      </c>
      <c r="J62" s="121"/>
      <c r="K62" s="120" t="s">
        <v>56</v>
      </c>
      <c r="L62" s="121"/>
      <c r="M62" s="120" t="s">
        <v>23</v>
      </c>
      <c r="N62" s="121"/>
      <c r="O62" s="120" t="s">
        <v>7</v>
      </c>
      <c r="P62" s="121"/>
      <c r="Q62" s="122" t="s">
        <v>0</v>
      </c>
      <c r="R62" s="122"/>
      <c r="S62" s="122"/>
    </row>
    <row r="63" spans="1:19" s="49" customFormat="1" ht="15">
      <c r="A63" s="112"/>
      <c r="B63" s="112"/>
      <c r="C63" s="48" t="s">
        <v>1</v>
      </c>
      <c r="D63" s="48" t="s">
        <v>70</v>
      </c>
      <c r="E63" s="48" t="s">
        <v>1</v>
      </c>
      <c r="F63" s="48" t="s">
        <v>70</v>
      </c>
      <c r="G63" s="48" t="s">
        <v>1</v>
      </c>
      <c r="H63" s="48" t="s">
        <v>70</v>
      </c>
      <c r="I63" s="48" t="s">
        <v>1</v>
      </c>
      <c r="J63" s="48" t="s">
        <v>70</v>
      </c>
      <c r="K63" s="48" t="s">
        <v>1</v>
      </c>
      <c r="L63" s="48" t="s">
        <v>70</v>
      </c>
      <c r="M63" s="48" t="s">
        <v>1</v>
      </c>
      <c r="N63" s="48" t="s">
        <v>70</v>
      </c>
      <c r="O63" s="48" t="s">
        <v>1</v>
      </c>
      <c r="P63" s="48" t="s">
        <v>70</v>
      </c>
      <c r="Q63" s="48" t="s">
        <v>8</v>
      </c>
      <c r="R63" s="48" t="s">
        <v>70</v>
      </c>
      <c r="S63" s="48" t="s">
        <v>60</v>
      </c>
    </row>
    <row r="64" spans="1:26" ht="15">
      <c r="A64" s="113" t="s">
        <v>25</v>
      </c>
      <c r="B64" s="113"/>
      <c r="C64" s="11">
        <v>9</v>
      </c>
      <c r="D64" s="11">
        <v>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40">
        <f aca="true" t="shared" si="14" ref="Q64:Q110">O64+M64+K64+I64+G64+E64+C64</f>
        <v>9</v>
      </c>
      <c r="R64" s="40">
        <f aca="true" t="shared" si="15" ref="R64:R110">P64+N64+L64+J64+H64+F64+D64</f>
        <v>8</v>
      </c>
      <c r="S64" s="40">
        <f>R64+Q64</f>
        <v>17</v>
      </c>
      <c r="Z64" s="93"/>
    </row>
    <row r="65" spans="1:26" ht="15">
      <c r="A65" s="114" t="s">
        <v>172</v>
      </c>
      <c r="B65" s="114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68">
        <f t="shared" si="14"/>
        <v>0</v>
      </c>
      <c r="R65" s="68">
        <f t="shared" si="15"/>
        <v>0</v>
      </c>
      <c r="S65" s="68">
        <f aca="true" t="shared" si="16" ref="S65:S110">R65+Q65</f>
        <v>0</v>
      </c>
      <c r="Y65" s="93"/>
      <c r="Z65" s="93"/>
    </row>
    <row r="66" spans="1:26" ht="26.25" customHeight="1">
      <c r="A66" s="114" t="s">
        <v>71</v>
      </c>
      <c r="B66" s="114"/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68">
        <f t="shared" si="14"/>
        <v>0</v>
      </c>
      <c r="R66" s="68">
        <f t="shared" si="15"/>
        <v>0</v>
      </c>
      <c r="S66" s="68">
        <f t="shared" si="16"/>
        <v>0</v>
      </c>
      <c r="Y66" s="93"/>
      <c r="Z66" s="93"/>
    </row>
    <row r="67" spans="1:26" ht="15">
      <c r="A67" s="115" t="s">
        <v>72</v>
      </c>
      <c r="B67" s="34" t="s">
        <v>73</v>
      </c>
      <c r="C67" s="11">
        <v>2</v>
      </c>
      <c r="D67" s="11">
        <v>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68">
        <f t="shared" si="14"/>
        <v>2</v>
      </c>
      <c r="R67" s="68">
        <f t="shared" si="15"/>
        <v>1</v>
      </c>
      <c r="S67" s="68">
        <f t="shared" si="16"/>
        <v>3</v>
      </c>
      <c r="Y67" s="93"/>
      <c r="Z67" s="93"/>
    </row>
    <row r="68" spans="1:26" ht="26.25" customHeight="1">
      <c r="A68" s="115"/>
      <c r="B68" s="34" t="s">
        <v>74</v>
      </c>
      <c r="C68" s="11">
        <v>0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68">
        <f t="shared" si="14"/>
        <v>0</v>
      </c>
      <c r="R68" s="68">
        <f t="shared" si="15"/>
        <v>1</v>
      </c>
      <c r="S68" s="68">
        <f t="shared" si="16"/>
        <v>1</v>
      </c>
      <c r="Y68" s="93"/>
      <c r="Z68" s="93"/>
    </row>
    <row r="69" spans="1:26" ht="15">
      <c r="A69" s="115"/>
      <c r="B69" s="36" t="s">
        <v>26</v>
      </c>
      <c r="C69" s="45">
        <f>C68+C67</f>
        <v>2</v>
      </c>
      <c r="D69" s="45">
        <f aca="true" t="shared" si="17" ref="D69:P69">D68+D67</f>
        <v>2</v>
      </c>
      <c r="E69" s="45">
        <f t="shared" si="17"/>
        <v>0</v>
      </c>
      <c r="F69" s="45">
        <f t="shared" si="17"/>
        <v>0</v>
      </c>
      <c r="G69" s="45">
        <f t="shared" si="17"/>
        <v>0</v>
      </c>
      <c r="H69" s="45">
        <f t="shared" si="17"/>
        <v>0</v>
      </c>
      <c r="I69" s="45">
        <f t="shared" si="17"/>
        <v>0</v>
      </c>
      <c r="J69" s="45">
        <f t="shared" si="17"/>
        <v>0</v>
      </c>
      <c r="K69" s="45">
        <f t="shared" si="17"/>
        <v>0</v>
      </c>
      <c r="L69" s="45">
        <f t="shared" si="17"/>
        <v>0</v>
      </c>
      <c r="M69" s="45">
        <f t="shared" si="17"/>
        <v>0</v>
      </c>
      <c r="N69" s="45">
        <f t="shared" si="17"/>
        <v>0</v>
      </c>
      <c r="O69" s="45">
        <f t="shared" si="17"/>
        <v>0</v>
      </c>
      <c r="P69" s="45">
        <f t="shared" si="17"/>
        <v>0</v>
      </c>
      <c r="Q69" s="68">
        <f t="shared" si="14"/>
        <v>2</v>
      </c>
      <c r="R69" s="68">
        <f t="shared" si="15"/>
        <v>2</v>
      </c>
      <c r="S69" s="68">
        <f t="shared" si="16"/>
        <v>4</v>
      </c>
      <c r="Y69" s="93"/>
      <c r="Z69" s="93"/>
    </row>
    <row r="70" spans="1:26" ht="26.25" customHeight="1">
      <c r="A70" s="111" t="s">
        <v>75</v>
      </c>
      <c r="B70" s="34" t="s">
        <v>76</v>
      </c>
      <c r="C70" s="11">
        <v>11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68">
        <f t="shared" si="14"/>
        <v>11</v>
      </c>
      <c r="R70" s="68">
        <f t="shared" si="15"/>
        <v>1</v>
      </c>
      <c r="S70" s="68">
        <f t="shared" si="16"/>
        <v>12</v>
      </c>
      <c r="Y70" s="93"/>
      <c r="Z70" s="93"/>
    </row>
    <row r="71" spans="1:26" ht="15">
      <c r="A71" s="111"/>
      <c r="B71" s="34" t="s">
        <v>77</v>
      </c>
      <c r="C71" s="11">
        <v>0</v>
      </c>
      <c r="D71" s="11">
        <v>1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68">
        <f t="shared" si="14"/>
        <v>0</v>
      </c>
      <c r="R71" s="68">
        <f t="shared" si="15"/>
        <v>1</v>
      </c>
      <c r="S71" s="68">
        <f t="shared" si="16"/>
        <v>1</v>
      </c>
      <c r="Y71" s="93"/>
      <c r="Z71" s="93"/>
    </row>
    <row r="72" spans="1:26" ht="15">
      <c r="A72" s="111"/>
      <c r="B72" s="36" t="s">
        <v>43</v>
      </c>
      <c r="C72" s="45">
        <f>C71+C70</f>
        <v>11</v>
      </c>
      <c r="D72" s="45">
        <f aca="true" t="shared" si="18" ref="D72:P72">D71+D70</f>
        <v>2</v>
      </c>
      <c r="E72" s="45">
        <f t="shared" si="18"/>
        <v>0</v>
      </c>
      <c r="F72" s="45">
        <f t="shared" si="18"/>
        <v>0</v>
      </c>
      <c r="G72" s="45">
        <f t="shared" si="18"/>
        <v>0</v>
      </c>
      <c r="H72" s="45">
        <f t="shared" si="18"/>
        <v>0</v>
      </c>
      <c r="I72" s="45">
        <f t="shared" si="18"/>
        <v>0</v>
      </c>
      <c r="J72" s="45">
        <f t="shared" si="18"/>
        <v>0</v>
      </c>
      <c r="K72" s="45">
        <f t="shared" si="18"/>
        <v>0</v>
      </c>
      <c r="L72" s="45">
        <f t="shared" si="18"/>
        <v>0</v>
      </c>
      <c r="M72" s="45">
        <f t="shared" si="18"/>
        <v>0</v>
      </c>
      <c r="N72" s="45">
        <f t="shared" si="18"/>
        <v>0</v>
      </c>
      <c r="O72" s="45">
        <f t="shared" si="18"/>
        <v>0</v>
      </c>
      <c r="P72" s="45">
        <f t="shared" si="18"/>
        <v>0</v>
      </c>
      <c r="Q72" s="68">
        <f t="shared" si="14"/>
        <v>11</v>
      </c>
      <c r="R72" s="68">
        <f t="shared" si="15"/>
        <v>2</v>
      </c>
      <c r="S72" s="68">
        <f t="shared" si="16"/>
        <v>13</v>
      </c>
      <c r="Y72" s="93"/>
      <c r="Z72" s="93"/>
    </row>
    <row r="73" spans="1:26" ht="15">
      <c r="A73" s="113" t="s">
        <v>78</v>
      </c>
      <c r="B73" s="113"/>
      <c r="C73" s="11">
        <v>18</v>
      </c>
      <c r="D73" s="11">
        <v>9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68">
        <f t="shared" si="14"/>
        <v>18</v>
      </c>
      <c r="R73" s="68">
        <f t="shared" si="15"/>
        <v>9</v>
      </c>
      <c r="S73" s="68">
        <f t="shared" si="16"/>
        <v>27</v>
      </c>
      <c r="Y73" s="93"/>
      <c r="Z73" s="93"/>
    </row>
    <row r="74" spans="1:26" ht="15">
      <c r="A74" s="113" t="s">
        <v>79</v>
      </c>
      <c r="B74" s="113"/>
      <c r="C74" s="11">
        <v>7</v>
      </c>
      <c r="D74" s="11">
        <v>5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68">
        <f t="shared" si="14"/>
        <v>7</v>
      </c>
      <c r="R74" s="68">
        <f t="shared" si="15"/>
        <v>5</v>
      </c>
      <c r="S74" s="68">
        <f t="shared" si="16"/>
        <v>12</v>
      </c>
      <c r="Y74" s="93"/>
      <c r="Z74" s="93"/>
    </row>
    <row r="75" spans="1:26" ht="15">
      <c r="A75" s="116" t="s">
        <v>80</v>
      </c>
      <c r="B75" s="116"/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68">
        <f t="shared" si="14"/>
        <v>0</v>
      </c>
      <c r="R75" s="68">
        <f t="shared" si="15"/>
        <v>0</v>
      </c>
      <c r="S75" s="68">
        <f t="shared" si="16"/>
        <v>0</v>
      </c>
      <c r="Y75" s="93"/>
      <c r="Z75" s="93"/>
    </row>
    <row r="76" spans="1:26" ht="26.25" customHeight="1">
      <c r="A76" s="113" t="s">
        <v>81</v>
      </c>
      <c r="B76" s="113"/>
      <c r="C76" s="11">
        <v>12</v>
      </c>
      <c r="D76" s="11">
        <v>6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68">
        <f t="shared" si="14"/>
        <v>12</v>
      </c>
      <c r="R76" s="68">
        <f t="shared" si="15"/>
        <v>6</v>
      </c>
      <c r="S76" s="68">
        <f t="shared" si="16"/>
        <v>18</v>
      </c>
      <c r="Y76" s="93"/>
      <c r="Z76" s="93"/>
    </row>
    <row r="77" spans="1:26" ht="15">
      <c r="A77" s="114" t="s">
        <v>173</v>
      </c>
      <c r="B77" s="114"/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68">
        <f t="shared" si="14"/>
        <v>0</v>
      </c>
      <c r="R77" s="68">
        <f t="shared" si="15"/>
        <v>0</v>
      </c>
      <c r="S77" s="68">
        <f t="shared" si="16"/>
        <v>0</v>
      </c>
      <c r="Y77" s="93"/>
      <c r="Z77" s="93"/>
    </row>
    <row r="78" spans="1:26" ht="15">
      <c r="A78" s="111" t="s">
        <v>82</v>
      </c>
      <c r="B78" s="34" t="s">
        <v>29</v>
      </c>
      <c r="C78" s="11">
        <v>24</v>
      </c>
      <c r="D78" s="11">
        <v>28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68">
        <f t="shared" si="14"/>
        <v>24</v>
      </c>
      <c r="R78" s="68">
        <f t="shared" si="15"/>
        <v>28</v>
      </c>
      <c r="S78" s="68">
        <f t="shared" si="16"/>
        <v>52</v>
      </c>
      <c r="Y78" s="93"/>
      <c r="Z78" s="93"/>
    </row>
    <row r="79" spans="1:26" ht="15">
      <c r="A79" s="111"/>
      <c r="B79" s="34" t="s">
        <v>30</v>
      </c>
      <c r="C79" s="11">
        <v>19</v>
      </c>
      <c r="D79" s="11">
        <v>30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68">
        <f t="shared" si="14"/>
        <v>19</v>
      </c>
      <c r="R79" s="68">
        <f t="shared" si="15"/>
        <v>30</v>
      </c>
      <c r="S79" s="68">
        <f t="shared" si="16"/>
        <v>49</v>
      </c>
      <c r="Y79" s="93"/>
      <c r="Z79" s="93"/>
    </row>
    <row r="80" spans="1:26" ht="15">
      <c r="A80" s="111"/>
      <c r="B80" s="34" t="s">
        <v>31</v>
      </c>
      <c r="C80" s="11">
        <v>11</v>
      </c>
      <c r="D80" s="11">
        <v>18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68">
        <f t="shared" si="14"/>
        <v>11</v>
      </c>
      <c r="R80" s="68">
        <f t="shared" si="15"/>
        <v>18</v>
      </c>
      <c r="S80" s="68">
        <f t="shared" si="16"/>
        <v>29</v>
      </c>
      <c r="Y80" s="93"/>
      <c r="Z80" s="93"/>
    </row>
    <row r="81" spans="1:26" ht="15">
      <c r="A81" s="111"/>
      <c r="B81" s="34" t="s">
        <v>32</v>
      </c>
      <c r="C81" s="11">
        <v>22</v>
      </c>
      <c r="D81" s="11">
        <v>14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68">
        <f t="shared" si="14"/>
        <v>22</v>
      </c>
      <c r="R81" s="68">
        <f t="shared" si="15"/>
        <v>14</v>
      </c>
      <c r="S81" s="68">
        <f t="shared" si="16"/>
        <v>36</v>
      </c>
      <c r="Y81" s="93"/>
      <c r="Z81" s="93"/>
    </row>
    <row r="82" spans="1:26" ht="26.25" customHeight="1">
      <c r="A82" s="111"/>
      <c r="B82" s="36" t="s">
        <v>33</v>
      </c>
      <c r="C82" s="45">
        <f>C81+C80+C79+C78</f>
        <v>76</v>
      </c>
      <c r="D82" s="45">
        <f aca="true" t="shared" si="19" ref="D82:P82">D81+D80+D79+D78</f>
        <v>90</v>
      </c>
      <c r="E82" s="45">
        <f t="shared" si="19"/>
        <v>0</v>
      </c>
      <c r="F82" s="45">
        <f t="shared" si="19"/>
        <v>0</v>
      </c>
      <c r="G82" s="45">
        <f t="shared" si="19"/>
        <v>0</v>
      </c>
      <c r="H82" s="45">
        <f t="shared" si="19"/>
        <v>0</v>
      </c>
      <c r="I82" s="45">
        <f t="shared" si="19"/>
        <v>0</v>
      </c>
      <c r="J82" s="45">
        <f t="shared" si="19"/>
        <v>0</v>
      </c>
      <c r="K82" s="45">
        <f t="shared" si="19"/>
        <v>0</v>
      </c>
      <c r="L82" s="45">
        <f t="shared" si="19"/>
        <v>0</v>
      </c>
      <c r="M82" s="45">
        <f t="shared" si="19"/>
        <v>0</v>
      </c>
      <c r="N82" s="45">
        <f t="shared" si="19"/>
        <v>0</v>
      </c>
      <c r="O82" s="45">
        <f t="shared" si="19"/>
        <v>0</v>
      </c>
      <c r="P82" s="45">
        <f t="shared" si="19"/>
        <v>0</v>
      </c>
      <c r="Q82" s="68">
        <f t="shared" si="14"/>
        <v>76</v>
      </c>
      <c r="R82" s="68">
        <f t="shared" si="15"/>
        <v>90</v>
      </c>
      <c r="S82" s="68">
        <f t="shared" si="16"/>
        <v>166</v>
      </c>
      <c r="Y82" s="93"/>
      <c r="Z82" s="93"/>
    </row>
    <row r="83" spans="1:26" ht="15">
      <c r="A83" s="71" t="s">
        <v>34</v>
      </c>
      <c r="B83" s="34" t="s">
        <v>83</v>
      </c>
      <c r="C83" s="11">
        <v>33</v>
      </c>
      <c r="D83" s="11">
        <v>41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68">
        <f t="shared" si="14"/>
        <v>33</v>
      </c>
      <c r="R83" s="68">
        <f t="shared" si="15"/>
        <v>41</v>
      </c>
      <c r="S83" s="68">
        <f t="shared" si="16"/>
        <v>74</v>
      </c>
      <c r="Y83" s="93"/>
      <c r="Z83" s="93"/>
    </row>
    <row r="84" spans="1:26" ht="26.25" customHeight="1">
      <c r="A84" s="36" t="s">
        <v>52</v>
      </c>
      <c r="B84" s="34" t="s">
        <v>84</v>
      </c>
      <c r="C84" s="11">
        <v>24</v>
      </c>
      <c r="D84" s="11">
        <v>28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68">
        <f t="shared" si="14"/>
        <v>24</v>
      </c>
      <c r="R84" s="68">
        <f t="shared" si="15"/>
        <v>28</v>
      </c>
      <c r="S84" s="68">
        <f t="shared" si="16"/>
        <v>52</v>
      </c>
      <c r="Y84" s="93"/>
      <c r="Z84" s="93"/>
    </row>
    <row r="85" spans="1:26" ht="15">
      <c r="A85" s="111" t="s">
        <v>85</v>
      </c>
      <c r="B85" s="35" t="s">
        <v>35</v>
      </c>
      <c r="C85" s="11">
        <v>9</v>
      </c>
      <c r="D85" s="11">
        <v>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68">
        <f t="shared" si="14"/>
        <v>9</v>
      </c>
      <c r="R85" s="68">
        <f t="shared" si="15"/>
        <v>7</v>
      </c>
      <c r="S85" s="68">
        <f t="shared" si="16"/>
        <v>16</v>
      </c>
      <c r="Y85" s="93"/>
      <c r="Z85" s="93"/>
    </row>
    <row r="86" spans="1:26" ht="15">
      <c r="A86" s="111"/>
      <c r="B86" s="35" t="s">
        <v>27</v>
      </c>
      <c r="C86" s="11">
        <v>8</v>
      </c>
      <c r="D86" s="11">
        <v>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68">
        <f t="shared" si="14"/>
        <v>8</v>
      </c>
      <c r="R86" s="68">
        <f t="shared" si="15"/>
        <v>7</v>
      </c>
      <c r="S86" s="68">
        <f t="shared" si="16"/>
        <v>15</v>
      </c>
      <c r="Y86" s="93"/>
      <c r="Z86" s="93"/>
    </row>
    <row r="87" spans="1:26" ht="15">
      <c r="A87" s="111"/>
      <c r="B87" s="35" t="s">
        <v>36</v>
      </c>
      <c r="C87" s="11">
        <v>18</v>
      </c>
      <c r="D87" s="11">
        <v>7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68">
        <f t="shared" si="14"/>
        <v>18</v>
      </c>
      <c r="R87" s="68">
        <f t="shared" si="15"/>
        <v>7</v>
      </c>
      <c r="S87" s="68">
        <f t="shared" si="16"/>
        <v>25</v>
      </c>
      <c r="Y87" s="93"/>
      <c r="Z87" s="93"/>
    </row>
    <row r="88" spans="1:26" ht="26.25" customHeight="1">
      <c r="A88" s="111"/>
      <c r="B88" s="35" t="s">
        <v>37</v>
      </c>
      <c r="C88" s="11">
        <v>2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68">
        <f t="shared" si="14"/>
        <v>2</v>
      </c>
      <c r="R88" s="68">
        <f t="shared" si="15"/>
        <v>1</v>
      </c>
      <c r="S88" s="68">
        <f t="shared" si="16"/>
        <v>3</v>
      </c>
      <c r="Y88" s="93"/>
      <c r="Z88" s="93"/>
    </row>
    <row r="89" spans="1:26" ht="15">
      <c r="A89" s="111"/>
      <c r="B89" s="36" t="s">
        <v>26</v>
      </c>
      <c r="C89" s="45">
        <f>C88+C87+C86+C85</f>
        <v>37</v>
      </c>
      <c r="D89" s="45">
        <f aca="true" t="shared" si="20" ref="D89:P89">D88+D87+D86+D85</f>
        <v>22</v>
      </c>
      <c r="E89" s="45">
        <f t="shared" si="20"/>
        <v>0</v>
      </c>
      <c r="F89" s="45">
        <f t="shared" si="20"/>
        <v>0</v>
      </c>
      <c r="G89" s="45">
        <f t="shared" si="20"/>
        <v>0</v>
      </c>
      <c r="H89" s="45">
        <f t="shared" si="20"/>
        <v>0</v>
      </c>
      <c r="I89" s="45">
        <f t="shared" si="20"/>
        <v>0</v>
      </c>
      <c r="J89" s="45">
        <f t="shared" si="20"/>
        <v>0</v>
      </c>
      <c r="K89" s="45">
        <f t="shared" si="20"/>
        <v>0</v>
      </c>
      <c r="L89" s="45">
        <f t="shared" si="20"/>
        <v>0</v>
      </c>
      <c r="M89" s="45">
        <f t="shared" si="20"/>
        <v>0</v>
      </c>
      <c r="N89" s="45">
        <f t="shared" si="20"/>
        <v>0</v>
      </c>
      <c r="O89" s="45">
        <f t="shared" si="20"/>
        <v>0</v>
      </c>
      <c r="P89" s="45">
        <f t="shared" si="20"/>
        <v>0</v>
      </c>
      <c r="Q89" s="68">
        <f t="shared" si="14"/>
        <v>37</v>
      </c>
      <c r="R89" s="68">
        <f t="shared" si="15"/>
        <v>22</v>
      </c>
      <c r="S89" s="68">
        <f t="shared" si="16"/>
        <v>59</v>
      </c>
      <c r="Y89" s="93"/>
      <c r="Z89" s="93"/>
    </row>
    <row r="90" spans="1:26" ht="26.25" customHeight="1">
      <c r="A90" s="18" t="s">
        <v>86</v>
      </c>
      <c r="B90" s="34" t="s">
        <v>177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68">
        <f t="shared" si="14"/>
        <v>0</v>
      </c>
      <c r="R90" s="68">
        <f t="shared" si="15"/>
        <v>0</v>
      </c>
      <c r="S90" s="68">
        <f t="shared" si="16"/>
        <v>0</v>
      </c>
      <c r="Y90" s="93"/>
      <c r="Z90" s="93"/>
    </row>
    <row r="91" spans="1:26" ht="15">
      <c r="A91" s="111" t="s">
        <v>87</v>
      </c>
      <c r="B91" s="35" t="s">
        <v>37</v>
      </c>
      <c r="C91" s="13">
        <v>4</v>
      </c>
      <c r="D91" s="13">
        <v>3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1">
        <v>0</v>
      </c>
      <c r="P91" s="11">
        <v>0</v>
      </c>
      <c r="Q91" s="68">
        <f t="shared" si="14"/>
        <v>4</v>
      </c>
      <c r="R91" s="68">
        <f t="shared" si="15"/>
        <v>3</v>
      </c>
      <c r="S91" s="68">
        <f t="shared" si="16"/>
        <v>7</v>
      </c>
      <c r="Y91" s="93"/>
      <c r="Z91" s="93"/>
    </row>
    <row r="92" spans="1:26" ht="15">
      <c r="A92" s="111"/>
      <c r="B92" s="35" t="s">
        <v>27</v>
      </c>
      <c r="C92" s="13">
        <v>2</v>
      </c>
      <c r="D92" s="13">
        <v>1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1">
        <v>0</v>
      </c>
      <c r="P92" s="11">
        <v>0</v>
      </c>
      <c r="Q92" s="68">
        <f t="shared" si="14"/>
        <v>2</v>
      </c>
      <c r="R92" s="68">
        <f t="shared" si="15"/>
        <v>1</v>
      </c>
      <c r="S92" s="68">
        <f t="shared" si="16"/>
        <v>3</v>
      </c>
      <c r="Y92" s="93"/>
      <c r="Z92" s="93"/>
    </row>
    <row r="93" spans="1:26" ht="15">
      <c r="A93" s="111"/>
      <c r="B93" s="35" t="s">
        <v>36</v>
      </c>
      <c r="C93" s="13">
        <v>8</v>
      </c>
      <c r="D93" s="13">
        <v>6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1">
        <v>0</v>
      </c>
      <c r="P93" s="11">
        <v>0</v>
      </c>
      <c r="Q93" s="68">
        <f t="shared" si="14"/>
        <v>8</v>
      </c>
      <c r="R93" s="68">
        <f t="shared" si="15"/>
        <v>6</v>
      </c>
      <c r="S93" s="68">
        <f t="shared" si="16"/>
        <v>14</v>
      </c>
      <c r="Y93" s="93"/>
      <c r="Z93" s="93"/>
    </row>
    <row r="94" spans="1:26" ht="15">
      <c r="A94" s="111"/>
      <c r="B94" s="36" t="s">
        <v>26</v>
      </c>
      <c r="C94" s="45">
        <f>C93+C92+C91</f>
        <v>14</v>
      </c>
      <c r="D94" s="45">
        <f aca="true" t="shared" si="21" ref="D94:P94">D93+D92+D91</f>
        <v>10</v>
      </c>
      <c r="E94" s="45">
        <f t="shared" si="21"/>
        <v>0</v>
      </c>
      <c r="F94" s="45">
        <f t="shared" si="21"/>
        <v>0</v>
      </c>
      <c r="G94" s="45">
        <f t="shared" si="21"/>
        <v>0</v>
      </c>
      <c r="H94" s="45">
        <f t="shared" si="21"/>
        <v>0</v>
      </c>
      <c r="I94" s="45">
        <f t="shared" si="21"/>
        <v>0</v>
      </c>
      <c r="J94" s="45">
        <f t="shared" si="21"/>
        <v>0</v>
      </c>
      <c r="K94" s="45">
        <f t="shared" si="21"/>
        <v>0</v>
      </c>
      <c r="L94" s="45">
        <f t="shared" si="21"/>
        <v>0</v>
      </c>
      <c r="M94" s="45">
        <f t="shared" si="21"/>
        <v>0</v>
      </c>
      <c r="N94" s="45">
        <f t="shared" si="21"/>
        <v>0</v>
      </c>
      <c r="O94" s="45">
        <f t="shared" si="21"/>
        <v>0</v>
      </c>
      <c r="P94" s="45">
        <f t="shared" si="21"/>
        <v>0</v>
      </c>
      <c r="Q94" s="68">
        <f t="shared" si="14"/>
        <v>14</v>
      </c>
      <c r="R94" s="68">
        <f t="shared" si="15"/>
        <v>10</v>
      </c>
      <c r="S94" s="68">
        <f t="shared" si="16"/>
        <v>24</v>
      </c>
      <c r="Y94" s="93"/>
      <c r="Z94" s="93"/>
    </row>
    <row r="95" spans="1:26" ht="15">
      <c r="A95" s="113" t="s">
        <v>88</v>
      </c>
      <c r="B95" s="113"/>
      <c r="C95" s="11">
        <v>42</v>
      </c>
      <c r="D95" s="11">
        <v>14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68">
        <f t="shared" si="14"/>
        <v>42</v>
      </c>
      <c r="R95" s="68">
        <f t="shared" si="15"/>
        <v>14</v>
      </c>
      <c r="S95" s="68">
        <f t="shared" si="16"/>
        <v>56</v>
      </c>
      <c r="U95" s="62"/>
      <c r="V95" s="62"/>
      <c r="W95" s="62"/>
      <c r="X95" s="62"/>
      <c r="Y95" s="93"/>
      <c r="Z95" s="93"/>
    </row>
    <row r="96" spans="1:26" s="62" customFormat="1" ht="15">
      <c r="A96" s="123" t="s">
        <v>190</v>
      </c>
      <c r="B96" s="118"/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68">
        <f t="shared" si="14"/>
        <v>0</v>
      </c>
      <c r="R96" s="68">
        <f t="shared" si="15"/>
        <v>0</v>
      </c>
      <c r="S96" s="68">
        <f t="shared" si="16"/>
        <v>0</v>
      </c>
      <c r="T96" s="93"/>
      <c r="U96" s="93"/>
      <c r="V96" s="93"/>
      <c r="W96" s="93"/>
      <c r="X96" s="93"/>
      <c r="Y96" s="93"/>
      <c r="Z96" s="93"/>
    </row>
    <row r="97" spans="1:26" ht="15">
      <c r="A97" s="113" t="s">
        <v>89</v>
      </c>
      <c r="B97" s="113"/>
      <c r="C97" s="11">
        <v>31</v>
      </c>
      <c r="D97" s="11">
        <v>22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68">
        <f t="shared" si="14"/>
        <v>31</v>
      </c>
      <c r="R97" s="68">
        <f t="shared" si="15"/>
        <v>22</v>
      </c>
      <c r="S97" s="68">
        <f t="shared" si="16"/>
        <v>53</v>
      </c>
      <c r="T97" s="62"/>
      <c r="Y97" s="93"/>
      <c r="Z97" s="93"/>
    </row>
    <row r="98" spans="1:26" ht="15">
      <c r="A98" s="111" t="s">
        <v>90</v>
      </c>
      <c r="B98" s="34" t="s">
        <v>39</v>
      </c>
      <c r="C98" s="13">
        <v>18</v>
      </c>
      <c r="D98" s="13">
        <v>42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1">
        <v>0</v>
      </c>
      <c r="P98" s="11">
        <v>0</v>
      </c>
      <c r="Q98" s="68">
        <f t="shared" si="14"/>
        <v>18</v>
      </c>
      <c r="R98" s="68">
        <f t="shared" si="15"/>
        <v>42</v>
      </c>
      <c r="S98" s="68">
        <f t="shared" si="16"/>
        <v>60</v>
      </c>
      <c r="Y98" s="93"/>
      <c r="Z98" s="93"/>
    </row>
    <row r="99" spans="1:26" ht="15">
      <c r="A99" s="111"/>
      <c r="B99" s="34" t="s">
        <v>40</v>
      </c>
      <c r="C99" s="13">
        <v>0</v>
      </c>
      <c r="D99" s="13">
        <v>25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1">
        <v>0</v>
      </c>
      <c r="P99" s="11">
        <v>0</v>
      </c>
      <c r="Q99" s="68">
        <f t="shared" si="14"/>
        <v>0</v>
      </c>
      <c r="R99" s="68">
        <f t="shared" si="15"/>
        <v>25</v>
      </c>
      <c r="S99" s="68">
        <f t="shared" si="16"/>
        <v>25</v>
      </c>
      <c r="Y99" s="93"/>
      <c r="Z99" s="93"/>
    </row>
    <row r="100" spans="1:26" ht="15">
      <c r="A100" s="111"/>
      <c r="B100" s="36" t="s">
        <v>41</v>
      </c>
      <c r="C100" s="45">
        <f>C99+C98</f>
        <v>18</v>
      </c>
      <c r="D100" s="45">
        <f aca="true" t="shared" si="22" ref="D100:P100">D99+D98</f>
        <v>67</v>
      </c>
      <c r="E100" s="45">
        <f t="shared" si="22"/>
        <v>0</v>
      </c>
      <c r="F100" s="45">
        <f t="shared" si="22"/>
        <v>0</v>
      </c>
      <c r="G100" s="45">
        <f t="shared" si="22"/>
        <v>0</v>
      </c>
      <c r="H100" s="45">
        <f t="shared" si="22"/>
        <v>0</v>
      </c>
      <c r="I100" s="45">
        <f t="shared" si="22"/>
        <v>0</v>
      </c>
      <c r="J100" s="45">
        <f t="shared" si="22"/>
        <v>0</v>
      </c>
      <c r="K100" s="45">
        <f t="shared" si="22"/>
        <v>0</v>
      </c>
      <c r="L100" s="45">
        <f t="shared" si="22"/>
        <v>0</v>
      </c>
      <c r="M100" s="45">
        <f t="shared" si="22"/>
        <v>0</v>
      </c>
      <c r="N100" s="45">
        <f t="shared" si="22"/>
        <v>0</v>
      </c>
      <c r="O100" s="45">
        <f t="shared" si="22"/>
        <v>0</v>
      </c>
      <c r="P100" s="45">
        <f t="shared" si="22"/>
        <v>0</v>
      </c>
      <c r="Q100" s="68">
        <f t="shared" si="14"/>
        <v>18</v>
      </c>
      <c r="R100" s="68">
        <f t="shared" si="15"/>
        <v>67</v>
      </c>
      <c r="S100" s="68">
        <f t="shared" si="16"/>
        <v>85</v>
      </c>
      <c r="Y100" s="93"/>
      <c r="Z100" s="93"/>
    </row>
    <row r="101" spans="1:26" ht="26.25" customHeight="1">
      <c r="A101" s="111" t="s">
        <v>42</v>
      </c>
      <c r="B101" s="34" t="s">
        <v>91</v>
      </c>
      <c r="C101" s="11">
        <v>0</v>
      </c>
      <c r="D101" s="11">
        <v>21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68">
        <f t="shared" si="14"/>
        <v>0</v>
      </c>
      <c r="R101" s="68">
        <f t="shared" si="15"/>
        <v>21</v>
      </c>
      <c r="S101" s="68">
        <f t="shared" si="16"/>
        <v>21</v>
      </c>
      <c r="Y101" s="93"/>
      <c r="Z101" s="93"/>
    </row>
    <row r="102" spans="1:26" ht="15">
      <c r="A102" s="111"/>
      <c r="B102" s="34" t="s">
        <v>92</v>
      </c>
      <c r="C102" s="11">
        <v>25</v>
      </c>
      <c r="D102" s="11">
        <v>31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68">
        <f t="shared" si="14"/>
        <v>25</v>
      </c>
      <c r="R102" s="68">
        <f t="shared" si="15"/>
        <v>31</v>
      </c>
      <c r="S102" s="68">
        <f t="shared" si="16"/>
        <v>56</v>
      </c>
      <c r="Y102" s="93"/>
      <c r="Z102" s="93"/>
    </row>
    <row r="103" spans="1:26" ht="26.25" customHeight="1">
      <c r="A103" s="111"/>
      <c r="B103" s="36" t="s">
        <v>93</v>
      </c>
      <c r="C103" s="45">
        <f>C102+C101</f>
        <v>25</v>
      </c>
      <c r="D103" s="45">
        <f aca="true" t="shared" si="23" ref="D103:P103">D102+D101</f>
        <v>52</v>
      </c>
      <c r="E103" s="45">
        <f t="shared" si="23"/>
        <v>0</v>
      </c>
      <c r="F103" s="45">
        <f t="shared" si="23"/>
        <v>0</v>
      </c>
      <c r="G103" s="45">
        <f t="shared" si="23"/>
        <v>0</v>
      </c>
      <c r="H103" s="45">
        <f t="shared" si="23"/>
        <v>0</v>
      </c>
      <c r="I103" s="45">
        <f t="shared" si="23"/>
        <v>0</v>
      </c>
      <c r="J103" s="45">
        <f t="shared" si="23"/>
        <v>0</v>
      </c>
      <c r="K103" s="45">
        <f t="shared" si="23"/>
        <v>0</v>
      </c>
      <c r="L103" s="45">
        <f t="shared" si="23"/>
        <v>0</v>
      </c>
      <c r="M103" s="45">
        <f t="shared" si="23"/>
        <v>0</v>
      </c>
      <c r="N103" s="45">
        <f t="shared" si="23"/>
        <v>0</v>
      </c>
      <c r="O103" s="45">
        <f t="shared" si="23"/>
        <v>0</v>
      </c>
      <c r="P103" s="45">
        <f t="shared" si="23"/>
        <v>0</v>
      </c>
      <c r="Q103" s="68">
        <f t="shared" si="14"/>
        <v>25</v>
      </c>
      <c r="R103" s="68">
        <f t="shared" si="15"/>
        <v>52</v>
      </c>
      <c r="S103" s="68">
        <f t="shared" si="16"/>
        <v>77</v>
      </c>
      <c r="Y103" s="93"/>
      <c r="Z103" s="93"/>
    </row>
    <row r="104" spans="1:26" s="58" customFormat="1" ht="26.25" customHeight="1">
      <c r="A104" s="117" t="s">
        <v>180</v>
      </c>
      <c r="B104" s="118"/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68">
        <f t="shared" si="14"/>
        <v>0</v>
      </c>
      <c r="R104" s="68">
        <f t="shared" si="15"/>
        <v>0</v>
      </c>
      <c r="S104" s="68">
        <f t="shared" si="16"/>
        <v>0</v>
      </c>
      <c r="T104" s="41"/>
      <c r="Y104" s="93"/>
      <c r="Z104" s="93"/>
    </row>
    <row r="105" spans="1:26" ht="15">
      <c r="A105" s="18" t="s">
        <v>53</v>
      </c>
      <c r="B105" s="34" t="s">
        <v>94</v>
      </c>
      <c r="C105" s="11">
        <v>12</v>
      </c>
      <c r="D105" s="11">
        <v>36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68">
        <f t="shared" si="14"/>
        <v>12</v>
      </c>
      <c r="R105" s="68">
        <f t="shared" si="15"/>
        <v>36</v>
      </c>
      <c r="S105" s="68">
        <f t="shared" si="16"/>
        <v>48</v>
      </c>
      <c r="T105" s="58"/>
      <c r="Y105" s="93"/>
      <c r="Z105" s="93"/>
    </row>
    <row r="106" spans="1:26" ht="26.25" customHeight="1">
      <c r="A106" s="115" t="s">
        <v>95</v>
      </c>
      <c r="B106" s="115"/>
      <c r="C106" s="11">
        <v>1</v>
      </c>
      <c r="D106" s="11">
        <v>2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68">
        <f t="shared" si="14"/>
        <v>1</v>
      </c>
      <c r="R106" s="68">
        <f t="shared" si="15"/>
        <v>2</v>
      </c>
      <c r="S106" s="68">
        <f t="shared" si="16"/>
        <v>3</v>
      </c>
      <c r="Y106" s="93"/>
      <c r="Z106" s="93"/>
    </row>
    <row r="107" spans="1:26" ht="15">
      <c r="A107" s="111" t="s">
        <v>0</v>
      </c>
      <c r="B107" s="36" t="s">
        <v>49</v>
      </c>
      <c r="C107" s="39">
        <f>C106+C100+C95+C89+C82+C76+C75+C73+C72+C65+C64</f>
        <v>224</v>
      </c>
      <c r="D107" s="69">
        <f aca="true" t="shared" si="24" ref="D107:P107">D106+D100+D95+D89+D82+D76+D75+D73+D72+D65+D64</f>
        <v>220</v>
      </c>
      <c r="E107" s="69">
        <f t="shared" si="24"/>
        <v>0</v>
      </c>
      <c r="F107" s="69">
        <f t="shared" si="24"/>
        <v>0</v>
      </c>
      <c r="G107" s="69">
        <f t="shared" si="24"/>
        <v>0</v>
      </c>
      <c r="H107" s="69">
        <f t="shared" si="24"/>
        <v>0</v>
      </c>
      <c r="I107" s="69">
        <f t="shared" si="24"/>
        <v>0</v>
      </c>
      <c r="J107" s="69">
        <f t="shared" si="24"/>
        <v>0</v>
      </c>
      <c r="K107" s="69">
        <f t="shared" si="24"/>
        <v>0</v>
      </c>
      <c r="L107" s="69">
        <f t="shared" si="24"/>
        <v>0</v>
      </c>
      <c r="M107" s="69">
        <f t="shared" si="24"/>
        <v>0</v>
      </c>
      <c r="N107" s="69">
        <f t="shared" si="24"/>
        <v>0</v>
      </c>
      <c r="O107" s="69">
        <f t="shared" si="24"/>
        <v>0</v>
      </c>
      <c r="P107" s="69">
        <f t="shared" si="24"/>
        <v>0</v>
      </c>
      <c r="Q107" s="68">
        <f t="shared" si="14"/>
        <v>224</v>
      </c>
      <c r="R107" s="68">
        <f t="shared" si="15"/>
        <v>220</v>
      </c>
      <c r="S107" s="68">
        <f t="shared" si="16"/>
        <v>444</v>
      </c>
      <c r="Y107" s="93"/>
      <c r="Z107" s="93"/>
    </row>
    <row r="108" spans="1:26" ht="15">
      <c r="A108" s="111"/>
      <c r="B108" s="36" t="s">
        <v>50</v>
      </c>
      <c r="C108" s="39">
        <f>C103+C97+C90+C83+C77+C74+C66</f>
        <v>96</v>
      </c>
      <c r="D108" s="69">
        <f aca="true" t="shared" si="25" ref="D108:P108">D103+D97+D90+D83+D77+D74+D66</f>
        <v>120</v>
      </c>
      <c r="E108" s="69">
        <f t="shared" si="25"/>
        <v>0</v>
      </c>
      <c r="F108" s="69">
        <f t="shared" si="25"/>
        <v>0</v>
      </c>
      <c r="G108" s="69">
        <f t="shared" si="25"/>
        <v>0</v>
      </c>
      <c r="H108" s="69">
        <f t="shared" si="25"/>
        <v>0</v>
      </c>
      <c r="I108" s="69">
        <f t="shared" si="25"/>
        <v>0</v>
      </c>
      <c r="J108" s="69">
        <f t="shared" si="25"/>
        <v>0</v>
      </c>
      <c r="K108" s="69">
        <f t="shared" si="25"/>
        <v>0</v>
      </c>
      <c r="L108" s="69">
        <f t="shared" si="25"/>
        <v>0</v>
      </c>
      <c r="M108" s="69">
        <f t="shared" si="25"/>
        <v>0</v>
      </c>
      <c r="N108" s="69">
        <f t="shared" si="25"/>
        <v>0</v>
      </c>
      <c r="O108" s="69">
        <f t="shared" si="25"/>
        <v>0</v>
      </c>
      <c r="P108" s="69">
        <f t="shared" si="25"/>
        <v>0</v>
      </c>
      <c r="Q108" s="68">
        <f t="shared" si="14"/>
        <v>96</v>
      </c>
      <c r="R108" s="68">
        <f t="shared" si="15"/>
        <v>120</v>
      </c>
      <c r="S108" s="68">
        <f t="shared" si="16"/>
        <v>216</v>
      </c>
      <c r="Y108" s="93"/>
      <c r="Z108" s="93"/>
    </row>
    <row r="109" spans="1:26" ht="15">
      <c r="A109" s="111"/>
      <c r="B109" s="36" t="s">
        <v>17</v>
      </c>
      <c r="C109" s="39">
        <f>C105+C96+C94+C84+C69+C104</f>
        <v>52</v>
      </c>
      <c r="D109" s="69">
        <f aca="true" t="shared" si="26" ref="D109:P109">D105+D96+D94+D84+D69+D104</f>
        <v>76</v>
      </c>
      <c r="E109" s="69">
        <f t="shared" si="26"/>
        <v>0</v>
      </c>
      <c r="F109" s="69">
        <f t="shared" si="26"/>
        <v>0</v>
      </c>
      <c r="G109" s="69">
        <f t="shared" si="26"/>
        <v>0</v>
      </c>
      <c r="H109" s="69">
        <f t="shared" si="26"/>
        <v>0</v>
      </c>
      <c r="I109" s="69">
        <f t="shared" si="26"/>
        <v>0</v>
      </c>
      <c r="J109" s="69">
        <f t="shared" si="26"/>
        <v>0</v>
      </c>
      <c r="K109" s="69">
        <f t="shared" si="26"/>
        <v>0</v>
      </c>
      <c r="L109" s="69">
        <f t="shared" si="26"/>
        <v>0</v>
      </c>
      <c r="M109" s="69">
        <f t="shared" si="26"/>
        <v>0</v>
      </c>
      <c r="N109" s="69">
        <f t="shared" si="26"/>
        <v>0</v>
      </c>
      <c r="O109" s="69">
        <f t="shared" si="26"/>
        <v>0</v>
      </c>
      <c r="P109" s="69">
        <f t="shared" si="26"/>
        <v>0</v>
      </c>
      <c r="Q109" s="68">
        <f t="shared" si="14"/>
        <v>52</v>
      </c>
      <c r="R109" s="68">
        <f t="shared" si="15"/>
        <v>76</v>
      </c>
      <c r="S109" s="68">
        <f t="shared" si="16"/>
        <v>128</v>
      </c>
      <c r="Y109" s="93"/>
      <c r="Z109" s="93"/>
    </row>
    <row r="110" spans="1:26" ht="15">
      <c r="A110" s="112" t="s">
        <v>0</v>
      </c>
      <c r="B110" s="112"/>
      <c r="C110" s="40">
        <f>C109+C108+C107</f>
        <v>372</v>
      </c>
      <c r="D110" s="68">
        <f aca="true" t="shared" si="27" ref="D110:P110">D109+D108+D107</f>
        <v>416</v>
      </c>
      <c r="E110" s="68">
        <f t="shared" si="27"/>
        <v>0</v>
      </c>
      <c r="F110" s="68">
        <f t="shared" si="27"/>
        <v>0</v>
      </c>
      <c r="G110" s="68">
        <f t="shared" si="27"/>
        <v>0</v>
      </c>
      <c r="H110" s="68">
        <f t="shared" si="27"/>
        <v>0</v>
      </c>
      <c r="I110" s="68">
        <f t="shared" si="27"/>
        <v>0</v>
      </c>
      <c r="J110" s="68">
        <f t="shared" si="27"/>
        <v>0</v>
      </c>
      <c r="K110" s="68">
        <f t="shared" si="27"/>
        <v>0</v>
      </c>
      <c r="L110" s="68">
        <f t="shared" si="27"/>
        <v>0</v>
      </c>
      <c r="M110" s="68">
        <f t="shared" si="27"/>
        <v>0</v>
      </c>
      <c r="N110" s="68">
        <f t="shared" si="27"/>
        <v>0</v>
      </c>
      <c r="O110" s="68">
        <f t="shared" si="27"/>
        <v>0</v>
      </c>
      <c r="P110" s="68">
        <f t="shared" si="27"/>
        <v>0</v>
      </c>
      <c r="Q110" s="68">
        <f t="shared" si="14"/>
        <v>372</v>
      </c>
      <c r="R110" s="68">
        <f t="shared" si="15"/>
        <v>416</v>
      </c>
      <c r="S110" s="68">
        <f t="shared" si="16"/>
        <v>788</v>
      </c>
      <c r="Y110" s="93"/>
      <c r="Z110" s="93"/>
    </row>
    <row r="111" spans="1:19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26.2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26.2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26.2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26.2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26.2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26.2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26.2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26.2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26.2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26.2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</sheetData>
  <mergeCells count="64">
    <mergeCell ref="K2:L2"/>
    <mergeCell ref="M2:N2"/>
    <mergeCell ref="O2:P2"/>
    <mergeCell ref="A18:A22"/>
    <mergeCell ref="A1:S1"/>
    <mergeCell ref="A5:B5"/>
    <mergeCell ref="A17:B17"/>
    <mergeCell ref="A15:B15"/>
    <mergeCell ref="A16:B16"/>
    <mergeCell ref="A10:A12"/>
    <mergeCell ref="A13:B13"/>
    <mergeCell ref="A14:B14"/>
    <mergeCell ref="Q2:S2"/>
    <mergeCell ref="A4:B4"/>
    <mergeCell ref="A6:B6"/>
    <mergeCell ref="A7:A9"/>
    <mergeCell ref="A50:B50"/>
    <mergeCell ref="A44:B44"/>
    <mergeCell ref="A43:B43"/>
    <mergeCell ref="G2:H2"/>
    <mergeCell ref="I2:J2"/>
    <mergeCell ref="A2:B3"/>
    <mergeCell ref="C2:D2"/>
    <mergeCell ref="E2:F2"/>
    <mergeCell ref="A40:A42"/>
    <mergeCell ref="A25:A29"/>
    <mergeCell ref="A31:A34"/>
    <mergeCell ref="A46:B46"/>
    <mergeCell ref="A47:A49"/>
    <mergeCell ref="A35:B35"/>
    <mergeCell ref="A36:B36"/>
    <mergeCell ref="A37:A39"/>
    <mergeCell ref="A101:A103"/>
    <mergeCell ref="A104:B104"/>
    <mergeCell ref="A97:B97"/>
    <mergeCell ref="A98:A100"/>
    <mergeCell ref="A61:S61"/>
    <mergeCell ref="A62:B63"/>
    <mergeCell ref="C62:D62"/>
    <mergeCell ref="E62:F62"/>
    <mergeCell ref="G62:H62"/>
    <mergeCell ref="I62:J62"/>
    <mergeCell ref="Q62:S62"/>
    <mergeCell ref="A96:B96"/>
    <mergeCell ref="A95:B95"/>
    <mergeCell ref="O62:P62"/>
    <mergeCell ref="M62:N62"/>
    <mergeCell ref="K62:L62"/>
    <mergeCell ref="A107:A109"/>
    <mergeCell ref="A110:B110"/>
    <mergeCell ref="A64:B64"/>
    <mergeCell ref="A65:B65"/>
    <mergeCell ref="A66:B66"/>
    <mergeCell ref="A67:A69"/>
    <mergeCell ref="A70:A72"/>
    <mergeCell ref="A73:B73"/>
    <mergeCell ref="A74:B74"/>
    <mergeCell ref="A75:B75"/>
    <mergeCell ref="A76:B76"/>
    <mergeCell ref="A77:B77"/>
    <mergeCell ref="A78:A82"/>
    <mergeCell ref="A85:A89"/>
    <mergeCell ref="A91:A94"/>
    <mergeCell ref="A106:B106"/>
  </mergeCells>
  <printOptions horizontalCentered="1" verticalCentered="1"/>
  <pageMargins left="0.31496062992125984" right="0.5118110236220472" top="0.1968503937007874" bottom="0.15748031496062992" header="0" footer="0.31496062992125984"/>
  <pageSetup horizontalDpi="600" verticalDpi="600" orientation="landscape" paperSize="9" scale="63" r:id="rId1"/>
  <rowBreaks count="4" manualBreakCount="4">
    <brk id="22" max="16383" man="1"/>
    <brk id="50" max="16383" man="1"/>
    <brk id="60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L163"/>
  <sheetViews>
    <sheetView rightToLeft="1" zoomScale="70" zoomScaleNormal="70" zoomScaleSheetLayoutView="55" workbookViewId="0" topLeftCell="A40">
      <selection activeCell="I114" sqref="I114"/>
    </sheetView>
  </sheetViews>
  <sheetFormatPr defaultColWidth="9.00390625" defaultRowHeight="15"/>
  <cols>
    <col min="1" max="1" width="11.00390625" style="8" customWidth="1"/>
    <col min="2" max="2" width="14.421875" style="3" customWidth="1"/>
    <col min="3" max="4" width="6.140625" style="8" customWidth="1"/>
    <col min="5" max="30" width="6.140625" style="3" customWidth="1"/>
    <col min="31" max="32" width="6.57421875" style="3" customWidth="1"/>
    <col min="33" max="33" width="7.57421875" style="3" bestFit="1" customWidth="1"/>
    <col min="34" max="34" width="9.57421875" style="3" bestFit="1" customWidth="1"/>
    <col min="35" max="16384" width="9.00390625" style="3" customWidth="1"/>
  </cols>
  <sheetData>
    <row r="1" ht="14.25"/>
    <row r="2" ht="14.25"/>
    <row r="3" ht="14.25"/>
    <row r="4" ht="14.25">
      <c r="A4" s="43"/>
    </row>
    <row r="5" spans="1:33" s="14" customFormat="1" ht="15">
      <c r="A5" s="126" t="s">
        <v>205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s="14" customFormat="1" ht="15">
      <c r="A6" s="128" t="s">
        <v>66</v>
      </c>
      <c r="B6" s="129"/>
      <c r="C6" s="125" t="s">
        <v>9</v>
      </c>
      <c r="D6" s="125"/>
      <c r="E6" s="125" t="s">
        <v>174</v>
      </c>
      <c r="F6" s="125"/>
      <c r="G6" s="125" t="s">
        <v>10</v>
      </c>
      <c r="H6" s="125"/>
      <c r="I6" s="125" t="s">
        <v>11</v>
      </c>
      <c r="J6" s="125"/>
      <c r="K6" s="125" t="s">
        <v>12</v>
      </c>
      <c r="L6" s="125"/>
      <c r="M6" s="125" t="s">
        <v>13</v>
      </c>
      <c r="N6" s="125"/>
      <c r="O6" s="125" t="s">
        <v>14</v>
      </c>
      <c r="P6" s="125"/>
      <c r="Q6" s="125" t="s">
        <v>15</v>
      </c>
      <c r="R6" s="125"/>
      <c r="S6" s="125" t="s">
        <v>117</v>
      </c>
      <c r="T6" s="125"/>
      <c r="U6" s="125" t="s">
        <v>16</v>
      </c>
      <c r="V6" s="125"/>
      <c r="W6" s="125" t="s">
        <v>51</v>
      </c>
      <c r="X6" s="125"/>
      <c r="Y6" s="125" t="s">
        <v>18</v>
      </c>
      <c r="Z6" s="125"/>
      <c r="AA6" s="125" t="s">
        <v>19</v>
      </c>
      <c r="AB6" s="125"/>
      <c r="AC6" s="125" t="s">
        <v>20</v>
      </c>
      <c r="AD6" s="125"/>
      <c r="AE6" s="125" t="s">
        <v>0</v>
      </c>
      <c r="AF6" s="125"/>
      <c r="AG6" s="125"/>
    </row>
    <row r="7" spans="1:33" s="14" customFormat="1" ht="15">
      <c r="A7" s="130"/>
      <c r="B7" s="131"/>
      <c r="C7" s="15" t="s">
        <v>1</v>
      </c>
      <c r="D7" s="15" t="s">
        <v>70</v>
      </c>
      <c r="E7" s="12" t="s">
        <v>1</v>
      </c>
      <c r="F7" s="12" t="s">
        <v>70</v>
      </c>
      <c r="G7" s="12" t="s">
        <v>1</v>
      </c>
      <c r="H7" s="12" t="s">
        <v>70</v>
      </c>
      <c r="I7" s="12" t="s">
        <v>1</v>
      </c>
      <c r="J7" s="12" t="s">
        <v>70</v>
      </c>
      <c r="K7" s="12" t="s">
        <v>1</v>
      </c>
      <c r="L7" s="12" t="s">
        <v>70</v>
      </c>
      <c r="M7" s="12" t="s">
        <v>1</v>
      </c>
      <c r="N7" s="12" t="s">
        <v>70</v>
      </c>
      <c r="O7" s="12" t="s">
        <v>1</v>
      </c>
      <c r="P7" s="12" t="s">
        <v>70</v>
      </c>
      <c r="Q7" s="12" t="s">
        <v>1</v>
      </c>
      <c r="R7" s="12" t="s">
        <v>70</v>
      </c>
      <c r="S7" s="12" t="s">
        <v>1</v>
      </c>
      <c r="T7" s="12" t="s">
        <v>70</v>
      </c>
      <c r="U7" s="12" t="s">
        <v>1</v>
      </c>
      <c r="V7" s="12" t="s">
        <v>70</v>
      </c>
      <c r="W7" s="12" t="s">
        <v>1</v>
      </c>
      <c r="X7" s="12" t="s">
        <v>70</v>
      </c>
      <c r="Y7" s="12" t="s">
        <v>1</v>
      </c>
      <c r="Z7" s="12" t="s">
        <v>70</v>
      </c>
      <c r="AA7" s="12" t="s">
        <v>1</v>
      </c>
      <c r="AB7" s="12" t="s">
        <v>70</v>
      </c>
      <c r="AC7" s="12" t="s">
        <v>1</v>
      </c>
      <c r="AD7" s="12" t="s">
        <v>70</v>
      </c>
      <c r="AE7" s="12" t="s">
        <v>1</v>
      </c>
      <c r="AF7" s="12" t="s">
        <v>70</v>
      </c>
      <c r="AG7" s="12" t="s">
        <v>118</v>
      </c>
    </row>
    <row r="8" spans="1:33" s="14" customFormat="1" ht="15">
      <c r="A8" s="115" t="s">
        <v>96</v>
      </c>
      <c r="B8" s="115"/>
      <c r="C8" s="34">
        <v>2</v>
      </c>
      <c r="D8" s="34">
        <v>1</v>
      </c>
      <c r="E8" s="37">
        <v>3</v>
      </c>
      <c r="F8" s="37">
        <v>0</v>
      </c>
      <c r="G8" s="37">
        <v>2</v>
      </c>
      <c r="H8" s="37">
        <v>0</v>
      </c>
      <c r="I8" s="37">
        <v>2</v>
      </c>
      <c r="J8" s="37">
        <v>0</v>
      </c>
      <c r="K8" s="37">
        <v>2</v>
      </c>
      <c r="L8" s="37">
        <v>0</v>
      </c>
      <c r="M8" s="37">
        <v>1</v>
      </c>
      <c r="N8" s="37">
        <v>0</v>
      </c>
      <c r="O8" s="37">
        <v>0</v>
      </c>
      <c r="P8" s="37">
        <v>0</v>
      </c>
      <c r="Q8" s="37">
        <v>61</v>
      </c>
      <c r="R8" s="37">
        <v>16</v>
      </c>
      <c r="S8" s="37">
        <v>2</v>
      </c>
      <c r="T8" s="37">
        <v>1</v>
      </c>
      <c r="U8" s="37">
        <v>14</v>
      </c>
      <c r="V8" s="37">
        <v>2</v>
      </c>
      <c r="W8" s="37">
        <v>6</v>
      </c>
      <c r="X8" s="37">
        <v>3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40">
        <f>AC8+AA8+Y8+W8+U8+S8+Q8+O8+M8+K8+I8+G8+E8+C8</f>
        <v>95</v>
      </c>
      <c r="AF8" s="40">
        <f>AD8+AB8+Z8+X8+V8+T8+R8+P8+N8+L8+J8+H8+F8+D8</f>
        <v>23</v>
      </c>
      <c r="AG8" s="40">
        <f>AF8+AE8</f>
        <v>118</v>
      </c>
    </row>
    <row r="9" spans="1:33" s="14" customFormat="1" ht="15">
      <c r="A9" s="114" t="s">
        <v>119</v>
      </c>
      <c r="B9" s="114"/>
      <c r="C9" s="34">
        <v>0</v>
      </c>
      <c r="D9" s="34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61">
        <f aca="true" t="shared" si="0" ref="AE9:AE50">AC9+AA9+Y9+W9+U9+S9+Q9+O9+M9+K9+I9+G9+E9+C9</f>
        <v>0</v>
      </c>
      <c r="AF9" s="61">
        <f aca="true" t="shared" si="1" ref="AF9:AF50">AD9+AB9+Z9+X9+V9+T9+R9+P9+N9+L9+J9+H9+F9+D9</f>
        <v>0</v>
      </c>
      <c r="AG9" s="61">
        <f aca="true" t="shared" si="2" ref="AG9:AG51">AF9+AE9</f>
        <v>0</v>
      </c>
    </row>
    <row r="10" spans="1:33" s="14" customFormat="1" ht="15">
      <c r="A10" s="132" t="s">
        <v>175</v>
      </c>
      <c r="B10" s="114"/>
      <c r="C10" s="60">
        <v>0</v>
      </c>
      <c r="D10" s="60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61">
        <f t="shared" si="0"/>
        <v>0</v>
      </c>
      <c r="AF10" s="61">
        <f t="shared" si="1"/>
        <v>0</v>
      </c>
      <c r="AG10" s="61">
        <f t="shared" si="2"/>
        <v>0</v>
      </c>
    </row>
    <row r="11" spans="1:33" s="14" customFormat="1" ht="26.25" customHeight="1">
      <c r="A11" s="115" t="s">
        <v>120</v>
      </c>
      <c r="B11" s="34" t="s">
        <v>73</v>
      </c>
      <c r="C11" s="60">
        <v>0</v>
      </c>
      <c r="D11" s="60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8</v>
      </c>
      <c r="X11" s="59">
        <v>4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61">
        <f t="shared" si="0"/>
        <v>8</v>
      </c>
      <c r="AF11" s="61">
        <f t="shared" si="1"/>
        <v>4</v>
      </c>
      <c r="AG11" s="61">
        <f t="shared" si="2"/>
        <v>12</v>
      </c>
    </row>
    <row r="12" spans="1:33" s="14" customFormat="1" ht="26.25" customHeight="1">
      <c r="A12" s="115"/>
      <c r="B12" s="34" t="s">
        <v>97</v>
      </c>
      <c r="C12" s="60">
        <v>0</v>
      </c>
      <c r="D12" s="60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2</v>
      </c>
      <c r="X12" s="59">
        <v>5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61">
        <f t="shared" si="0"/>
        <v>2</v>
      </c>
      <c r="AF12" s="61">
        <f t="shared" si="1"/>
        <v>5</v>
      </c>
      <c r="AG12" s="61">
        <f t="shared" si="2"/>
        <v>7</v>
      </c>
    </row>
    <row r="13" spans="1:33" s="14" customFormat="1" ht="26.25" customHeight="1">
      <c r="A13" s="115"/>
      <c r="B13" s="36" t="s">
        <v>26</v>
      </c>
      <c r="C13" s="44">
        <f>C12+C11</f>
        <v>0</v>
      </c>
      <c r="D13" s="55">
        <f aca="true" t="shared" si="3" ref="D13:AD13">D12+D11</f>
        <v>0</v>
      </c>
      <c r="E13" s="55">
        <f t="shared" si="3"/>
        <v>0</v>
      </c>
      <c r="F13" s="55">
        <f t="shared" si="3"/>
        <v>0</v>
      </c>
      <c r="G13" s="55">
        <f t="shared" si="3"/>
        <v>0</v>
      </c>
      <c r="H13" s="55">
        <f t="shared" si="3"/>
        <v>0</v>
      </c>
      <c r="I13" s="55">
        <f t="shared" si="3"/>
        <v>0</v>
      </c>
      <c r="J13" s="55">
        <f t="shared" si="3"/>
        <v>0</v>
      </c>
      <c r="K13" s="55">
        <f t="shared" si="3"/>
        <v>0</v>
      </c>
      <c r="L13" s="55">
        <f t="shared" si="3"/>
        <v>0</v>
      </c>
      <c r="M13" s="55">
        <f t="shared" si="3"/>
        <v>0</v>
      </c>
      <c r="N13" s="55">
        <f t="shared" si="3"/>
        <v>0</v>
      </c>
      <c r="O13" s="55">
        <f t="shared" si="3"/>
        <v>0</v>
      </c>
      <c r="P13" s="55">
        <f t="shared" si="3"/>
        <v>0</v>
      </c>
      <c r="Q13" s="55">
        <f t="shared" si="3"/>
        <v>0</v>
      </c>
      <c r="R13" s="55">
        <f t="shared" si="3"/>
        <v>0</v>
      </c>
      <c r="S13" s="55">
        <f t="shared" si="3"/>
        <v>0</v>
      </c>
      <c r="T13" s="55">
        <f t="shared" si="3"/>
        <v>0</v>
      </c>
      <c r="U13" s="55">
        <f t="shared" si="3"/>
        <v>0</v>
      </c>
      <c r="V13" s="55">
        <f t="shared" si="3"/>
        <v>0</v>
      </c>
      <c r="W13" s="55">
        <f t="shared" si="3"/>
        <v>10</v>
      </c>
      <c r="X13" s="55">
        <f t="shared" si="3"/>
        <v>9</v>
      </c>
      <c r="Y13" s="55">
        <f t="shared" si="3"/>
        <v>0</v>
      </c>
      <c r="Z13" s="55">
        <f t="shared" si="3"/>
        <v>0</v>
      </c>
      <c r="AA13" s="55">
        <f t="shared" si="3"/>
        <v>0</v>
      </c>
      <c r="AB13" s="55">
        <f t="shared" si="3"/>
        <v>0</v>
      </c>
      <c r="AC13" s="55">
        <f t="shared" si="3"/>
        <v>0</v>
      </c>
      <c r="AD13" s="55">
        <f t="shared" si="3"/>
        <v>0</v>
      </c>
      <c r="AE13" s="61">
        <f t="shared" si="0"/>
        <v>10</v>
      </c>
      <c r="AF13" s="61">
        <f t="shared" si="1"/>
        <v>9</v>
      </c>
      <c r="AG13" s="61">
        <f t="shared" si="2"/>
        <v>19</v>
      </c>
    </row>
    <row r="14" spans="1:38" s="14" customFormat="1" ht="26.25" customHeight="1">
      <c r="A14" s="127" t="s">
        <v>99</v>
      </c>
      <c r="B14" s="34" t="s">
        <v>76</v>
      </c>
      <c r="C14" s="9">
        <v>2</v>
      </c>
      <c r="D14" s="9">
        <v>0</v>
      </c>
      <c r="E14" s="37">
        <v>0</v>
      </c>
      <c r="F14" s="37">
        <v>0</v>
      </c>
      <c r="G14" s="37">
        <v>0</v>
      </c>
      <c r="H14" s="37">
        <v>0</v>
      </c>
      <c r="I14" s="37">
        <v>2</v>
      </c>
      <c r="J14" s="37">
        <v>0</v>
      </c>
      <c r="K14" s="37">
        <v>2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31</v>
      </c>
      <c r="R14" s="37">
        <v>8</v>
      </c>
      <c r="S14" s="37">
        <v>2</v>
      </c>
      <c r="T14" s="37">
        <v>0</v>
      </c>
      <c r="U14" s="37">
        <v>2</v>
      </c>
      <c r="V14" s="37">
        <v>0</v>
      </c>
      <c r="W14" s="37">
        <v>3</v>
      </c>
      <c r="X14" s="37">
        <v>1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61">
        <f t="shared" si="0"/>
        <v>44</v>
      </c>
      <c r="AF14" s="61">
        <f t="shared" si="1"/>
        <v>9</v>
      </c>
      <c r="AG14" s="61">
        <f t="shared" si="2"/>
        <v>53</v>
      </c>
      <c r="AH14" s="16"/>
      <c r="AI14" s="16"/>
      <c r="AJ14" s="16"/>
      <c r="AK14" s="16"/>
      <c r="AL14" s="16"/>
    </row>
    <row r="15" spans="1:38" s="14" customFormat="1" ht="26.25" customHeight="1">
      <c r="A15" s="127"/>
      <c r="B15" s="34" t="s">
        <v>100</v>
      </c>
      <c r="C15" s="9">
        <v>0</v>
      </c>
      <c r="D15" s="9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2</v>
      </c>
      <c r="R15" s="37">
        <v>4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61">
        <f t="shared" si="0"/>
        <v>2</v>
      </c>
      <c r="AF15" s="61">
        <f t="shared" si="1"/>
        <v>4</v>
      </c>
      <c r="AG15" s="61">
        <f t="shared" si="2"/>
        <v>6</v>
      </c>
      <c r="AH15" s="16"/>
      <c r="AI15" s="16"/>
      <c r="AJ15" s="16"/>
      <c r="AK15" s="16"/>
      <c r="AL15" s="16"/>
    </row>
    <row r="16" spans="1:33" s="14" customFormat="1" ht="26.25" customHeight="1">
      <c r="A16" s="127"/>
      <c r="B16" s="36" t="s">
        <v>98</v>
      </c>
      <c r="C16" s="44">
        <f>C15+C14</f>
        <v>2</v>
      </c>
      <c r="D16" s="52">
        <f aca="true" t="shared" si="4" ref="D16:AD16">D15+D14</f>
        <v>0</v>
      </c>
      <c r="E16" s="52">
        <f t="shared" si="4"/>
        <v>0</v>
      </c>
      <c r="F16" s="52">
        <f t="shared" si="4"/>
        <v>0</v>
      </c>
      <c r="G16" s="52">
        <f t="shared" si="4"/>
        <v>0</v>
      </c>
      <c r="H16" s="52">
        <f t="shared" si="4"/>
        <v>0</v>
      </c>
      <c r="I16" s="52">
        <f t="shared" si="4"/>
        <v>2</v>
      </c>
      <c r="J16" s="52">
        <f t="shared" si="4"/>
        <v>0</v>
      </c>
      <c r="K16" s="52">
        <f t="shared" si="4"/>
        <v>2</v>
      </c>
      <c r="L16" s="52">
        <f t="shared" si="4"/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33</v>
      </c>
      <c r="R16" s="52">
        <f t="shared" si="4"/>
        <v>12</v>
      </c>
      <c r="S16" s="52">
        <f t="shared" si="4"/>
        <v>2</v>
      </c>
      <c r="T16" s="52">
        <f t="shared" si="4"/>
        <v>0</v>
      </c>
      <c r="U16" s="52">
        <f t="shared" si="4"/>
        <v>2</v>
      </c>
      <c r="V16" s="52">
        <f t="shared" si="4"/>
        <v>0</v>
      </c>
      <c r="W16" s="52">
        <f t="shared" si="4"/>
        <v>3</v>
      </c>
      <c r="X16" s="52">
        <f t="shared" si="4"/>
        <v>1</v>
      </c>
      <c r="Y16" s="52">
        <f t="shared" si="4"/>
        <v>0</v>
      </c>
      <c r="Z16" s="52">
        <f t="shared" si="4"/>
        <v>0</v>
      </c>
      <c r="AA16" s="52">
        <f t="shared" si="4"/>
        <v>0</v>
      </c>
      <c r="AB16" s="52">
        <f t="shared" si="4"/>
        <v>0</v>
      </c>
      <c r="AC16" s="52">
        <f t="shared" si="4"/>
        <v>0</v>
      </c>
      <c r="AD16" s="52">
        <f t="shared" si="4"/>
        <v>0</v>
      </c>
      <c r="AE16" s="61">
        <f t="shared" si="0"/>
        <v>46</v>
      </c>
      <c r="AF16" s="61">
        <f t="shared" si="1"/>
        <v>13</v>
      </c>
      <c r="AG16" s="61">
        <f t="shared" si="2"/>
        <v>59</v>
      </c>
    </row>
    <row r="17" spans="1:33" s="14" customFormat="1" ht="15">
      <c r="A17" s="115" t="s">
        <v>121</v>
      </c>
      <c r="B17" s="115"/>
      <c r="C17" s="34">
        <v>0</v>
      </c>
      <c r="D17" s="34">
        <v>0</v>
      </c>
      <c r="E17" s="37">
        <v>0</v>
      </c>
      <c r="F17" s="37">
        <v>0</v>
      </c>
      <c r="G17" s="37">
        <v>0</v>
      </c>
      <c r="H17" s="37">
        <v>2</v>
      </c>
      <c r="I17" s="37">
        <v>3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3</v>
      </c>
      <c r="P17" s="37">
        <v>2</v>
      </c>
      <c r="Q17" s="37">
        <v>136</v>
      </c>
      <c r="R17" s="37">
        <v>50</v>
      </c>
      <c r="S17" s="37">
        <v>2</v>
      </c>
      <c r="T17" s="37">
        <v>1</v>
      </c>
      <c r="U17" s="37">
        <v>8</v>
      </c>
      <c r="V17" s="37">
        <v>6</v>
      </c>
      <c r="W17" s="37">
        <v>9</v>
      </c>
      <c r="X17" s="37">
        <v>5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61">
        <f t="shared" si="0"/>
        <v>161</v>
      </c>
      <c r="AF17" s="61">
        <f t="shared" si="1"/>
        <v>66</v>
      </c>
      <c r="AG17" s="61">
        <f t="shared" si="2"/>
        <v>227</v>
      </c>
    </row>
    <row r="18" spans="1:33" s="14" customFormat="1" ht="15">
      <c r="A18" s="123" t="s">
        <v>190</v>
      </c>
      <c r="B18" s="118"/>
      <c r="C18" s="60">
        <v>0</v>
      </c>
      <c r="D18" s="60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61">
        <f t="shared" si="0"/>
        <v>0</v>
      </c>
      <c r="AF18" s="61">
        <f t="shared" si="1"/>
        <v>0</v>
      </c>
      <c r="AG18" s="61">
        <f t="shared" si="2"/>
        <v>0</v>
      </c>
    </row>
    <row r="19" spans="1:33" s="14" customFormat="1" ht="15">
      <c r="A19" s="114" t="s">
        <v>101</v>
      </c>
      <c r="B19" s="114"/>
      <c r="C19" s="34">
        <v>0</v>
      </c>
      <c r="D19" s="34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3</v>
      </c>
      <c r="R19" s="37">
        <v>3</v>
      </c>
      <c r="S19" s="37">
        <v>0</v>
      </c>
      <c r="T19" s="37">
        <v>0</v>
      </c>
      <c r="U19" s="37">
        <v>17</v>
      </c>
      <c r="V19" s="37">
        <v>12</v>
      </c>
      <c r="W19" s="37">
        <v>1</v>
      </c>
      <c r="X19" s="37">
        <v>4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61">
        <f t="shared" si="0"/>
        <v>21</v>
      </c>
      <c r="AF19" s="61">
        <f t="shared" si="1"/>
        <v>19</v>
      </c>
      <c r="AG19" s="61">
        <f t="shared" si="2"/>
        <v>40</v>
      </c>
    </row>
    <row r="20" spans="1:33" s="14" customFormat="1" ht="15">
      <c r="A20" s="114" t="s">
        <v>122</v>
      </c>
      <c r="B20" s="114"/>
      <c r="C20" s="60">
        <v>0</v>
      </c>
      <c r="D20" s="60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61">
        <f t="shared" si="0"/>
        <v>0</v>
      </c>
      <c r="AF20" s="61">
        <f t="shared" si="1"/>
        <v>0</v>
      </c>
      <c r="AG20" s="61">
        <f t="shared" si="2"/>
        <v>0</v>
      </c>
    </row>
    <row r="21" spans="1:33" s="14" customFormat="1" ht="15">
      <c r="A21" s="114" t="s">
        <v>102</v>
      </c>
      <c r="B21" s="114"/>
      <c r="C21" s="34">
        <v>0</v>
      </c>
      <c r="D21" s="34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37</v>
      </c>
      <c r="R21" s="37">
        <v>31</v>
      </c>
      <c r="S21" s="37">
        <v>0</v>
      </c>
      <c r="T21" s="37">
        <v>0</v>
      </c>
      <c r="U21" s="37">
        <v>4</v>
      </c>
      <c r="V21" s="37">
        <v>3</v>
      </c>
      <c r="W21" s="37">
        <v>7</v>
      </c>
      <c r="X21" s="37">
        <v>2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61">
        <f t="shared" si="0"/>
        <v>48</v>
      </c>
      <c r="AF21" s="61">
        <f t="shared" si="1"/>
        <v>36</v>
      </c>
      <c r="AG21" s="61">
        <f t="shared" si="2"/>
        <v>84</v>
      </c>
    </row>
    <row r="22" spans="1:33" s="14" customFormat="1" ht="15">
      <c r="A22" s="114" t="s">
        <v>176</v>
      </c>
      <c r="B22" s="114"/>
      <c r="C22" s="60">
        <v>0</v>
      </c>
      <c r="D22" s="60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61">
        <f t="shared" si="0"/>
        <v>0</v>
      </c>
      <c r="AF22" s="61">
        <f t="shared" si="1"/>
        <v>0</v>
      </c>
      <c r="AG22" s="61">
        <f t="shared" si="2"/>
        <v>0</v>
      </c>
    </row>
    <row r="23" spans="1:33" s="14" customFormat="1" ht="26.25" customHeight="1">
      <c r="A23" s="111" t="s">
        <v>123</v>
      </c>
      <c r="B23" s="34" t="s">
        <v>23</v>
      </c>
      <c r="C23" s="34">
        <v>0</v>
      </c>
      <c r="D23" s="34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130</v>
      </c>
      <c r="R23" s="37">
        <v>203</v>
      </c>
      <c r="S23" s="37">
        <v>0</v>
      </c>
      <c r="T23" s="37">
        <v>0</v>
      </c>
      <c r="U23" s="37">
        <v>13</v>
      </c>
      <c r="V23" s="37">
        <v>16</v>
      </c>
      <c r="W23" s="37">
        <v>21</v>
      </c>
      <c r="X23" s="37">
        <v>20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61">
        <f t="shared" si="0"/>
        <v>164</v>
      </c>
      <c r="AF23" s="61">
        <f t="shared" si="1"/>
        <v>239</v>
      </c>
      <c r="AG23" s="61">
        <f t="shared" si="2"/>
        <v>403</v>
      </c>
    </row>
    <row r="24" spans="1:38" s="14" customFormat="1" ht="26.25" customHeight="1">
      <c r="A24" s="111"/>
      <c r="B24" s="34" t="s">
        <v>103</v>
      </c>
      <c r="C24" s="34">
        <v>1</v>
      </c>
      <c r="D24" s="34">
        <v>2</v>
      </c>
      <c r="E24" s="37">
        <v>0</v>
      </c>
      <c r="F24" s="37">
        <v>0</v>
      </c>
      <c r="G24" s="37">
        <v>0</v>
      </c>
      <c r="H24" s="37">
        <v>2</v>
      </c>
      <c r="I24" s="37">
        <v>2</v>
      </c>
      <c r="J24" s="37">
        <v>3</v>
      </c>
      <c r="K24" s="37">
        <v>2</v>
      </c>
      <c r="L24" s="37">
        <v>3</v>
      </c>
      <c r="M24" s="37">
        <v>4</v>
      </c>
      <c r="N24" s="37">
        <v>3</v>
      </c>
      <c r="O24" s="37">
        <v>3</v>
      </c>
      <c r="P24" s="37">
        <v>2</v>
      </c>
      <c r="Q24" s="37">
        <v>117</v>
      </c>
      <c r="R24" s="37">
        <v>174</v>
      </c>
      <c r="S24" s="37">
        <v>0</v>
      </c>
      <c r="T24" s="37">
        <v>0</v>
      </c>
      <c r="U24" s="37">
        <v>9</v>
      </c>
      <c r="V24" s="37">
        <v>8</v>
      </c>
      <c r="W24" s="37">
        <v>14</v>
      </c>
      <c r="X24" s="37">
        <v>16</v>
      </c>
      <c r="Y24" s="37">
        <v>0</v>
      </c>
      <c r="Z24" s="37">
        <v>0</v>
      </c>
      <c r="AA24" s="37">
        <v>3</v>
      </c>
      <c r="AB24" s="37">
        <v>3</v>
      </c>
      <c r="AC24" s="37">
        <v>3</v>
      </c>
      <c r="AD24" s="37">
        <v>2</v>
      </c>
      <c r="AE24" s="61">
        <f t="shared" si="0"/>
        <v>158</v>
      </c>
      <c r="AF24" s="61">
        <f t="shared" si="1"/>
        <v>218</v>
      </c>
      <c r="AG24" s="61">
        <f t="shared" si="2"/>
        <v>376</v>
      </c>
      <c r="AH24" s="17"/>
      <c r="AI24" s="17"/>
      <c r="AJ24" s="17"/>
      <c r="AK24" s="17"/>
      <c r="AL24" s="17"/>
    </row>
    <row r="25" spans="1:38" s="14" customFormat="1" ht="26.25" customHeight="1">
      <c r="A25" s="111"/>
      <c r="B25" s="34" t="s">
        <v>58</v>
      </c>
      <c r="C25" s="34">
        <v>0</v>
      </c>
      <c r="D25" s="34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24</v>
      </c>
      <c r="R25" s="37">
        <v>56</v>
      </c>
      <c r="S25" s="37">
        <v>0</v>
      </c>
      <c r="T25" s="37">
        <v>0</v>
      </c>
      <c r="U25" s="37">
        <v>6</v>
      </c>
      <c r="V25" s="37">
        <v>9</v>
      </c>
      <c r="W25" s="37">
        <v>4</v>
      </c>
      <c r="X25" s="37">
        <v>3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61">
        <f t="shared" si="0"/>
        <v>34</v>
      </c>
      <c r="AF25" s="61">
        <f t="shared" si="1"/>
        <v>68</v>
      </c>
      <c r="AG25" s="61">
        <f t="shared" si="2"/>
        <v>102</v>
      </c>
      <c r="AH25" s="17"/>
      <c r="AI25" s="17"/>
      <c r="AJ25" s="17"/>
      <c r="AK25" s="17"/>
      <c r="AL25" s="17"/>
    </row>
    <row r="26" spans="1:38" s="14" customFormat="1" ht="26.25" customHeight="1">
      <c r="A26" s="111"/>
      <c r="B26" s="34" t="s">
        <v>104</v>
      </c>
      <c r="C26" s="34">
        <v>2</v>
      </c>
      <c r="D26" s="34">
        <v>2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104</v>
      </c>
      <c r="R26" s="37">
        <v>36</v>
      </c>
      <c r="S26" s="37">
        <v>2</v>
      </c>
      <c r="T26" s="37">
        <v>1</v>
      </c>
      <c r="U26" s="37">
        <v>14</v>
      </c>
      <c r="V26" s="37">
        <v>8</v>
      </c>
      <c r="W26" s="37">
        <v>8</v>
      </c>
      <c r="X26" s="37">
        <v>7</v>
      </c>
      <c r="Y26" s="37">
        <v>0</v>
      </c>
      <c r="Z26" s="37">
        <v>0</v>
      </c>
      <c r="AA26" s="37">
        <v>0</v>
      </c>
      <c r="AB26" s="37">
        <v>2</v>
      </c>
      <c r="AC26" s="37">
        <v>2</v>
      </c>
      <c r="AD26" s="37">
        <v>0</v>
      </c>
      <c r="AE26" s="61">
        <f t="shared" si="0"/>
        <v>132</v>
      </c>
      <c r="AF26" s="61">
        <f t="shared" si="1"/>
        <v>56</v>
      </c>
      <c r="AG26" s="61">
        <f t="shared" si="2"/>
        <v>188</v>
      </c>
      <c r="AH26" s="17"/>
      <c r="AI26" s="17"/>
      <c r="AJ26" s="17"/>
      <c r="AK26" s="17"/>
      <c r="AL26" s="17"/>
    </row>
    <row r="27" spans="1:38" s="14" customFormat="1" ht="26.25" customHeight="1">
      <c r="A27" s="111"/>
      <c r="B27" s="36" t="s">
        <v>46</v>
      </c>
      <c r="C27" s="44">
        <f>C26+C25+C24+C23</f>
        <v>3</v>
      </c>
      <c r="D27" s="55">
        <f aca="true" t="shared" si="5" ref="D27:AD27">D26+D25+D24+D23</f>
        <v>4</v>
      </c>
      <c r="E27" s="55">
        <f t="shared" si="5"/>
        <v>0</v>
      </c>
      <c r="F27" s="55">
        <f t="shared" si="5"/>
        <v>0</v>
      </c>
      <c r="G27" s="55">
        <f t="shared" si="5"/>
        <v>0</v>
      </c>
      <c r="H27" s="55">
        <f t="shared" si="5"/>
        <v>2</v>
      </c>
      <c r="I27" s="55">
        <f t="shared" si="5"/>
        <v>2</v>
      </c>
      <c r="J27" s="55">
        <f t="shared" si="5"/>
        <v>3</v>
      </c>
      <c r="K27" s="55">
        <f t="shared" si="5"/>
        <v>2</v>
      </c>
      <c r="L27" s="55">
        <f t="shared" si="5"/>
        <v>3</v>
      </c>
      <c r="M27" s="55">
        <f t="shared" si="5"/>
        <v>4</v>
      </c>
      <c r="N27" s="55">
        <f t="shared" si="5"/>
        <v>3</v>
      </c>
      <c r="O27" s="55">
        <f t="shared" si="5"/>
        <v>3</v>
      </c>
      <c r="P27" s="55">
        <f t="shared" si="5"/>
        <v>2</v>
      </c>
      <c r="Q27" s="55">
        <f t="shared" si="5"/>
        <v>375</v>
      </c>
      <c r="R27" s="55">
        <f t="shared" si="5"/>
        <v>469</v>
      </c>
      <c r="S27" s="55">
        <f t="shared" si="5"/>
        <v>2</v>
      </c>
      <c r="T27" s="55">
        <f t="shared" si="5"/>
        <v>1</v>
      </c>
      <c r="U27" s="55">
        <f t="shared" si="5"/>
        <v>42</v>
      </c>
      <c r="V27" s="55">
        <f t="shared" si="5"/>
        <v>41</v>
      </c>
      <c r="W27" s="55">
        <f t="shared" si="5"/>
        <v>47</v>
      </c>
      <c r="X27" s="55">
        <f t="shared" si="5"/>
        <v>46</v>
      </c>
      <c r="Y27" s="55">
        <f t="shared" si="5"/>
        <v>0</v>
      </c>
      <c r="Z27" s="55">
        <f t="shared" si="5"/>
        <v>0</v>
      </c>
      <c r="AA27" s="55">
        <f t="shared" si="5"/>
        <v>3</v>
      </c>
      <c r="AB27" s="55">
        <f t="shared" si="5"/>
        <v>5</v>
      </c>
      <c r="AC27" s="55">
        <f t="shared" si="5"/>
        <v>5</v>
      </c>
      <c r="AD27" s="55">
        <f t="shared" si="5"/>
        <v>2</v>
      </c>
      <c r="AE27" s="61">
        <f t="shared" si="0"/>
        <v>488</v>
      </c>
      <c r="AF27" s="61">
        <f t="shared" si="1"/>
        <v>581</v>
      </c>
      <c r="AG27" s="61">
        <f t="shared" si="2"/>
        <v>1069</v>
      </c>
      <c r="AH27" s="17"/>
      <c r="AI27" s="17"/>
      <c r="AJ27" s="17"/>
      <c r="AK27" s="17"/>
      <c r="AL27" s="17"/>
    </row>
    <row r="28" spans="1:38" s="14" customFormat="1" ht="26.25" customHeight="1">
      <c r="A28" s="66" t="s">
        <v>105</v>
      </c>
      <c r="B28" s="34" t="s">
        <v>124</v>
      </c>
      <c r="C28" s="34">
        <v>1</v>
      </c>
      <c r="D28" s="34">
        <v>1</v>
      </c>
      <c r="E28" s="37">
        <v>3</v>
      </c>
      <c r="F28" s="37">
        <v>2</v>
      </c>
      <c r="G28" s="37">
        <v>4</v>
      </c>
      <c r="H28" s="37">
        <v>2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11</v>
      </c>
      <c r="R28" s="37">
        <v>21</v>
      </c>
      <c r="S28" s="37">
        <v>0</v>
      </c>
      <c r="T28" s="37">
        <v>0</v>
      </c>
      <c r="U28" s="37">
        <v>173</v>
      </c>
      <c r="V28" s="37">
        <v>210</v>
      </c>
      <c r="W28" s="37">
        <v>9</v>
      </c>
      <c r="X28" s="37">
        <v>11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61">
        <f t="shared" si="0"/>
        <v>201</v>
      </c>
      <c r="AF28" s="61">
        <f t="shared" si="1"/>
        <v>247</v>
      </c>
      <c r="AG28" s="61">
        <f t="shared" si="2"/>
        <v>448</v>
      </c>
      <c r="AH28" s="17"/>
      <c r="AI28" s="17"/>
      <c r="AJ28" s="17"/>
      <c r="AK28" s="17"/>
      <c r="AL28" s="17"/>
    </row>
    <row r="29" spans="1:38" s="14" customFormat="1" ht="26.25" customHeight="1">
      <c r="A29" s="66" t="s">
        <v>106</v>
      </c>
      <c r="B29" s="34" t="s">
        <v>124</v>
      </c>
      <c r="C29" s="34">
        <v>2</v>
      </c>
      <c r="D29" s="34">
        <v>0</v>
      </c>
      <c r="E29" s="37">
        <v>0</v>
      </c>
      <c r="F29" s="37">
        <v>0</v>
      </c>
      <c r="G29" s="37">
        <v>0</v>
      </c>
      <c r="H29" s="37">
        <v>3</v>
      </c>
      <c r="I29" s="37">
        <v>2</v>
      </c>
      <c r="J29" s="37">
        <v>2</v>
      </c>
      <c r="K29" s="37">
        <v>2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14</v>
      </c>
      <c r="R29" s="37">
        <v>13</v>
      </c>
      <c r="S29" s="37">
        <v>2</v>
      </c>
      <c r="T29" s="37">
        <v>0</v>
      </c>
      <c r="U29" s="37">
        <v>19</v>
      </c>
      <c r="V29" s="37">
        <v>27</v>
      </c>
      <c r="W29" s="37">
        <v>127</v>
      </c>
      <c r="X29" s="37">
        <v>137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61">
        <f t="shared" si="0"/>
        <v>168</v>
      </c>
      <c r="AF29" s="61">
        <f t="shared" si="1"/>
        <v>182</v>
      </c>
      <c r="AG29" s="61">
        <f t="shared" si="2"/>
        <v>350</v>
      </c>
      <c r="AH29" s="17"/>
      <c r="AI29" s="17"/>
      <c r="AJ29" s="17"/>
      <c r="AK29" s="17"/>
      <c r="AL29" s="17"/>
    </row>
    <row r="30" spans="1:33" s="14" customFormat="1" ht="26.25" customHeight="1">
      <c r="A30" s="111" t="s">
        <v>125</v>
      </c>
      <c r="B30" s="34" t="s">
        <v>108</v>
      </c>
      <c r="C30" s="34">
        <v>2</v>
      </c>
      <c r="D30" s="34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44</v>
      </c>
      <c r="R30" s="37">
        <v>19</v>
      </c>
      <c r="S30" s="37">
        <v>0</v>
      </c>
      <c r="T30" s="37">
        <v>0</v>
      </c>
      <c r="U30" s="37">
        <v>4</v>
      </c>
      <c r="V30" s="37">
        <v>2</v>
      </c>
      <c r="W30" s="37">
        <v>9</v>
      </c>
      <c r="X30" s="37">
        <v>2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61">
        <f t="shared" si="0"/>
        <v>59</v>
      </c>
      <c r="AF30" s="61">
        <f t="shared" si="1"/>
        <v>23</v>
      </c>
      <c r="AG30" s="61">
        <f t="shared" si="2"/>
        <v>82</v>
      </c>
    </row>
    <row r="31" spans="1:33" s="14" customFormat="1" ht="26.25" customHeight="1">
      <c r="A31" s="111"/>
      <c r="B31" s="34" t="s">
        <v>107</v>
      </c>
      <c r="C31" s="34">
        <v>0</v>
      </c>
      <c r="D31" s="34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31</v>
      </c>
      <c r="R31" s="37">
        <v>39</v>
      </c>
      <c r="S31" s="37">
        <v>0</v>
      </c>
      <c r="T31" s="37">
        <v>0</v>
      </c>
      <c r="U31" s="37">
        <v>0</v>
      </c>
      <c r="V31" s="37">
        <v>2</v>
      </c>
      <c r="W31" s="37">
        <v>3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61">
        <f t="shared" si="0"/>
        <v>34</v>
      </c>
      <c r="AF31" s="61">
        <f t="shared" si="1"/>
        <v>41</v>
      </c>
      <c r="AG31" s="61">
        <f t="shared" si="2"/>
        <v>75</v>
      </c>
    </row>
    <row r="32" spans="1:33" s="14" customFormat="1" ht="26.25" customHeight="1">
      <c r="A32" s="111"/>
      <c r="B32" s="34" t="s">
        <v>109</v>
      </c>
      <c r="C32" s="34">
        <v>2</v>
      </c>
      <c r="D32" s="34">
        <v>2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2</v>
      </c>
      <c r="M32" s="37">
        <v>1</v>
      </c>
      <c r="N32" s="37">
        <v>0</v>
      </c>
      <c r="O32" s="37">
        <v>0</v>
      </c>
      <c r="P32" s="37">
        <v>0</v>
      </c>
      <c r="Q32" s="37">
        <v>61</v>
      </c>
      <c r="R32" s="37">
        <v>15</v>
      </c>
      <c r="S32" s="37">
        <v>0</v>
      </c>
      <c r="T32" s="37">
        <v>0</v>
      </c>
      <c r="U32" s="37">
        <v>3</v>
      </c>
      <c r="V32" s="37">
        <v>3</v>
      </c>
      <c r="W32" s="37">
        <v>2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61">
        <f t="shared" si="0"/>
        <v>69</v>
      </c>
      <c r="AF32" s="61">
        <f t="shared" si="1"/>
        <v>22</v>
      </c>
      <c r="AG32" s="61">
        <f t="shared" si="2"/>
        <v>91</v>
      </c>
    </row>
    <row r="33" spans="1:33" s="14" customFormat="1" ht="26.25" customHeight="1">
      <c r="A33" s="111"/>
      <c r="B33" s="34" t="s">
        <v>126</v>
      </c>
      <c r="C33" s="34">
        <v>0</v>
      </c>
      <c r="D33" s="34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11</v>
      </c>
      <c r="R33" s="37">
        <v>9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61">
        <f t="shared" si="0"/>
        <v>11</v>
      </c>
      <c r="AF33" s="61">
        <f t="shared" si="1"/>
        <v>9</v>
      </c>
      <c r="AG33" s="61">
        <f t="shared" si="2"/>
        <v>20</v>
      </c>
    </row>
    <row r="34" spans="1:33" s="14" customFormat="1" ht="26.25" customHeight="1">
      <c r="A34" s="111"/>
      <c r="B34" s="36" t="s">
        <v>26</v>
      </c>
      <c r="C34" s="44">
        <f>C33+C32+C31+C30</f>
        <v>4</v>
      </c>
      <c r="D34" s="55">
        <f aca="true" t="shared" si="6" ref="D34:AD34">D33+D32+D31+D30</f>
        <v>2</v>
      </c>
      <c r="E34" s="55">
        <f t="shared" si="6"/>
        <v>0</v>
      </c>
      <c r="F34" s="55">
        <f t="shared" si="6"/>
        <v>0</v>
      </c>
      <c r="G34" s="55">
        <f t="shared" si="6"/>
        <v>0</v>
      </c>
      <c r="H34" s="55">
        <f t="shared" si="6"/>
        <v>0</v>
      </c>
      <c r="I34" s="55">
        <f t="shared" si="6"/>
        <v>0</v>
      </c>
      <c r="J34" s="55">
        <f t="shared" si="6"/>
        <v>0</v>
      </c>
      <c r="K34" s="55">
        <f t="shared" si="6"/>
        <v>0</v>
      </c>
      <c r="L34" s="55">
        <f t="shared" si="6"/>
        <v>2</v>
      </c>
      <c r="M34" s="55">
        <f t="shared" si="6"/>
        <v>1</v>
      </c>
      <c r="N34" s="55">
        <f t="shared" si="6"/>
        <v>0</v>
      </c>
      <c r="O34" s="55">
        <f t="shared" si="6"/>
        <v>0</v>
      </c>
      <c r="P34" s="55">
        <f t="shared" si="6"/>
        <v>0</v>
      </c>
      <c r="Q34" s="55">
        <f t="shared" si="6"/>
        <v>147</v>
      </c>
      <c r="R34" s="55">
        <f t="shared" si="6"/>
        <v>82</v>
      </c>
      <c r="S34" s="55">
        <f t="shared" si="6"/>
        <v>0</v>
      </c>
      <c r="T34" s="55">
        <f t="shared" si="6"/>
        <v>0</v>
      </c>
      <c r="U34" s="55">
        <f t="shared" si="6"/>
        <v>7</v>
      </c>
      <c r="V34" s="55">
        <f t="shared" si="6"/>
        <v>7</v>
      </c>
      <c r="W34" s="55">
        <f t="shared" si="6"/>
        <v>14</v>
      </c>
      <c r="X34" s="55">
        <f t="shared" si="6"/>
        <v>2</v>
      </c>
      <c r="Y34" s="55">
        <f t="shared" si="6"/>
        <v>0</v>
      </c>
      <c r="Z34" s="55">
        <f t="shared" si="6"/>
        <v>0</v>
      </c>
      <c r="AA34" s="55">
        <f t="shared" si="6"/>
        <v>0</v>
      </c>
      <c r="AB34" s="55">
        <f t="shared" si="6"/>
        <v>0</v>
      </c>
      <c r="AC34" s="55">
        <f t="shared" si="6"/>
        <v>0</v>
      </c>
      <c r="AD34" s="55">
        <f t="shared" si="6"/>
        <v>0</v>
      </c>
      <c r="AE34" s="61">
        <f t="shared" si="0"/>
        <v>173</v>
      </c>
      <c r="AF34" s="61">
        <f t="shared" si="1"/>
        <v>95</v>
      </c>
      <c r="AG34" s="61">
        <f t="shared" si="2"/>
        <v>268</v>
      </c>
    </row>
    <row r="35" spans="1:33" s="14" customFormat="1" ht="15">
      <c r="A35" s="114" t="s">
        <v>127</v>
      </c>
      <c r="B35" s="114"/>
      <c r="C35" s="60">
        <v>0</v>
      </c>
      <c r="D35" s="60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61">
        <f t="shared" si="0"/>
        <v>0</v>
      </c>
      <c r="AF35" s="61">
        <f t="shared" si="1"/>
        <v>0</v>
      </c>
      <c r="AG35" s="61">
        <f t="shared" si="2"/>
        <v>0</v>
      </c>
    </row>
    <row r="36" spans="1:33" s="14" customFormat="1" ht="26.25" customHeight="1">
      <c r="A36" s="111" t="s">
        <v>111</v>
      </c>
      <c r="B36" s="34" t="s">
        <v>126</v>
      </c>
      <c r="C36" s="34">
        <v>0</v>
      </c>
      <c r="D36" s="34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9</v>
      </c>
      <c r="X36" s="37">
        <v>11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61">
        <f t="shared" si="0"/>
        <v>9</v>
      </c>
      <c r="AF36" s="61">
        <f t="shared" si="1"/>
        <v>11</v>
      </c>
      <c r="AG36" s="61">
        <f t="shared" si="2"/>
        <v>20</v>
      </c>
    </row>
    <row r="37" spans="1:33" s="14" customFormat="1" ht="26.25" customHeight="1">
      <c r="A37" s="111"/>
      <c r="B37" s="34" t="s">
        <v>107</v>
      </c>
      <c r="C37" s="34">
        <v>0</v>
      </c>
      <c r="D37" s="34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12</v>
      </c>
      <c r="X37" s="37">
        <v>8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61">
        <f t="shared" si="0"/>
        <v>12</v>
      </c>
      <c r="AF37" s="61">
        <f t="shared" si="1"/>
        <v>8</v>
      </c>
      <c r="AG37" s="61">
        <f t="shared" si="2"/>
        <v>20</v>
      </c>
    </row>
    <row r="38" spans="1:33" s="14" customFormat="1" ht="26.25" customHeight="1">
      <c r="A38" s="111"/>
      <c r="B38" s="34" t="s">
        <v>109</v>
      </c>
      <c r="C38" s="34">
        <v>0</v>
      </c>
      <c r="D38" s="34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8</v>
      </c>
      <c r="R38" s="37">
        <v>6</v>
      </c>
      <c r="S38" s="37">
        <v>0</v>
      </c>
      <c r="T38" s="37">
        <v>0</v>
      </c>
      <c r="U38" s="37">
        <v>3</v>
      </c>
      <c r="V38" s="37">
        <v>6</v>
      </c>
      <c r="W38" s="37">
        <v>37</v>
      </c>
      <c r="X38" s="37">
        <v>25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61">
        <f t="shared" si="0"/>
        <v>48</v>
      </c>
      <c r="AF38" s="61">
        <f t="shared" si="1"/>
        <v>37</v>
      </c>
      <c r="AG38" s="61">
        <f t="shared" si="2"/>
        <v>85</v>
      </c>
    </row>
    <row r="39" spans="1:33" s="14" customFormat="1" ht="26.25" customHeight="1">
      <c r="A39" s="111"/>
      <c r="B39" s="36" t="s">
        <v>59</v>
      </c>
      <c r="C39" s="44">
        <f>C38+C37+C36</f>
        <v>0</v>
      </c>
      <c r="D39" s="55">
        <f aca="true" t="shared" si="7" ref="D39:AD39">D38+D37+D36</f>
        <v>0</v>
      </c>
      <c r="E39" s="55">
        <f t="shared" si="7"/>
        <v>0</v>
      </c>
      <c r="F39" s="55">
        <f t="shared" si="7"/>
        <v>0</v>
      </c>
      <c r="G39" s="55">
        <f t="shared" si="7"/>
        <v>0</v>
      </c>
      <c r="H39" s="55">
        <f t="shared" si="7"/>
        <v>0</v>
      </c>
      <c r="I39" s="55">
        <f t="shared" si="7"/>
        <v>0</v>
      </c>
      <c r="J39" s="55">
        <f t="shared" si="7"/>
        <v>0</v>
      </c>
      <c r="K39" s="55">
        <f t="shared" si="7"/>
        <v>0</v>
      </c>
      <c r="L39" s="55">
        <f t="shared" si="7"/>
        <v>0</v>
      </c>
      <c r="M39" s="55">
        <f t="shared" si="7"/>
        <v>0</v>
      </c>
      <c r="N39" s="55">
        <f t="shared" si="7"/>
        <v>0</v>
      </c>
      <c r="O39" s="55">
        <f t="shared" si="7"/>
        <v>0</v>
      </c>
      <c r="P39" s="55">
        <f t="shared" si="7"/>
        <v>0</v>
      </c>
      <c r="Q39" s="55">
        <f t="shared" si="7"/>
        <v>8</v>
      </c>
      <c r="R39" s="55">
        <f t="shared" si="7"/>
        <v>6</v>
      </c>
      <c r="S39" s="55">
        <f t="shared" si="7"/>
        <v>0</v>
      </c>
      <c r="T39" s="55">
        <f t="shared" si="7"/>
        <v>0</v>
      </c>
      <c r="U39" s="55">
        <f t="shared" si="7"/>
        <v>3</v>
      </c>
      <c r="V39" s="55">
        <f t="shared" si="7"/>
        <v>6</v>
      </c>
      <c r="W39" s="55">
        <f t="shared" si="7"/>
        <v>58</v>
      </c>
      <c r="X39" s="55">
        <f t="shared" si="7"/>
        <v>44</v>
      </c>
      <c r="Y39" s="55">
        <f t="shared" si="7"/>
        <v>0</v>
      </c>
      <c r="Z39" s="55">
        <f t="shared" si="7"/>
        <v>0</v>
      </c>
      <c r="AA39" s="55">
        <f t="shared" si="7"/>
        <v>0</v>
      </c>
      <c r="AB39" s="55">
        <f t="shared" si="7"/>
        <v>0</v>
      </c>
      <c r="AC39" s="55">
        <f t="shared" si="7"/>
        <v>0</v>
      </c>
      <c r="AD39" s="55">
        <f t="shared" si="7"/>
        <v>0</v>
      </c>
      <c r="AE39" s="61">
        <f t="shared" si="0"/>
        <v>69</v>
      </c>
      <c r="AF39" s="61">
        <f t="shared" si="1"/>
        <v>56</v>
      </c>
      <c r="AG39" s="61">
        <f t="shared" si="2"/>
        <v>125</v>
      </c>
    </row>
    <row r="40" spans="1:33" s="14" customFormat="1" ht="15">
      <c r="A40" s="115" t="s">
        <v>112</v>
      </c>
      <c r="B40" s="115"/>
      <c r="C40" s="34">
        <v>2</v>
      </c>
      <c r="D40" s="34">
        <v>2</v>
      </c>
      <c r="E40" s="37">
        <v>0</v>
      </c>
      <c r="F40" s="37">
        <v>0</v>
      </c>
      <c r="G40" s="37">
        <v>3</v>
      </c>
      <c r="H40" s="37">
        <v>2</v>
      </c>
      <c r="I40" s="37">
        <v>0</v>
      </c>
      <c r="J40" s="37">
        <v>0</v>
      </c>
      <c r="K40" s="37">
        <v>0</v>
      </c>
      <c r="L40" s="37">
        <v>2</v>
      </c>
      <c r="M40" s="37">
        <v>0</v>
      </c>
      <c r="N40" s="37">
        <v>2</v>
      </c>
      <c r="O40" s="37">
        <v>2</v>
      </c>
      <c r="P40" s="37">
        <v>0</v>
      </c>
      <c r="Q40" s="37">
        <v>125</v>
      </c>
      <c r="R40" s="37">
        <v>43</v>
      </c>
      <c r="S40" s="37">
        <v>0</v>
      </c>
      <c r="T40" s="37">
        <v>0</v>
      </c>
      <c r="U40" s="37">
        <v>9</v>
      </c>
      <c r="V40" s="37">
        <v>6</v>
      </c>
      <c r="W40" s="37">
        <v>18</v>
      </c>
      <c r="X40" s="37">
        <v>18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61">
        <f t="shared" si="0"/>
        <v>159</v>
      </c>
      <c r="AF40" s="61">
        <f t="shared" si="1"/>
        <v>75</v>
      </c>
      <c r="AG40" s="61">
        <f t="shared" si="2"/>
        <v>234</v>
      </c>
    </row>
    <row r="41" spans="1:33" s="14" customFormat="1" ht="15">
      <c r="A41" s="115" t="s">
        <v>113</v>
      </c>
      <c r="B41" s="115"/>
      <c r="C41" s="18">
        <v>2</v>
      </c>
      <c r="D41" s="18">
        <v>2</v>
      </c>
      <c r="E41" s="37">
        <v>0</v>
      </c>
      <c r="F41" s="37">
        <v>0</v>
      </c>
      <c r="G41" s="37">
        <v>3</v>
      </c>
      <c r="H41" s="37">
        <v>2</v>
      </c>
      <c r="I41" s="37">
        <v>3</v>
      </c>
      <c r="J41" s="37">
        <v>2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11</v>
      </c>
      <c r="R41" s="37">
        <v>9</v>
      </c>
      <c r="S41" s="37">
        <v>0</v>
      </c>
      <c r="T41" s="37">
        <v>0</v>
      </c>
      <c r="U41" s="37">
        <v>99</v>
      </c>
      <c r="V41" s="37">
        <v>44</v>
      </c>
      <c r="W41" s="37">
        <v>9</v>
      </c>
      <c r="X41" s="37">
        <v>8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61">
        <f t="shared" si="0"/>
        <v>127</v>
      </c>
      <c r="AF41" s="61">
        <f t="shared" si="1"/>
        <v>67</v>
      </c>
      <c r="AG41" s="61">
        <f t="shared" si="2"/>
        <v>194</v>
      </c>
    </row>
    <row r="42" spans="1:33" s="14" customFormat="1" ht="26.25" customHeight="1">
      <c r="A42" s="111" t="s">
        <v>114</v>
      </c>
      <c r="B42" s="34" t="s">
        <v>39</v>
      </c>
      <c r="C42" s="9">
        <v>2</v>
      </c>
      <c r="D42" s="9">
        <v>2</v>
      </c>
      <c r="E42" s="37">
        <v>4</v>
      </c>
      <c r="F42" s="37">
        <v>2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48</v>
      </c>
      <c r="R42" s="37">
        <v>170</v>
      </c>
      <c r="S42" s="37">
        <v>0</v>
      </c>
      <c r="T42" s="37">
        <v>0</v>
      </c>
      <c r="U42" s="37">
        <v>9</v>
      </c>
      <c r="V42" s="37">
        <v>11</v>
      </c>
      <c r="W42" s="37">
        <v>8</v>
      </c>
      <c r="X42" s="37">
        <v>21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61">
        <f t="shared" si="0"/>
        <v>71</v>
      </c>
      <c r="AF42" s="61">
        <f t="shared" si="1"/>
        <v>206</v>
      </c>
      <c r="AG42" s="61">
        <f t="shared" si="2"/>
        <v>277</v>
      </c>
    </row>
    <row r="43" spans="1:33" s="14" customFormat="1" ht="26.25" customHeight="1">
      <c r="A43" s="111"/>
      <c r="B43" s="34" t="s">
        <v>128</v>
      </c>
      <c r="C43" s="9">
        <v>0</v>
      </c>
      <c r="D43" s="9">
        <v>2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136</v>
      </c>
      <c r="S43" s="37">
        <v>0</v>
      </c>
      <c r="T43" s="37">
        <v>0</v>
      </c>
      <c r="U43" s="37">
        <v>0</v>
      </c>
      <c r="V43" s="37">
        <v>29</v>
      </c>
      <c r="W43" s="37">
        <v>0</v>
      </c>
      <c r="X43" s="37">
        <v>36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61">
        <f t="shared" si="0"/>
        <v>0</v>
      </c>
      <c r="AF43" s="61">
        <f t="shared" si="1"/>
        <v>203</v>
      </c>
      <c r="AG43" s="61">
        <f t="shared" si="2"/>
        <v>203</v>
      </c>
    </row>
    <row r="44" spans="1:33" s="14" customFormat="1" ht="26.25" customHeight="1">
      <c r="A44" s="111"/>
      <c r="B44" s="36" t="s">
        <v>0</v>
      </c>
      <c r="C44" s="44">
        <f>C43+C42</f>
        <v>2</v>
      </c>
      <c r="D44" s="55">
        <f aca="true" t="shared" si="8" ref="D44:AD44">D43+D42</f>
        <v>4</v>
      </c>
      <c r="E44" s="55">
        <f t="shared" si="8"/>
        <v>4</v>
      </c>
      <c r="F44" s="55">
        <f t="shared" si="8"/>
        <v>2</v>
      </c>
      <c r="G44" s="55">
        <f t="shared" si="8"/>
        <v>0</v>
      </c>
      <c r="H44" s="55">
        <f t="shared" si="8"/>
        <v>0</v>
      </c>
      <c r="I44" s="55">
        <f t="shared" si="8"/>
        <v>0</v>
      </c>
      <c r="J44" s="55">
        <f t="shared" si="8"/>
        <v>0</v>
      </c>
      <c r="K44" s="55">
        <f t="shared" si="8"/>
        <v>0</v>
      </c>
      <c r="L44" s="55">
        <f t="shared" si="8"/>
        <v>0</v>
      </c>
      <c r="M44" s="55">
        <f t="shared" si="8"/>
        <v>0</v>
      </c>
      <c r="N44" s="55">
        <f t="shared" si="8"/>
        <v>0</v>
      </c>
      <c r="O44" s="55">
        <f t="shared" si="8"/>
        <v>0</v>
      </c>
      <c r="P44" s="55">
        <f t="shared" si="8"/>
        <v>0</v>
      </c>
      <c r="Q44" s="55">
        <f t="shared" si="8"/>
        <v>48</v>
      </c>
      <c r="R44" s="55">
        <f t="shared" si="8"/>
        <v>306</v>
      </c>
      <c r="S44" s="55">
        <f t="shared" si="8"/>
        <v>0</v>
      </c>
      <c r="T44" s="55">
        <f t="shared" si="8"/>
        <v>0</v>
      </c>
      <c r="U44" s="55">
        <f t="shared" si="8"/>
        <v>9</v>
      </c>
      <c r="V44" s="55">
        <f t="shared" si="8"/>
        <v>40</v>
      </c>
      <c r="W44" s="55">
        <f t="shared" si="8"/>
        <v>8</v>
      </c>
      <c r="X44" s="55">
        <f t="shared" si="8"/>
        <v>57</v>
      </c>
      <c r="Y44" s="55">
        <f t="shared" si="8"/>
        <v>0</v>
      </c>
      <c r="Z44" s="55">
        <f t="shared" si="8"/>
        <v>0</v>
      </c>
      <c r="AA44" s="55">
        <f t="shared" si="8"/>
        <v>0</v>
      </c>
      <c r="AB44" s="55">
        <f t="shared" si="8"/>
        <v>0</v>
      </c>
      <c r="AC44" s="55">
        <f t="shared" si="8"/>
        <v>0</v>
      </c>
      <c r="AD44" s="55">
        <f t="shared" si="8"/>
        <v>0</v>
      </c>
      <c r="AE44" s="61">
        <f t="shared" si="0"/>
        <v>71</v>
      </c>
      <c r="AF44" s="61">
        <f t="shared" si="1"/>
        <v>409</v>
      </c>
      <c r="AG44" s="61">
        <f t="shared" si="2"/>
        <v>480</v>
      </c>
    </row>
    <row r="45" spans="1:33" s="14" customFormat="1" ht="26.25" customHeight="1">
      <c r="A45" s="111" t="s">
        <v>115</v>
      </c>
      <c r="B45" s="34" t="s">
        <v>39</v>
      </c>
      <c r="C45" s="9">
        <v>2</v>
      </c>
      <c r="D45" s="9">
        <v>2</v>
      </c>
      <c r="E45" s="37">
        <v>2</v>
      </c>
      <c r="F45" s="37">
        <v>3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19</v>
      </c>
      <c r="R45" s="37">
        <v>29</v>
      </c>
      <c r="S45" s="37">
        <v>0</v>
      </c>
      <c r="T45" s="37">
        <v>0</v>
      </c>
      <c r="U45" s="37">
        <v>11</v>
      </c>
      <c r="V45" s="37">
        <v>15</v>
      </c>
      <c r="W45" s="37">
        <v>64</v>
      </c>
      <c r="X45" s="37">
        <v>152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61">
        <f t="shared" si="0"/>
        <v>98</v>
      </c>
      <c r="AF45" s="61">
        <f t="shared" si="1"/>
        <v>201</v>
      </c>
      <c r="AG45" s="61">
        <f t="shared" si="2"/>
        <v>299</v>
      </c>
    </row>
    <row r="46" spans="1:33" s="14" customFormat="1" ht="26.25" customHeight="1">
      <c r="A46" s="111"/>
      <c r="B46" s="34" t="s">
        <v>129</v>
      </c>
      <c r="C46" s="9">
        <v>0</v>
      </c>
      <c r="D46" s="9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12</v>
      </c>
      <c r="S46" s="37">
        <v>0</v>
      </c>
      <c r="T46" s="37">
        <v>0</v>
      </c>
      <c r="U46" s="37">
        <v>0</v>
      </c>
      <c r="V46" s="37">
        <v>9</v>
      </c>
      <c r="W46" s="37">
        <v>0</v>
      </c>
      <c r="X46" s="37">
        <v>92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61">
        <f t="shared" si="0"/>
        <v>0</v>
      </c>
      <c r="AF46" s="61">
        <f t="shared" si="1"/>
        <v>113</v>
      </c>
      <c r="AG46" s="61">
        <f t="shared" si="2"/>
        <v>113</v>
      </c>
    </row>
    <row r="47" spans="1:33" s="14" customFormat="1" ht="26.25" customHeight="1">
      <c r="A47" s="111"/>
      <c r="B47" s="36" t="s">
        <v>98</v>
      </c>
      <c r="C47" s="44">
        <f>C46+C45</f>
        <v>2</v>
      </c>
      <c r="D47" s="55">
        <f aca="true" t="shared" si="9" ref="D47:AD47">D46+D45</f>
        <v>2</v>
      </c>
      <c r="E47" s="55">
        <f t="shared" si="9"/>
        <v>2</v>
      </c>
      <c r="F47" s="55">
        <f t="shared" si="9"/>
        <v>3</v>
      </c>
      <c r="G47" s="55">
        <f t="shared" si="9"/>
        <v>0</v>
      </c>
      <c r="H47" s="55">
        <f t="shared" si="9"/>
        <v>0</v>
      </c>
      <c r="I47" s="55">
        <f t="shared" si="9"/>
        <v>0</v>
      </c>
      <c r="J47" s="55">
        <f t="shared" si="9"/>
        <v>0</v>
      </c>
      <c r="K47" s="55">
        <f t="shared" si="9"/>
        <v>0</v>
      </c>
      <c r="L47" s="55">
        <f t="shared" si="9"/>
        <v>0</v>
      </c>
      <c r="M47" s="55">
        <f t="shared" si="9"/>
        <v>0</v>
      </c>
      <c r="N47" s="55">
        <f t="shared" si="9"/>
        <v>0</v>
      </c>
      <c r="O47" s="55">
        <f t="shared" si="9"/>
        <v>0</v>
      </c>
      <c r="P47" s="55">
        <f t="shared" si="9"/>
        <v>0</v>
      </c>
      <c r="Q47" s="55">
        <f t="shared" si="9"/>
        <v>19</v>
      </c>
      <c r="R47" s="55">
        <f t="shared" si="9"/>
        <v>41</v>
      </c>
      <c r="S47" s="55">
        <f t="shared" si="9"/>
        <v>0</v>
      </c>
      <c r="T47" s="55">
        <f t="shared" si="9"/>
        <v>0</v>
      </c>
      <c r="U47" s="55">
        <f t="shared" si="9"/>
        <v>11</v>
      </c>
      <c r="V47" s="55">
        <f t="shared" si="9"/>
        <v>24</v>
      </c>
      <c r="W47" s="55">
        <f t="shared" si="9"/>
        <v>64</v>
      </c>
      <c r="X47" s="55">
        <f t="shared" si="9"/>
        <v>244</v>
      </c>
      <c r="Y47" s="55">
        <f t="shared" si="9"/>
        <v>0</v>
      </c>
      <c r="Z47" s="55">
        <f t="shared" si="9"/>
        <v>0</v>
      </c>
      <c r="AA47" s="55">
        <f t="shared" si="9"/>
        <v>0</v>
      </c>
      <c r="AB47" s="55">
        <f t="shared" si="9"/>
        <v>0</v>
      </c>
      <c r="AC47" s="55">
        <f t="shared" si="9"/>
        <v>0</v>
      </c>
      <c r="AD47" s="55">
        <f t="shared" si="9"/>
        <v>0</v>
      </c>
      <c r="AE47" s="61">
        <f t="shared" si="0"/>
        <v>98</v>
      </c>
      <c r="AF47" s="61">
        <f t="shared" si="1"/>
        <v>314</v>
      </c>
      <c r="AG47" s="61">
        <f t="shared" si="2"/>
        <v>412</v>
      </c>
    </row>
    <row r="48" spans="1:38" s="14" customFormat="1" ht="26.25" customHeight="1">
      <c r="A48" s="66" t="s">
        <v>116</v>
      </c>
      <c r="B48" s="34" t="s">
        <v>39</v>
      </c>
      <c r="C48" s="34">
        <v>2</v>
      </c>
      <c r="D48" s="34">
        <v>3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11</v>
      </c>
      <c r="R48" s="37">
        <v>17</v>
      </c>
      <c r="S48" s="37">
        <v>0</v>
      </c>
      <c r="T48" s="37">
        <v>0</v>
      </c>
      <c r="U48" s="37">
        <v>26</v>
      </c>
      <c r="V48" s="37">
        <v>117</v>
      </c>
      <c r="W48" s="37">
        <v>8</v>
      </c>
      <c r="X48" s="37">
        <v>24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61">
        <f t="shared" si="0"/>
        <v>47</v>
      </c>
      <c r="AF48" s="61">
        <f t="shared" si="1"/>
        <v>161</v>
      </c>
      <c r="AG48" s="61">
        <f t="shared" si="2"/>
        <v>208</v>
      </c>
      <c r="AI48" s="16"/>
      <c r="AJ48" s="16"/>
      <c r="AK48" s="16"/>
      <c r="AL48" s="16"/>
    </row>
    <row r="49" spans="1:38" s="14" customFormat="1" ht="26.25" customHeight="1">
      <c r="A49" s="123" t="s">
        <v>191</v>
      </c>
      <c r="B49" s="118"/>
      <c r="C49" s="60">
        <v>0</v>
      </c>
      <c r="D49" s="60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61">
        <f t="shared" si="0"/>
        <v>0</v>
      </c>
      <c r="AF49" s="61">
        <f t="shared" si="1"/>
        <v>0</v>
      </c>
      <c r="AG49" s="61">
        <f t="shared" si="2"/>
        <v>0</v>
      </c>
      <c r="AI49" s="16"/>
      <c r="AJ49" s="16"/>
      <c r="AK49" s="16"/>
      <c r="AL49" s="16"/>
    </row>
    <row r="50" spans="1:38" s="14" customFormat="1" ht="15">
      <c r="A50" s="115" t="s">
        <v>130</v>
      </c>
      <c r="B50" s="115"/>
      <c r="C50" s="60">
        <v>0</v>
      </c>
      <c r="D50" s="60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3</v>
      </c>
      <c r="R50" s="59">
        <v>5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61">
        <f t="shared" si="0"/>
        <v>3</v>
      </c>
      <c r="AF50" s="61">
        <f t="shared" si="1"/>
        <v>5</v>
      </c>
      <c r="AG50" s="61">
        <f t="shared" si="2"/>
        <v>8</v>
      </c>
      <c r="AI50" s="16"/>
      <c r="AJ50" s="16"/>
      <c r="AK50" s="16"/>
      <c r="AL50" s="16"/>
    </row>
    <row r="51" spans="1:33" s="14" customFormat="1" ht="26.25" customHeight="1">
      <c r="A51" s="111" t="s">
        <v>0</v>
      </c>
      <c r="B51" s="36" t="s">
        <v>15</v>
      </c>
      <c r="C51" s="39">
        <f>C50+C44+C40+C34+C27+C21+C20+C17+C16+C10+C8</f>
        <v>15</v>
      </c>
      <c r="D51" s="63">
        <f aca="true" t="shared" si="10" ref="D51:AD51">D50+D44+D40+D34+D27+D21+D20+D17+D16+D10+D8</f>
        <v>13</v>
      </c>
      <c r="E51" s="63">
        <f t="shared" si="10"/>
        <v>7</v>
      </c>
      <c r="F51" s="63">
        <f t="shared" si="10"/>
        <v>2</v>
      </c>
      <c r="G51" s="63">
        <f t="shared" si="10"/>
        <v>5</v>
      </c>
      <c r="H51" s="63">
        <f t="shared" si="10"/>
        <v>6</v>
      </c>
      <c r="I51" s="63">
        <f t="shared" si="10"/>
        <v>9</v>
      </c>
      <c r="J51" s="63">
        <f t="shared" si="10"/>
        <v>3</v>
      </c>
      <c r="K51" s="63">
        <f t="shared" si="10"/>
        <v>6</v>
      </c>
      <c r="L51" s="63">
        <f t="shared" si="10"/>
        <v>7</v>
      </c>
      <c r="M51" s="63">
        <f t="shared" si="10"/>
        <v>6</v>
      </c>
      <c r="N51" s="63">
        <f t="shared" si="10"/>
        <v>5</v>
      </c>
      <c r="O51" s="63">
        <f t="shared" si="10"/>
        <v>8</v>
      </c>
      <c r="P51" s="63">
        <f t="shared" si="10"/>
        <v>4</v>
      </c>
      <c r="Q51" s="63">
        <f t="shared" si="10"/>
        <v>965</v>
      </c>
      <c r="R51" s="63">
        <f t="shared" si="10"/>
        <v>1014</v>
      </c>
      <c r="S51" s="63">
        <f t="shared" si="10"/>
        <v>8</v>
      </c>
      <c r="T51" s="63">
        <f t="shared" si="10"/>
        <v>3</v>
      </c>
      <c r="U51" s="63">
        <f t="shared" si="10"/>
        <v>95</v>
      </c>
      <c r="V51" s="63">
        <f t="shared" si="10"/>
        <v>105</v>
      </c>
      <c r="W51" s="63">
        <f t="shared" si="10"/>
        <v>112</v>
      </c>
      <c r="X51" s="63">
        <f t="shared" si="10"/>
        <v>134</v>
      </c>
      <c r="Y51" s="63">
        <f t="shared" si="10"/>
        <v>0</v>
      </c>
      <c r="Z51" s="63">
        <f t="shared" si="10"/>
        <v>0</v>
      </c>
      <c r="AA51" s="63">
        <f t="shared" si="10"/>
        <v>3</v>
      </c>
      <c r="AB51" s="63">
        <f t="shared" si="10"/>
        <v>5</v>
      </c>
      <c r="AC51" s="63">
        <f t="shared" si="10"/>
        <v>5</v>
      </c>
      <c r="AD51" s="63">
        <f t="shared" si="10"/>
        <v>2</v>
      </c>
      <c r="AE51" s="19">
        <f>AC51+AA51+Y51+W51+U51+S51+Q51+O51+M51+K51+I51+G51+E51+C51</f>
        <v>1244</v>
      </c>
      <c r="AF51" s="19">
        <f>AD51+AB51+Z51+X51+V51+T51+R51+P51+N51+L51+J51+H51+F51+D51</f>
        <v>1303</v>
      </c>
      <c r="AG51" s="19">
        <f t="shared" si="2"/>
        <v>2547</v>
      </c>
    </row>
    <row r="52" spans="1:33" s="14" customFormat="1" ht="26.25" customHeight="1">
      <c r="A52" s="111"/>
      <c r="B52" s="36" t="s">
        <v>16</v>
      </c>
      <c r="C52" s="39">
        <f>C47+C41+C35+C28+C22+C19+C9</f>
        <v>5</v>
      </c>
      <c r="D52" s="67">
        <f aca="true" t="shared" si="11" ref="D52:AD52">D47+D41+D35+D28+D22+D19+D9</f>
        <v>5</v>
      </c>
      <c r="E52" s="67">
        <f t="shared" si="11"/>
        <v>5</v>
      </c>
      <c r="F52" s="67">
        <f t="shared" si="11"/>
        <v>5</v>
      </c>
      <c r="G52" s="67">
        <f t="shared" si="11"/>
        <v>7</v>
      </c>
      <c r="H52" s="67">
        <f t="shared" si="11"/>
        <v>4</v>
      </c>
      <c r="I52" s="67">
        <f t="shared" si="11"/>
        <v>3</v>
      </c>
      <c r="J52" s="67">
        <f t="shared" si="11"/>
        <v>2</v>
      </c>
      <c r="K52" s="67">
        <f t="shared" si="11"/>
        <v>0</v>
      </c>
      <c r="L52" s="67">
        <f t="shared" si="11"/>
        <v>0</v>
      </c>
      <c r="M52" s="67">
        <f t="shared" si="11"/>
        <v>0</v>
      </c>
      <c r="N52" s="67">
        <f t="shared" si="11"/>
        <v>0</v>
      </c>
      <c r="O52" s="67">
        <f t="shared" si="11"/>
        <v>0</v>
      </c>
      <c r="P52" s="67">
        <f t="shared" si="11"/>
        <v>0</v>
      </c>
      <c r="Q52" s="67">
        <f t="shared" si="11"/>
        <v>44</v>
      </c>
      <c r="R52" s="67">
        <f t="shared" si="11"/>
        <v>74</v>
      </c>
      <c r="S52" s="67">
        <f t="shared" si="11"/>
        <v>0</v>
      </c>
      <c r="T52" s="67">
        <f t="shared" si="11"/>
        <v>0</v>
      </c>
      <c r="U52" s="67">
        <f t="shared" si="11"/>
        <v>300</v>
      </c>
      <c r="V52" s="67">
        <f t="shared" si="11"/>
        <v>290</v>
      </c>
      <c r="W52" s="67">
        <f t="shared" si="11"/>
        <v>83</v>
      </c>
      <c r="X52" s="67">
        <f t="shared" si="11"/>
        <v>267</v>
      </c>
      <c r="Y52" s="67">
        <f t="shared" si="11"/>
        <v>0</v>
      </c>
      <c r="Z52" s="67">
        <f t="shared" si="11"/>
        <v>0</v>
      </c>
      <c r="AA52" s="67">
        <f t="shared" si="11"/>
        <v>0</v>
      </c>
      <c r="AB52" s="67">
        <f t="shared" si="11"/>
        <v>0</v>
      </c>
      <c r="AC52" s="67">
        <f t="shared" si="11"/>
        <v>0</v>
      </c>
      <c r="AD52" s="67">
        <f t="shared" si="11"/>
        <v>0</v>
      </c>
      <c r="AE52" s="19">
        <f aca="true" t="shared" si="12" ref="AE52:AE54">AC52+AA52+Y52+W52+U52+S52+Q52+O52+M52+K52+I52+G52+E52+C52</f>
        <v>447</v>
      </c>
      <c r="AF52" s="19">
        <f aca="true" t="shared" si="13" ref="AF52:AF54">AD52+AB52+Z52+X52+V52+T52+R52+P52+N52+L52+J52+H52+F52+D52</f>
        <v>647</v>
      </c>
      <c r="AG52" s="19">
        <f aca="true" t="shared" si="14" ref="AG52:AG54">AF52+AE52</f>
        <v>1094</v>
      </c>
    </row>
    <row r="53" spans="1:33" s="14" customFormat="1" ht="26.25" customHeight="1">
      <c r="A53" s="111"/>
      <c r="B53" s="36" t="s">
        <v>17</v>
      </c>
      <c r="C53" s="39">
        <f>C49+C48+C39+C29+C18+C13</f>
        <v>4</v>
      </c>
      <c r="D53" s="63">
        <f aca="true" t="shared" si="15" ref="D53:AD53">D49+D48+D39+D29+D18+D13</f>
        <v>3</v>
      </c>
      <c r="E53" s="63">
        <f t="shared" si="15"/>
        <v>0</v>
      </c>
      <c r="F53" s="63">
        <f t="shared" si="15"/>
        <v>0</v>
      </c>
      <c r="G53" s="63">
        <f t="shared" si="15"/>
        <v>0</v>
      </c>
      <c r="H53" s="63">
        <f t="shared" si="15"/>
        <v>3</v>
      </c>
      <c r="I53" s="63">
        <f t="shared" si="15"/>
        <v>2</v>
      </c>
      <c r="J53" s="63">
        <f t="shared" si="15"/>
        <v>2</v>
      </c>
      <c r="K53" s="63">
        <f t="shared" si="15"/>
        <v>2</v>
      </c>
      <c r="L53" s="63">
        <f t="shared" si="15"/>
        <v>0</v>
      </c>
      <c r="M53" s="63">
        <f t="shared" si="15"/>
        <v>0</v>
      </c>
      <c r="N53" s="63">
        <f t="shared" si="15"/>
        <v>0</v>
      </c>
      <c r="O53" s="63">
        <f t="shared" si="15"/>
        <v>0</v>
      </c>
      <c r="P53" s="63">
        <f t="shared" si="15"/>
        <v>0</v>
      </c>
      <c r="Q53" s="63">
        <f t="shared" si="15"/>
        <v>33</v>
      </c>
      <c r="R53" s="63">
        <f t="shared" si="15"/>
        <v>36</v>
      </c>
      <c r="S53" s="63">
        <f t="shared" si="15"/>
        <v>2</v>
      </c>
      <c r="T53" s="63">
        <f t="shared" si="15"/>
        <v>0</v>
      </c>
      <c r="U53" s="63">
        <f t="shared" si="15"/>
        <v>48</v>
      </c>
      <c r="V53" s="63">
        <f t="shared" si="15"/>
        <v>150</v>
      </c>
      <c r="W53" s="63">
        <f t="shared" si="15"/>
        <v>203</v>
      </c>
      <c r="X53" s="63">
        <f t="shared" si="15"/>
        <v>214</v>
      </c>
      <c r="Y53" s="63">
        <f t="shared" si="15"/>
        <v>0</v>
      </c>
      <c r="Z53" s="63">
        <f t="shared" si="15"/>
        <v>0</v>
      </c>
      <c r="AA53" s="63">
        <f t="shared" si="15"/>
        <v>0</v>
      </c>
      <c r="AB53" s="63">
        <f t="shared" si="15"/>
        <v>0</v>
      </c>
      <c r="AC53" s="63">
        <f t="shared" si="15"/>
        <v>0</v>
      </c>
      <c r="AD53" s="63">
        <f t="shared" si="15"/>
        <v>0</v>
      </c>
      <c r="AE53" s="19">
        <f t="shared" si="12"/>
        <v>294</v>
      </c>
      <c r="AF53" s="19">
        <f t="shared" si="13"/>
        <v>408</v>
      </c>
      <c r="AG53" s="19">
        <f t="shared" si="14"/>
        <v>702</v>
      </c>
    </row>
    <row r="54" spans="1:33" s="14" customFormat="1" ht="15">
      <c r="A54" s="125" t="s">
        <v>131</v>
      </c>
      <c r="B54" s="125"/>
      <c r="C54" s="40">
        <f>C53+C52+C51</f>
        <v>24</v>
      </c>
      <c r="D54" s="61">
        <f aca="true" t="shared" si="16" ref="D54:AD54">D53+D52+D51</f>
        <v>21</v>
      </c>
      <c r="E54" s="61">
        <f t="shared" si="16"/>
        <v>12</v>
      </c>
      <c r="F54" s="61">
        <f t="shared" si="16"/>
        <v>7</v>
      </c>
      <c r="G54" s="61">
        <f t="shared" si="16"/>
        <v>12</v>
      </c>
      <c r="H54" s="61">
        <f t="shared" si="16"/>
        <v>13</v>
      </c>
      <c r="I54" s="61">
        <f t="shared" si="16"/>
        <v>14</v>
      </c>
      <c r="J54" s="61">
        <f t="shared" si="16"/>
        <v>7</v>
      </c>
      <c r="K54" s="61">
        <f t="shared" si="16"/>
        <v>8</v>
      </c>
      <c r="L54" s="61">
        <f t="shared" si="16"/>
        <v>7</v>
      </c>
      <c r="M54" s="61">
        <f t="shared" si="16"/>
        <v>6</v>
      </c>
      <c r="N54" s="61">
        <f t="shared" si="16"/>
        <v>5</v>
      </c>
      <c r="O54" s="61">
        <f t="shared" si="16"/>
        <v>8</v>
      </c>
      <c r="P54" s="61">
        <f t="shared" si="16"/>
        <v>4</v>
      </c>
      <c r="Q54" s="61">
        <f t="shared" si="16"/>
        <v>1042</v>
      </c>
      <c r="R54" s="61">
        <f t="shared" si="16"/>
        <v>1124</v>
      </c>
      <c r="S54" s="61">
        <f t="shared" si="16"/>
        <v>10</v>
      </c>
      <c r="T54" s="61">
        <f t="shared" si="16"/>
        <v>3</v>
      </c>
      <c r="U54" s="61">
        <f t="shared" si="16"/>
        <v>443</v>
      </c>
      <c r="V54" s="61">
        <f t="shared" si="16"/>
        <v>545</v>
      </c>
      <c r="W54" s="61">
        <f t="shared" si="16"/>
        <v>398</v>
      </c>
      <c r="X54" s="61">
        <f t="shared" si="16"/>
        <v>615</v>
      </c>
      <c r="Y54" s="61">
        <f t="shared" si="16"/>
        <v>0</v>
      </c>
      <c r="Z54" s="61">
        <f t="shared" si="16"/>
        <v>0</v>
      </c>
      <c r="AA54" s="61">
        <f t="shared" si="16"/>
        <v>3</v>
      </c>
      <c r="AB54" s="61">
        <f t="shared" si="16"/>
        <v>5</v>
      </c>
      <c r="AC54" s="61">
        <f t="shared" si="16"/>
        <v>5</v>
      </c>
      <c r="AD54" s="61">
        <f t="shared" si="16"/>
        <v>2</v>
      </c>
      <c r="AE54" s="19">
        <f t="shared" si="12"/>
        <v>1985</v>
      </c>
      <c r="AF54" s="19">
        <f t="shared" si="13"/>
        <v>2358</v>
      </c>
      <c r="AG54" s="19">
        <f t="shared" si="14"/>
        <v>4343</v>
      </c>
    </row>
    <row r="55" ht="14.25">
      <c r="A55" s="43"/>
    </row>
    <row r="56" ht="14.25">
      <c r="A56" s="43"/>
    </row>
    <row r="59" ht="14.25">
      <c r="A59" s="43"/>
    </row>
    <row r="60" spans="1:33" ht="15">
      <c r="A60" s="126" t="s">
        <v>206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</row>
    <row r="61" spans="1:33" ht="15">
      <c r="A61" s="128" t="s">
        <v>66</v>
      </c>
      <c r="B61" s="129"/>
      <c r="C61" s="125" t="s">
        <v>9</v>
      </c>
      <c r="D61" s="125"/>
      <c r="E61" s="125" t="s">
        <v>174</v>
      </c>
      <c r="F61" s="125"/>
      <c r="G61" s="125" t="s">
        <v>10</v>
      </c>
      <c r="H61" s="125"/>
      <c r="I61" s="125" t="s">
        <v>11</v>
      </c>
      <c r="J61" s="125"/>
      <c r="K61" s="125" t="s">
        <v>12</v>
      </c>
      <c r="L61" s="125"/>
      <c r="M61" s="125" t="s">
        <v>13</v>
      </c>
      <c r="N61" s="125"/>
      <c r="O61" s="125" t="s">
        <v>14</v>
      </c>
      <c r="P61" s="125"/>
      <c r="Q61" s="125" t="s">
        <v>15</v>
      </c>
      <c r="R61" s="125"/>
      <c r="S61" s="125" t="s">
        <v>117</v>
      </c>
      <c r="T61" s="125"/>
      <c r="U61" s="125" t="s">
        <v>16</v>
      </c>
      <c r="V61" s="125"/>
      <c r="W61" s="125" t="s">
        <v>51</v>
      </c>
      <c r="X61" s="125"/>
      <c r="Y61" s="125" t="s">
        <v>18</v>
      </c>
      <c r="Z61" s="125"/>
      <c r="AA61" s="125" t="s">
        <v>19</v>
      </c>
      <c r="AB61" s="125"/>
      <c r="AC61" s="125" t="s">
        <v>20</v>
      </c>
      <c r="AD61" s="125"/>
      <c r="AE61" s="125" t="s">
        <v>0</v>
      </c>
      <c r="AF61" s="125"/>
      <c r="AG61" s="125"/>
    </row>
    <row r="62" spans="1:33" ht="26.25" customHeight="1">
      <c r="A62" s="130"/>
      <c r="B62" s="131"/>
      <c r="C62" s="15" t="s">
        <v>1</v>
      </c>
      <c r="D62" s="15" t="s">
        <v>70</v>
      </c>
      <c r="E62" s="15" t="s">
        <v>1</v>
      </c>
      <c r="F62" s="15" t="s">
        <v>70</v>
      </c>
      <c r="G62" s="15" t="s">
        <v>1</v>
      </c>
      <c r="H62" s="15" t="s">
        <v>70</v>
      </c>
      <c r="I62" s="15" t="s">
        <v>1</v>
      </c>
      <c r="J62" s="15" t="s">
        <v>70</v>
      </c>
      <c r="K62" s="15" t="s">
        <v>1</v>
      </c>
      <c r="L62" s="15" t="s">
        <v>70</v>
      </c>
      <c r="M62" s="15" t="s">
        <v>1</v>
      </c>
      <c r="N62" s="15" t="s">
        <v>70</v>
      </c>
      <c r="O62" s="15" t="s">
        <v>1</v>
      </c>
      <c r="P62" s="15" t="s">
        <v>70</v>
      </c>
      <c r="Q62" s="15" t="s">
        <v>1</v>
      </c>
      <c r="R62" s="15" t="s">
        <v>70</v>
      </c>
      <c r="S62" s="15" t="s">
        <v>1</v>
      </c>
      <c r="T62" s="15" t="s">
        <v>70</v>
      </c>
      <c r="U62" s="15" t="s">
        <v>1</v>
      </c>
      <c r="V62" s="15" t="s">
        <v>70</v>
      </c>
      <c r="W62" s="15" t="s">
        <v>1</v>
      </c>
      <c r="X62" s="15" t="s">
        <v>70</v>
      </c>
      <c r="Y62" s="15" t="s">
        <v>1</v>
      </c>
      <c r="Z62" s="15" t="s">
        <v>70</v>
      </c>
      <c r="AA62" s="15" t="s">
        <v>1</v>
      </c>
      <c r="AB62" s="15" t="s">
        <v>70</v>
      </c>
      <c r="AC62" s="15" t="s">
        <v>1</v>
      </c>
      <c r="AD62" s="15" t="s">
        <v>70</v>
      </c>
      <c r="AE62" s="15" t="s">
        <v>1</v>
      </c>
      <c r="AF62" s="15" t="s">
        <v>70</v>
      </c>
      <c r="AG62" s="15" t="s">
        <v>118</v>
      </c>
    </row>
    <row r="63" spans="1:33" ht="26.25" customHeight="1">
      <c r="A63" s="115" t="s">
        <v>96</v>
      </c>
      <c r="B63" s="115"/>
      <c r="C63" s="34">
        <v>0</v>
      </c>
      <c r="D63" s="34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9</v>
      </c>
      <c r="R63" s="37">
        <v>8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40">
        <f>AC63+AA63+Y63+W63+U63+S63+Q63+O63+M63+K63+I63+G63+E63+C63</f>
        <v>9</v>
      </c>
      <c r="AF63" s="40">
        <f>AD63+AB63+Z63+X63+V63+T63+R63+P63+N63+L63+J63+H63+F63+D63</f>
        <v>8</v>
      </c>
      <c r="AG63" s="40">
        <f>AF63+AE63</f>
        <v>17</v>
      </c>
    </row>
    <row r="64" spans="1:33" ht="26.25" customHeight="1">
      <c r="A64" s="114" t="s">
        <v>119</v>
      </c>
      <c r="B64" s="114"/>
      <c r="C64" s="60">
        <v>0</v>
      </c>
      <c r="D64" s="60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64">
        <f aca="true" t="shared" si="17" ref="AE64:AE109">AC64+AA64+Y64+W64+U64+S64+Q64+O64+M64+K64+I64+G64+E64+C64</f>
        <v>0</v>
      </c>
      <c r="AF64" s="64">
        <f aca="true" t="shared" si="18" ref="AF64:AF109">AD64+AB64+Z64+X64+V64+T64+R64+P64+N64+L64+J64+H64+F64+D64</f>
        <v>0</v>
      </c>
      <c r="AG64" s="64">
        <f aca="true" t="shared" si="19" ref="AG64:AG109">AF64+AE64</f>
        <v>0</v>
      </c>
    </row>
    <row r="65" spans="1:33" ht="26.25" customHeight="1">
      <c r="A65" s="114" t="s">
        <v>175</v>
      </c>
      <c r="B65" s="114"/>
      <c r="C65" s="60">
        <v>0</v>
      </c>
      <c r="D65" s="60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64">
        <f t="shared" si="17"/>
        <v>0</v>
      </c>
      <c r="AF65" s="64">
        <f t="shared" si="18"/>
        <v>0</v>
      </c>
      <c r="AG65" s="64">
        <f t="shared" si="19"/>
        <v>0</v>
      </c>
    </row>
    <row r="66" spans="1:33" ht="15">
      <c r="A66" s="115" t="s">
        <v>120</v>
      </c>
      <c r="B66" s="34" t="s">
        <v>73</v>
      </c>
      <c r="C66" s="60">
        <v>0</v>
      </c>
      <c r="D66" s="60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2</v>
      </c>
      <c r="X66" s="59">
        <v>1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64">
        <f t="shared" si="17"/>
        <v>2</v>
      </c>
      <c r="AF66" s="64">
        <f t="shared" si="18"/>
        <v>1</v>
      </c>
      <c r="AG66" s="64">
        <f t="shared" si="19"/>
        <v>3</v>
      </c>
    </row>
    <row r="67" spans="1:33" ht="15">
      <c r="A67" s="115"/>
      <c r="B67" s="34" t="s">
        <v>97</v>
      </c>
      <c r="C67" s="60">
        <v>0</v>
      </c>
      <c r="D67" s="60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1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64">
        <f t="shared" si="17"/>
        <v>0</v>
      </c>
      <c r="AF67" s="64">
        <f t="shared" si="18"/>
        <v>1</v>
      </c>
      <c r="AG67" s="64">
        <f t="shared" si="19"/>
        <v>1</v>
      </c>
    </row>
    <row r="68" spans="1:33" ht="26.25" customHeight="1">
      <c r="A68" s="115"/>
      <c r="B68" s="36" t="s">
        <v>26</v>
      </c>
      <c r="C68" s="44">
        <f>C67+C66</f>
        <v>0</v>
      </c>
      <c r="D68" s="55">
        <f aca="true" t="shared" si="20" ref="D68:AD68">D67+D66</f>
        <v>0</v>
      </c>
      <c r="E68" s="55">
        <f t="shared" si="20"/>
        <v>0</v>
      </c>
      <c r="F68" s="55">
        <f t="shared" si="20"/>
        <v>0</v>
      </c>
      <c r="G68" s="55">
        <f t="shared" si="20"/>
        <v>0</v>
      </c>
      <c r="H68" s="55">
        <f t="shared" si="20"/>
        <v>0</v>
      </c>
      <c r="I68" s="55">
        <f t="shared" si="20"/>
        <v>0</v>
      </c>
      <c r="J68" s="55">
        <f t="shared" si="20"/>
        <v>0</v>
      </c>
      <c r="K68" s="55">
        <f t="shared" si="20"/>
        <v>0</v>
      </c>
      <c r="L68" s="55">
        <f t="shared" si="20"/>
        <v>0</v>
      </c>
      <c r="M68" s="55">
        <f t="shared" si="20"/>
        <v>0</v>
      </c>
      <c r="N68" s="55">
        <f t="shared" si="20"/>
        <v>0</v>
      </c>
      <c r="O68" s="55">
        <f t="shared" si="20"/>
        <v>0</v>
      </c>
      <c r="P68" s="55">
        <f t="shared" si="20"/>
        <v>0</v>
      </c>
      <c r="Q68" s="55">
        <f t="shared" si="20"/>
        <v>0</v>
      </c>
      <c r="R68" s="55">
        <f t="shared" si="20"/>
        <v>0</v>
      </c>
      <c r="S68" s="55">
        <f t="shared" si="20"/>
        <v>0</v>
      </c>
      <c r="T68" s="55">
        <f t="shared" si="20"/>
        <v>0</v>
      </c>
      <c r="U68" s="55">
        <f t="shared" si="20"/>
        <v>0</v>
      </c>
      <c r="V68" s="55">
        <f t="shared" si="20"/>
        <v>0</v>
      </c>
      <c r="W68" s="55">
        <f t="shared" si="20"/>
        <v>2</v>
      </c>
      <c r="X68" s="55">
        <f t="shared" si="20"/>
        <v>2</v>
      </c>
      <c r="Y68" s="55">
        <f t="shared" si="20"/>
        <v>0</v>
      </c>
      <c r="Z68" s="55">
        <f t="shared" si="20"/>
        <v>0</v>
      </c>
      <c r="AA68" s="55">
        <f t="shared" si="20"/>
        <v>0</v>
      </c>
      <c r="AB68" s="55">
        <f t="shared" si="20"/>
        <v>0</v>
      </c>
      <c r="AC68" s="55">
        <f t="shared" si="20"/>
        <v>0</v>
      </c>
      <c r="AD68" s="55">
        <f t="shared" si="20"/>
        <v>0</v>
      </c>
      <c r="AE68" s="64">
        <f t="shared" si="17"/>
        <v>2</v>
      </c>
      <c r="AF68" s="64">
        <f t="shared" si="18"/>
        <v>2</v>
      </c>
      <c r="AG68" s="64">
        <f t="shared" si="19"/>
        <v>4</v>
      </c>
    </row>
    <row r="69" spans="1:33" ht="15">
      <c r="A69" s="127" t="s">
        <v>99</v>
      </c>
      <c r="B69" s="34" t="s">
        <v>76</v>
      </c>
      <c r="C69" s="9">
        <v>0</v>
      </c>
      <c r="D69" s="9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11</v>
      </c>
      <c r="R69" s="37">
        <v>1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64">
        <f t="shared" si="17"/>
        <v>11</v>
      </c>
      <c r="AF69" s="64">
        <f t="shared" si="18"/>
        <v>1</v>
      </c>
      <c r="AG69" s="64">
        <f t="shared" si="19"/>
        <v>12</v>
      </c>
    </row>
    <row r="70" spans="1:33" ht="15">
      <c r="A70" s="127"/>
      <c r="B70" s="34" t="s">
        <v>100</v>
      </c>
      <c r="C70" s="9">
        <v>0</v>
      </c>
      <c r="D70" s="9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1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64">
        <f t="shared" si="17"/>
        <v>0</v>
      </c>
      <c r="AF70" s="64">
        <f t="shared" si="18"/>
        <v>1</v>
      </c>
      <c r="AG70" s="64">
        <f t="shared" si="19"/>
        <v>1</v>
      </c>
    </row>
    <row r="71" spans="1:33" ht="26.25" customHeight="1">
      <c r="A71" s="127"/>
      <c r="B71" s="36" t="s">
        <v>98</v>
      </c>
      <c r="C71" s="44">
        <f>C70+C69</f>
        <v>0</v>
      </c>
      <c r="D71" s="55">
        <f aca="true" t="shared" si="21" ref="D71:AD71">D70+D69</f>
        <v>0</v>
      </c>
      <c r="E71" s="55">
        <f t="shared" si="21"/>
        <v>0</v>
      </c>
      <c r="F71" s="55">
        <f t="shared" si="21"/>
        <v>0</v>
      </c>
      <c r="G71" s="55">
        <f t="shared" si="21"/>
        <v>0</v>
      </c>
      <c r="H71" s="55">
        <f t="shared" si="21"/>
        <v>0</v>
      </c>
      <c r="I71" s="55">
        <f t="shared" si="21"/>
        <v>0</v>
      </c>
      <c r="J71" s="55">
        <f t="shared" si="21"/>
        <v>0</v>
      </c>
      <c r="K71" s="55">
        <f t="shared" si="21"/>
        <v>0</v>
      </c>
      <c r="L71" s="55">
        <f t="shared" si="21"/>
        <v>0</v>
      </c>
      <c r="M71" s="55">
        <f t="shared" si="21"/>
        <v>0</v>
      </c>
      <c r="N71" s="55">
        <f t="shared" si="21"/>
        <v>0</v>
      </c>
      <c r="O71" s="55">
        <f t="shared" si="21"/>
        <v>0</v>
      </c>
      <c r="P71" s="55">
        <f t="shared" si="21"/>
        <v>0</v>
      </c>
      <c r="Q71" s="55">
        <f t="shared" si="21"/>
        <v>11</v>
      </c>
      <c r="R71" s="55">
        <f t="shared" si="21"/>
        <v>2</v>
      </c>
      <c r="S71" s="55">
        <f t="shared" si="21"/>
        <v>0</v>
      </c>
      <c r="T71" s="55">
        <f t="shared" si="21"/>
        <v>0</v>
      </c>
      <c r="U71" s="55">
        <f t="shared" si="21"/>
        <v>0</v>
      </c>
      <c r="V71" s="55">
        <f t="shared" si="21"/>
        <v>0</v>
      </c>
      <c r="W71" s="55">
        <f t="shared" si="21"/>
        <v>0</v>
      </c>
      <c r="X71" s="55">
        <f t="shared" si="21"/>
        <v>0</v>
      </c>
      <c r="Y71" s="55">
        <f t="shared" si="21"/>
        <v>0</v>
      </c>
      <c r="Z71" s="55">
        <f t="shared" si="21"/>
        <v>0</v>
      </c>
      <c r="AA71" s="55">
        <f t="shared" si="21"/>
        <v>0</v>
      </c>
      <c r="AB71" s="55">
        <f t="shared" si="21"/>
        <v>0</v>
      </c>
      <c r="AC71" s="55">
        <f t="shared" si="21"/>
        <v>0</v>
      </c>
      <c r="AD71" s="55">
        <f t="shared" si="21"/>
        <v>0</v>
      </c>
      <c r="AE71" s="64">
        <f t="shared" si="17"/>
        <v>11</v>
      </c>
      <c r="AF71" s="64">
        <f t="shared" si="18"/>
        <v>2</v>
      </c>
      <c r="AG71" s="64">
        <f t="shared" si="19"/>
        <v>13</v>
      </c>
    </row>
    <row r="72" spans="1:33" ht="26.25" customHeight="1">
      <c r="A72" s="115" t="s">
        <v>121</v>
      </c>
      <c r="B72" s="115"/>
      <c r="C72" s="34">
        <v>0</v>
      </c>
      <c r="D72" s="34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15</v>
      </c>
      <c r="R72" s="37">
        <v>7</v>
      </c>
      <c r="S72" s="37">
        <v>0</v>
      </c>
      <c r="T72" s="37">
        <v>0</v>
      </c>
      <c r="U72" s="37">
        <v>0</v>
      </c>
      <c r="V72" s="37">
        <v>0</v>
      </c>
      <c r="W72" s="37">
        <v>3</v>
      </c>
      <c r="X72" s="37">
        <v>2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64">
        <f t="shared" si="17"/>
        <v>18</v>
      </c>
      <c r="AF72" s="64">
        <f t="shared" si="18"/>
        <v>9</v>
      </c>
      <c r="AG72" s="64">
        <f t="shared" si="19"/>
        <v>27</v>
      </c>
    </row>
    <row r="73" spans="1:33" ht="26.25" customHeight="1">
      <c r="A73" s="123" t="s">
        <v>190</v>
      </c>
      <c r="B73" s="118"/>
      <c r="C73" s="60">
        <v>0</v>
      </c>
      <c r="D73" s="60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64">
        <f t="shared" si="17"/>
        <v>0</v>
      </c>
      <c r="AF73" s="64">
        <f t="shared" si="18"/>
        <v>0</v>
      </c>
      <c r="AG73" s="64">
        <f t="shared" si="19"/>
        <v>0</v>
      </c>
    </row>
    <row r="74" spans="1:33" ht="26.25" customHeight="1">
      <c r="A74" s="115" t="s">
        <v>101</v>
      </c>
      <c r="B74" s="115"/>
      <c r="C74" s="34">
        <v>0</v>
      </c>
      <c r="D74" s="34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7</v>
      </c>
      <c r="V74" s="37">
        <v>5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64">
        <f t="shared" si="17"/>
        <v>7</v>
      </c>
      <c r="AF74" s="64">
        <f t="shared" si="18"/>
        <v>5</v>
      </c>
      <c r="AG74" s="64">
        <f t="shared" si="19"/>
        <v>12</v>
      </c>
    </row>
    <row r="75" spans="1:33" ht="26.25" customHeight="1">
      <c r="A75" s="114" t="s">
        <v>122</v>
      </c>
      <c r="B75" s="114"/>
      <c r="C75" s="60">
        <v>0</v>
      </c>
      <c r="D75" s="60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64">
        <f t="shared" si="17"/>
        <v>0</v>
      </c>
      <c r="AF75" s="64">
        <f t="shared" si="18"/>
        <v>0</v>
      </c>
      <c r="AG75" s="64">
        <f t="shared" si="19"/>
        <v>0</v>
      </c>
    </row>
    <row r="76" spans="1:33" ht="26.25" customHeight="1">
      <c r="A76" s="115" t="s">
        <v>102</v>
      </c>
      <c r="B76" s="115"/>
      <c r="C76" s="34">
        <v>0</v>
      </c>
      <c r="D76" s="34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12</v>
      </c>
      <c r="R76" s="37">
        <v>6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64">
        <f t="shared" si="17"/>
        <v>12</v>
      </c>
      <c r="AF76" s="64">
        <f t="shared" si="18"/>
        <v>6</v>
      </c>
      <c r="AG76" s="64">
        <f t="shared" si="19"/>
        <v>18</v>
      </c>
    </row>
    <row r="77" spans="1:33" ht="15">
      <c r="A77" s="114" t="s">
        <v>176</v>
      </c>
      <c r="B77" s="114"/>
      <c r="C77" s="60">
        <v>0</v>
      </c>
      <c r="D77" s="60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9">
        <v>0</v>
      </c>
      <c r="AE77" s="64">
        <f t="shared" si="17"/>
        <v>0</v>
      </c>
      <c r="AF77" s="64">
        <f t="shared" si="18"/>
        <v>0</v>
      </c>
      <c r="AG77" s="64">
        <f t="shared" si="19"/>
        <v>0</v>
      </c>
    </row>
    <row r="78" spans="1:33" ht="15">
      <c r="A78" s="111" t="s">
        <v>123</v>
      </c>
      <c r="B78" s="34" t="s">
        <v>23</v>
      </c>
      <c r="C78" s="34">
        <v>0</v>
      </c>
      <c r="D78" s="34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22</v>
      </c>
      <c r="R78" s="37">
        <v>25</v>
      </c>
      <c r="S78" s="37">
        <v>0</v>
      </c>
      <c r="T78" s="37">
        <v>0</v>
      </c>
      <c r="U78" s="37">
        <v>0</v>
      </c>
      <c r="V78" s="37">
        <v>0</v>
      </c>
      <c r="W78" s="37">
        <v>2</v>
      </c>
      <c r="X78" s="37">
        <v>3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64">
        <f t="shared" si="17"/>
        <v>24</v>
      </c>
      <c r="AF78" s="64">
        <f t="shared" si="18"/>
        <v>28</v>
      </c>
      <c r="AG78" s="64">
        <f t="shared" si="19"/>
        <v>52</v>
      </c>
    </row>
    <row r="79" spans="1:33" ht="26.25" customHeight="1">
      <c r="A79" s="111"/>
      <c r="B79" s="34" t="s">
        <v>103</v>
      </c>
      <c r="C79" s="34">
        <v>0</v>
      </c>
      <c r="D79" s="34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17</v>
      </c>
      <c r="R79" s="37">
        <v>28</v>
      </c>
      <c r="S79" s="37">
        <v>0</v>
      </c>
      <c r="T79" s="37">
        <v>0</v>
      </c>
      <c r="U79" s="37">
        <v>2</v>
      </c>
      <c r="V79" s="37">
        <v>2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64">
        <f t="shared" si="17"/>
        <v>19</v>
      </c>
      <c r="AF79" s="64">
        <f t="shared" si="18"/>
        <v>30</v>
      </c>
      <c r="AG79" s="64">
        <f t="shared" si="19"/>
        <v>49</v>
      </c>
    </row>
    <row r="80" spans="1:33" ht="26.25" customHeight="1">
      <c r="A80" s="111"/>
      <c r="B80" s="34" t="s">
        <v>58</v>
      </c>
      <c r="C80" s="34">
        <v>0</v>
      </c>
      <c r="D80" s="34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11</v>
      </c>
      <c r="R80" s="37">
        <v>18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64">
        <f t="shared" si="17"/>
        <v>11</v>
      </c>
      <c r="AF80" s="64">
        <f t="shared" si="18"/>
        <v>18</v>
      </c>
      <c r="AG80" s="64">
        <f t="shared" si="19"/>
        <v>29</v>
      </c>
    </row>
    <row r="81" spans="1:33" ht="26.25" customHeight="1">
      <c r="A81" s="111"/>
      <c r="B81" s="34" t="s">
        <v>104</v>
      </c>
      <c r="C81" s="34">
        <v>0</v>
      </c>
      <c r="D81" s="34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22</v>
      </c>
      <c r="R81" s="37">
        <v>14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64">
        <f t="shared" si="17"/>
        <v>22</v>
      </c>
      <c r="AF81" s="64">
        <f t="shared" si="18"/>
        <v>14</v>
      </c>
      <c r="AG81" s="64">
        <f t="shared" si="19"/>
        <v>36</v>
      </c>
    </row>
    <row r="82" spans="1:33" ht="26.25" customHeight="1">
      <c r="A82" s="111"/>
      <c r="B82" s="36" t="s">
        <v>46</v>
      </c>
      <c r="C82" s="44">
        <f>C81+C80+C79+C78</f>
        <v>0</v>
      </c>
      <c r="D82" s="55">
        <f aca="true" t="shared" si="22" ref="D82:AD82">D81+D80+D79+D78</f>
        <v>0</v>
      </c>
      <c r="E82" s="55">
        <f t="shared" si="22"/>
        <v>0</v>
      </c>
      <c r="F82" s="55">
        <f t="shared" si="22"/>
        <v>0</v>
      </c>
      <c r="G82" s="55">
        <f t="shared" si="22"/>
        <v>0</v>
      </c>
      <c r="H82" s="55">
        <f t="shared" si="22"/>
        <v>0</v>
      </c>
      <c r="I82" s="55">
        <f t="shared" si="22"/>
        <v>0</v>
      </c>
      <c r="J82" s="55">
        <f t="shared" si="22"/>
        <v>0</v>
      </c>
      <c r="K82" s="55">
        <f t="shared" si="22"/>
        <v>0</v>
      </c>
      <c r="L82" s="55">
        <f t="shared" si="22"/>
        <v>0</v>
      </c>
      <c r="M82" s="55">
        <f t="shared" si="22"/>
        <v>0</v>
      </c>
      <c r="N82" s="55">
        <f t="shared" si="22"/>
        <v>0</v>
      </c>
      <c r="O82" s="55">
        <f t="shared" si="22"/>
        <v>0</v>
      </c>
      <c r="P82" s="55">
        <f t="shared" si="22"/>
        <v>0</v>
      </c>
      <c r="Q82" s="55">
        <f t="shared" si="22"/>
        <v>72</v>
      </c>
      <c r="R82" s="55">
        <f t="shared" si="22"/>
        <v>85</v>
      </c>
      <c r="S82" s="55">
        <f t="shared" si="22"/>
        <v>0</v>
      </c>
      <c r="T82" s="55">
        <f t="shared" si="22"/>
        <v>0</v>
      </c>
      <c r="U82" s="55">
        <f t="shared" si="22"/>
        <v>2</v>
      </c>
      <c r="V82" s="55">
        <f t="shared" si="22"/>
        <v>2</v>
      </c>
      <c r="W82" s="55">
        <f t="shared" si="22"/>
        <v>2</v>
      </c>
      <c r="X82" s="55">
        <f t="shared" si="22"/>
        <v>3</v>
      </c>
      <c r="Y82" s="55">
        <f t="shared" si="22"/>
        <v>0</v>
      </c>
      <c r="Z82" s="55">
        <f t="shared" si="22"/>
        <v>0</v>
      </c>
      <c r="AA82" s="55">
        <f t="shared" si="22"/>
        <v>0</v>
      </c>
      <c r="AB82" s="55">
        <f t="shared" si="22"/>
        <v>0</v>
      </c>
      <c r="AC82" s="55">
        <f t="shared" si="22"/>
        <v>0</v>
      </c>
      <c r="AD82" s="55">
        <f t="shared" si="22"/>
        <v>0</v>
      </c>
      <c r="AE82" s="64">
        <f t="shared" si="17"/>
        <v>76</v>
      </c>
      <c r="AF82" s="64">
        <f t="shared" si="18"/>
        <v>90</v>
      </c>
      <c r="AG82" s="64">
        <f t="shared" si="19"/>
        <v>166</v>
      </c>
    </row>
    <row r="83" spans="1:33" ht="26.25" customHeight="1">
      <c r="A83" s="72" t="s">
        <v>105</v>
      </c>
      <c r="B83" s="34" t="s">
        <v>124</v>
      </c>
      <c r="C83" s="34">
        <v>0</v>
      </c>
      <c r="D83" s="34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33</v>
      </c>
      <c r="V83" s="37">
        <v>41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64">
        <f t="shared" si="17"/>
        <v>33</v>
      </c>
      <c r="AF83" s="64">
        <f t="shared" si="18"/>
        <v>41</v>
      </c>
      <c r="AG83" s="64">
        <f t="shared" si="19"/>
        <v>74</v>
      </c>
    </row>
    <row r="84" spans="1:33" ht="26.25" customHeight="1">
      <c r="A84" s="72" t="s">
        <v>106</v>
      </c>
      <c r="B84" s="34" t="s">
        <v>124</v>
      </c>
      <c r="C84" s="34">
        <v>0</v>
      </c>
      <c r="D84" s="34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24</v>
      </c>
      <c r="X84" s="37">
        <v>28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64">
        <f t="shared" si="17"/>
        <v>24</v>
      </c>
      <c r="AF84" s="64">
        <f t="shared" si="18"/>
        <v>28</v>
      </c>
      <c r="AG84" s="64">
        <f t="shared" si="19"/>
        <v>52</v>
      </c>
    </row>
    <row r="85" spans="1:33" ht="26.25" customHeight="1">
      <c r="A85" s="111" t="s">
        <v>125</v>
      </c>
      <c r="B85" s="34" t="s">
        <v>108</v>
      </c>
      <c r="C85" s="34">
        <v>0</v>
      </c>
      <c r="D85" s="34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9</v>
      </c>
      <c r="R85" s="37">
        <v>7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64">
        <f t="shared" si="17"/>
        <v>9</v>
      </c>
      <c r="AF85" s="64">
        <f t="shared" si="18"/>
        <v>7</v>
      </c>
      <c r="AG85" s="64">
        <f t="shared" si="19"/>
        <v>16</v>
      </c>
    </row>
    <row r="86" spans="1:33" ht="26.25" customHeight="1">
      <c r="A86" s="111"/>
      <c r="B86" s="34" t="s">
        <v>107</v>
      </c>
      <c r="C86" s="34">
        <v>0</v>
      </c>
      <c r="D86" s="34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8</v>
      </c>
      <c r="R86" s="37">
        <v>7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64">
        <f t="shared" si="17"/>
        <v>8</v>
      </c>
      <c r="AF86" s="64">
        <f t="shared" si="18"/>
        <v>7</v>
      </c>
      <c r="AG86" s="64">
        <f t="shared" si="19"/>
        <v>15</v>
      </c>
    </row>
    <row r="87" spans="1:33" ht="26.25" customHeight="1">
      <c r="A87" s="111"/>
      <c r="B87" s="34" t="s">
        <v>109</v>
      </c>
      <c r="C87" s="34">
        <v>0</v>
      </c>
      <c r="D87" s="34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18</v>
      </c>
      <c r="R87" s="37">
        <v>7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64">
        <f t="shared" si="17"/>
        <v>18</v>
      </c>
      <c r="AF87" s="64">
        <f t="shared" si="18"/>
        <v>7</v>
      </c>
      <c r="AG87" s="64">
        <f t="shared" si="19"/>
        <v>25</v>
      </c>
    </row>
    <row r="88" spans="1:33" ht="26.25" customHeight="1">
      <c r="A88" s="111"/>
      <c r="B88" s="34" t="s">
        <v>126</v>
      </c>
      <c r="C88" s="34">
        <v>0</v>
      </c>
      <c r="D88" s="34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2</v>
      </c>
      <c r="R88" s="37">
        <v>1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64">
        <f t="shared" si="17"/>
        <v>2</v>
      </c>
      <c r="AF88" s="64">
        <f t="shared" si="18"/>
        <v>1</v>
      </c>
      <c r="AG88" s="64">
        <f t="shared" si="19"/>
        <v>3</v>
      </c>
    </row>
    <row r="89" spans="1:33" ht="26.25" customHeight="1">
      <c r="A89" s="111"/>
      <c r="B89" s="36" t="s">
        <v>26</v>
      </c>
      <c r="C89" s="44">
        <f>C88+C87+C86+C85</f>
        <v>0</v>
      </c>
      <c r="D89" s="55">
        <f aca="true" t="shared" si="23" ref="D89:AD89">D88+D87+D86+D85</f>
        <v>0</v>
      </c>
      <c r="E89" s="55">
        <f t="shared" si="23"/>
        <v>0</v>
      </c>
      <c r="F89" s="55">
        <f t="shared" si="23"/>
        <v>0</v>
      </c>
      <c r="G89" s="55">
        <f t="shared" si="23"/>
        <v>0</v>
      </c>
      <c r="H89" s="55">
        <f t="shared" si="23"/>
        <v>0</v>
      </c>
      <c r="I89" s="55">
        <f t="shared" si="23"/>
        <v>0</v>
      </c>
      <c r="J89" s="55">
        <f t="shared" si="23"/>
        <v>0</v>
      </c>
      <c r="K89" s="55">
        <f t="shared" si="23"/>
        <v>0</v>
      </c>
      <c r="L89" s="55">
        <f t="shared" si="23"/>
        <v>0</v>
      </c>
      <c r="M89" s="55">
        <f t="shared" si="23"/>
        <v>0</v>
      </c>
      <c r="N89" s="55">
        <f t="shared" si="23"/>
        <v>0</v>
      </c>
      <c r="O89" s="55">
        <f t="shared" si="23"/>
        <v>0</v>
      </c>
      <c r="P89" s="55">
        <f t="shared" si="23"/>
        <v>0</v>
      </c>
      <c r="Q89" s="55">
        <f t="shared" si="23"/>
        <v>37</v>
      </c>
      <c r="R89" s="55">
        <f t="shared" si="23"/>
        <v>22</v>
      </c>
      <c r="S89" s="55">
        <f t="shared" si="23"/>
        <v>0</v>
      </c>
      <c r="T89" s="55">
        <f t="shared" si="23"/>
        <v>0</v>
      </c>
      <c r="U89" s="55">
        <f t="shared" si="23"/>
        <v>0</v>
      </c>
      <c r="V89" s="55">
        <f t="shared" si="23"/>
        <v>0</v>
      </c>
      <c r="W89" s="55">
        <f t="shared" si="23"/>
        <v>0</v>
      </c>
      <c r="X89" s="55">
        <f t="shared" si="23"/>
        <v>0</v>
      </c>
      <c r="Y89" s="55">
        <f t="shared" si="23"/>
        <v>0</v>
      </c>
      <c r="Z89" s="55">
        <f t="shared" si="23"/>
        <v>0</v>
      </c>
      <c r="AA89" s="55">
        <f t="shared" si="23"/>
        <v>0</v>
      </c>
      <c r="AB89" s="55">
        <f t="shared" si="23"/>
        <v>0</v>
      </c>
      <c r="AC89" s="55">
        <f t="shared" si="23"/>
        <v>0</v>
      </c>
      <c r="AD89" s="55">
        <f t="shared" si="23"/>
        <v>0</v>
      </c>
      <c r="AE89" s="64">
        <f t="shared" si="17"/>
        <v>37</v>
      </c>
      <c r="AF89" s="64">
        <f t="shared" si="18"/>
        <v>22</v>
      </c>
      <c r="AG89" s="64">
        <f t="shared" si="19"/>
        <v>59</v>
      </c>
    </row>
    <row r="90" spans="1:33" ht="15">
      <c r="A90" s="114" t="s">
        <v>127</v>
      </c>
      <c r="B90" s="114"/>
      <c r="C90" s="60">
        <v>0</v>
      </c>
      <c r="D90" s="60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0</v>
      </c>
      <c r="AE90" s="64">
        <f t="shared" si="17"/>
        <v>0</v>
      </c>
      <c r="AF90" s="64">
        <f t="shared" si="18"/>
        <v>0</v>
      </c>
      <c r="AG90" s="64">
        <f t="shared" si="19"/>
        <v>0</v>
      </c>
    </row>
    <row r="91" spans="1:33" ht="15">
      <c r="A91" s="111" t="s">
        <v>111</v>
      </c>
      <c r="B91" s="34" t="s">
        <v>126</v>
      </c>
      <c r="C91" s="34">
        <v>0</v>
      </c>
      <c r="D91" s="34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4</v>
      </c>
      <c r="X91" s="37">
        <v>3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64">
        <f t="shared" si="17"/>
        <v>4</v>
      </c>
      <c r="AF91" s="64">
        <f t="shared" si="18"/>
        <v>3</v>
      </c>
      <c r="AG91" s="64">
        <f t="shared" si="19"/>
        <v>7</v>
      </c>
    </row>
    <row r="92" spans="1:33" ht="15">
      <c r="A92" s="111"/>
      <c r="B92" s="34" t="s">
        <v>107</v>
      </c>
      <c r="C92" s="34">
        <v>0</v>
      </c>
      <c r="D92" s="34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2</v>
      </c>
      <c r="X92" s="37">
        <v>1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64">
        <f t="shared" si="17"/>
        <v>2</v>
      </c>
      <c r="AF92" s="64">
        <f t="shared" si="18"/>
        <v>1</v>
      </c>
      <c r="AG92" s="64">
        <f t="shared" si="19"/>
        <v>3</v>
      </c>
    </row>
    <row r="93" spans="1:33" ht="26.25" customHeight="1">
      <c r="A93" s="111"/>
      <c r="B93" s="34" t="s">
        <v>109</v>
      </c>
      <c r="C93" s="34">
        <v>0</v>
      </c>
      <c r="D93" s="34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8</v>
      </c>
      <c r="X93" s="37">
        <v>6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64">
        <f t="shared" si="17"/>
        <v>8</v>
      </c>
      <c r="AF93" s="64">
        <f t="shared" si="18"/>
        <v>6</v>
      </c>
      <c r="AG93" s="64">
        <f t="shared" si="19"/>
        <v>14</v>
      </c>
    </row>
    <row r="94" spans="1:33" ht="26.25" customHeight="1">
      <c r="A94" s="111"/>
      <c r="B94" s="36" t="s">
        <v>59</v>
      </c>
      <c r="C94" s="44">
        <f>C93+C92+C91</f>
        <v>0</v>
      </c>
      <c r="D94" s="55">
        <f aca="true" t="shared" si="24" ref="D94:AD94">D93+D92+D91</f>
        <v>0</v>
      </c>
      <c r="E94" s="55">
        <f t="shared" si="24"/>
        <v>0</v>
      </c>
      <c r="F94" s="55">
        <f t="shared" si="24"/>
        <v>0</v>
      </c>
      <c r="G94" s="55">
        <f t="shared" si="24"/>
        <v>0</v>
      </c>
      <c r="H94" s="55">
        <f t="shared" si="24"/>
        <v>0</v>
      </c>
      <c r="I94" s="55">
        <f t="shared" si="24"/>
        <v>0</v>
      </c>
      <c r="J94" s="55">
        <f t="shared" si="24"/>
        <v>0</v>
      </c>
      <c r="K94" s="55">
        <f t="shared" si="24"/>
        <v>0</v>
      </c>
      <c r="L94" s="55">
        <f t="shared" si="24"/>
        <v>0</v>
      </c>
      <c r="M94" s="55">
        <f t="shared" si="24"/>
        <v>0</v>
      </c>
      <c r="N94" s="55">
        <f t="shared" si="24"/>
        <v>0</v>
      </c>
      <c r="O94" s="55">
        <f t="shared" si="24"/>
        <v>0</v>
      </c>
      <c r="P94" s="55">
        <f t="shared" si="24"/>
        <v>0</v>
      </c>
      <c r="Q94" s="55">
        <f t="shared" si="24"/>
        <v>0</v>
      </c>
      <c r="R94" s="55">
        <f t="shared" si="24"/>
        <v>0</v>
      </c>
      <c r="S94" s="55">
        <f t="shared" si="24"/>
        <v>0</v>
      </c>
      <c r="T94" s="55">
        <f t="shared" si="24"/>
        <v>0</v>
      </c>
      <c r="U94" s="55">
        <f t="shared" si="24"/>
        <v>0</v>
      </c>
      <c r="V94" s="55">
        <f t="shared" si="24"/>
        <v>0</v>
      </c>
      <c r="W94" s="55">
        <f t="shared" si="24"/>
        <v>14</v>
      </c>
      <c r="X94" s="55">
        <f t="shared" si="24"/>
        <v>10</v>
      </c>
      <c r="Y94" s="55">
        <f t="shared" si="24"/>
        <v>0</v>
      </c>
      <c r="Z94" s="55">
        <f t="shared" si="24"/>
        <v>0</v>
      </c>
      <c r="AA94" s="55">
        <f t="shared" si="24"/>
        <v>0</v>
      </c>
      <c r="AB94" s="55">
        <f t="shared" si="24"/>
        <v>0</v>
      </c>
      <c r="AC94" s="55">
        <f t="shared" si="24"/>
        <v>0</v>
      </c>
      <c r="AD94" s="55">
        <f t="shared" si="24"/>
        <v>0</v>
      </c>
      <c r="AE94" s="64">
        <f t="shared" si="17"/>
        <v>14</v>
      </c>
      <c r="AF94" s="64">
        <f t="shared" si="18"/>
        <v>10</v>
      </c>
      <c r="AG94" s="64">
        <f t="shared" si="19"/>
        <v>24</v>
      </c>
    </row>
    <row r="95" spans="1:33" ht="26.25" customHeight="1">
      <c r="A95" s="115" t="s">
        <v>112</v>
      </c>
      <c r="B95" s="115"/>
      <c r="C95" s="34">
        <v>0</v>
      </c>
      <c r="D95" s="34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39</v>
      </c>
      <c r="R95" s="37">
        <v>12</v>
      </c>
      <c r="S95" s="37">
        <v>0</v>
      </c>
      <c r="T95" s="37">
        <v>0</v>
      </c>
      <c r="U95" s="37">
        <v>0</v>
      </c>
      <c r="V95" s="37">
        <v>0</v>
      </c>
      <c r="W95" s="37">
        <v>3</v>
      </c>
      <c r="X95" s="37">
        <v>2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64">
        <f t="shared" si="17"/>
        <v>42</v>
      </c>
      <c r="AF95" s="64">
        <f t="shared" si="18"/>
        <v>14</v>
      </c>
      <c r="AG95" s="64">
        <f t="shared" si="19"/>
        <v>56</v>
      </c>
    </row>
    <row r="96" spans="1:33" ht="15">
      <c r="A96" s="115" t="s">
        <v>113</v>
      </c>
      <c r="B96" s="115"/>
      <c r="C96" s="18">
        <v>0</v>
      </c>
      <c r="D96" s="18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2</v>
      </c>
      <c r="R96" s="37">
        <v>1</v>
      </c>
      <c r="S96" s="37">
        <v>0</v>
      </c>
      <c r="T96" s="37">
        <v>0</v>
      </c>
      <c r="U96" s="37">
        <v>29</v>
      </c>
      <c r="V96" s="37">
        <v>21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64">
        <f t="shared" si="17"/>
        <v>31</v>
      </c>
      <c r="AF96" s="64">
        <f t="shared" si="18"/>
        <v>22</v>
      </c>
      <c r="AG96" s="64">
        <f t="shared" si="19"/>
        <v>53</v>
      </c>
    </row>
    <row r="97" spans="1:33" ht="26.25" customHeight="1">
      <c r="A97" s="111" t="s">
        <v>114</v>
      </c>
      <c r="B97" s="34" t="s">
        <v>39</v>
      </c>
      <c r="C97" s="9">
        <v>0</v>
      </c>
      <c r="D97" s="9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18</v>
      </c>
      <c r="R97" s="37">
        <v>42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64">
        <f t="shared" si="17"/>
        <v>18</v>
      </c>
      <c r="AF97" s="64">
        <f t="shared" si="18"/>
        <v>42</v>
      </c>
      <c r="AG97" s="64">
        <f t="shared" si="19"/>
        <v>60</v>
      </c>
    </row>
    <row r="98" spans="1:33" ht="26.25" customHeight="1">
      <c r="A98" s="111"/>
      <c r="B98" s="34" t="s">
        <v>128</v>
      </c>
      <c r="C98" s="9">
        <v>0</v>
      </c>
      <c r="D98" s="9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22</v>
      </c>
      <c r="S98" s="37">
        <v>0</v>
      </c>
      <c r="T98" s="37">
        <v>0</v>
      </c>
      <c r="U98" s="37">
        <v>0</v>
      </c>
      <c r="V98" s="37">
        <v>3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64">
        <f t="shared" si="17"/>
        <v>0</v>
      </c>
      <c r="AF98" s="64">
        <f t="shared" si="18"/>
        <v>25</v>
      </c>
      <c r="AG98" s="64">
        <f t="shared" si="19"/>
        <v>25</v>
      </c>
    </row>
    <row r="99" spans="1:33" ht="26.25" customHeight="1">
      <c r="A99" s="111"/>
      <c r="B99" s="36" t="s">
        <v>0</v>
      </c>
      <c r="C99" s="44">
        <f>C98+C97</f>
        <v>0</v>
      </c>
      <c r="D99" s="55">
        <f aca="true" t="shared" si="25" ref="D99:AD99">D98+D97</f>
        <v>0</v>
      </c>
      <c r="E99" s="55">
        <f t="shared" si="25"/>
        <v>0</v>
      </c>
      <c r="F99" s="55">
        <f t="shared" si="25"/>
        <v>0</v>
      </c>
      <c r="G99" s="55">
        <f t="shared" si="25"/>
        <v>0</v>
      </c>
      <c r="H99" s="55">
        <f t="shared" si="25"/>
        <v>0</v>
      </c>
      <c r="I99" s="55">
        <f t="shared" si="25"/>
        <v>0</v>
      </c>
      <c r="J99" s="55">
        <f t="shared" si="25"/>
        <v>0</v>
      </c>
      <c r="K99" s="55">
        <f t="shared" si="25"/>
        <v>0</v>
      </c>
      <c r="L99" s="55">
        <f t="shared" si="25"/>
        <v>0</v>
      </c>
      <c r="M99" s="55">
        <f t="shared" si="25"/>
        <v>0</v>
      </c>
      <c r="N99" s="55">
        <f t="shared" si="25"/>
        <v>0</v>
      </c>
      <c r="O99" s="55">
        <f t="shared" si="25"/>
        <v>0</v>
      </c>
      <c r="P99" s="55">
        <f t="shared" si="25"/>
        <v>0</v>
      </c>
      <c r="Q99" s="55">
        <f t="shared" si="25"/>
        <v>18</v>
      </c>
      <c r="R99" s="55">
        <f t="shared" si="25"/>
        <v>64</v>
      </c>
      <c r="S99" s="55">
        <f t="shared" si="25"/>
        <v>0</v>
      </c>
      <c r="T99" s="55">
        <f t="shared" si="25"/>
        <v>0</v>
      </c>
      <c r="U99" s="55">
        <f t="shared" si="25"/>
        <v>0</v>
      </c>
      <c r="V99" s="55">
        <f t="shared" si="25"/>
        <v>3</v>
      </c>
      <c r="W99" s="55">
        <f t="shared" si="25"/>
        <v>0</v>
      </c>
      <c r="X99" s="55">
        <f t="shared" si="25"/>
        <v>0</v>
      </c>
      <c r="Y99" s="55">
        <f t="shared" si="25"/>
        <v>0</v>
      </c>
      <c r="Z99" s="55">
        <f t="shared" si="25"/>
        <v>0</v>
      </c>
      <c r="AA99" s="55">
        <f t="shared" si="25"/>
        <v>0</v>
      </c>
      <c r="AB99" s="55">
        <f t="shared" si="25"/>
        <v>0</v>
      </c>
      <c r="AC99" s="55">
        <f t="shared" si="25"/>
        <v>0</v>
      </c>
      <c r="AD99" s="55">
        <f t="shared" si="25"/>
        <v>0</v>
      </c>
      <c r="AE99" s="64">
        <f t="shared" si="17"/>
        <v>18</v>
      </c>
      <c r="AF99" s="64">
        <f t="shared" si="18"/>
        <v>67</v>
      </c>
      <c r="AG99" s="64">
        <f t="shared" si="19"/>
        <v>85</v>
      </c>
    </row>
    <row r="100" spans="1:33" ht="26.25" customHeight="1">
      <c r="A100" s="111" t="s">
        <v>115</v>
      </c>
      <c r="B100" s="34" t="s">
        <v>39</v>
      </c>
      <c r="C100" s="9">
        <v>0</v>
      </c>
      <c r="D100" s="9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25</v>
      </c>
      <c r="V100" s="37">
        <v>31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64">
        <f t="shared" si="17"/>
        <v>25</v>
      </c>
      <c r="AF100" s="64">
        <f t="shared" si="18"/>
        <v>31</v>
      </c>
      <c r="AG100" s="64">
        <f t="shared" si="19"/>
        <v>56</v>
      </c>
    </row>
    <row r="101" spans="1:33" ht="26.25" customHeight="1">
      <c r="A101" s="111"/>
      <c r="B101" s="34" t="s">
        <v>129</v>
      </c>
      <c r="C101" s="9">
        <v>0</v>
      </c>
      <c r="D101" s="9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21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64">
        <f t="shared" si="17"/>
        <v>0</v>
      </c>
      <c r="AF101" s="64">
        <f t="shared" si="18"/>
        <v>21</v>
      </c>
      <c r="AG101" s="64">
        <f t="shared" si="19"/>
        <v>21</v>
      </c>
    </row>
    <row r="102" spans="1:33" ht="26.25" customHeight="1">
      <c r="A102" s="111"/>
      <c r="B102" s="36" t="s">
        <v>98</v>
      </c>
      <c r="C102" s="44">
        <f>C101+C100</f>
        <v>0</v>
      </c>
      <c r="D102" s="55">
        <f aca="true" t="shared" si="26" ref="D102:AD102">D101+D100</f>
        <v>0</v>
      </c>
      <c r="E102" s="55">
        <f t="shared" si="26"/>
        <v>0</v>
      </c>
      <c r="F102" s="55">
        <f t="shared" si="26"/>
        <v>0</v>
      </c>
      <c r="G102" s="55">
        <f t="shared" si="26"/>
        <v>0</v>
      </c>
      <c r="H102" s="55">
        <f t="shared" si="26"/>
        <v>0</v>
      </c>
      <c r="I102" s="55">
        <f t="shared" si="26"/>
        <v>0</v>
      </c>
      <c r="J102" s="55">
        <f t="shared" si="26"/>
        <v>0</v>
      </c>
      <c r="K102" s="55">
        <f t="shared" si="26"/>
        <v>0</v>
      </c>
      <c r="L102" s="55">
        <f t="shared" si="26"/>
        <v>0</v>
      </c>
      <c r="M102" s="55">
        <f t="shared" si="26"/>
        <v>0</v>
      </c>
      <c r="N102" s="55">
        <f t="shared" si="26"/>
        <v>0</v>
      </c>
      <c r="O102" s="55">
        <f t="shared" si="26"/>
        <v>0</v>
      </c>
      <c r="P102" s="55">
        <f t="shared" si="26"/>
        <v>0</v>
      </c>
      <c r="Q102" s="55">
        <f t="shared" si="26"/>
        <v>0</v>
      </c>
      <c r="R102" s="55">
        <f t="shared" si="26"/>
        <v>0</v>
      </c>
      <c r="S102" s="55">
        <f t="shared" si="26"/>
        <v>0</v>
      </c>
      <c r="T102" s="55">
        <f t="shared" si="26"/>
        <v>0</v>
      </c>
      <c r="U102" s="55">
        <f t="shared" si="26"/>
        <v>25</v>
      </c>
      <c r="V102" s="55">
        <f t="shared" si="26"/>
        <v>52</v>
      </c>
      <c r="W102" s="55">
        <f t="shared" si="26"/>
        <v>0</v>
      </c>
      <c r="X102" s="55">
        <f t="shared" si="26"/>
        <v>0</v>
      </c>
      <c r="Y102" s="55">
        <f t="shared" si="26"/>
        <v>0</v>
      </c>
      <c r="Z102" s="55">
        <f t="shared" si="26"/>
        <v>0</v>
      </c>
      <c r="AA102" s="55">
        <f t="shared" si="26"/>
        <v>0</v>
      </c>
      <c r="AB102" s="55">
        <f t="shared" si="26"/>
        <v>0</v>
      </c>
      <c r="AC102" s="55">
        <f t="shared" si="26"/>
        <v>0</v>
      </c>
      <c r="AD102" s="55">
        <f t="shared" si="26"/>
        <v>0</v>
      </c>
      <c r="AE102" s="64">
        <f t="shared" si="17"/>
        <v>25</v>
      </c>
      <c r="AF102" s="64">
        <f t="shared" si="18"/>
        <v>52</v>
      </c>
      <c r="AG102" s="64">
        <f t="shared" si="19"/>
        <v>77</v>
      </c>
    </row>
    <row r="103" spans="1:33" ht="55.5">
      <c r="A103" s="34" t="s">
        <v>116</v>
      </c>
      <c r="B103" s="34" t="s">
        <v>39</v>
      </c>
      <c r="C103" s="34">
        <v>0</v>
      </c>
      <c r="D103" s="34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2</v>
      </c>
      <c r="R103" s="37">
        <v>3</v>
      </c>
      <c r="S103" s="37">
        <v>0</v>
      </c>
      <c r="T103" s="37">
        <v>0</v>
      </c>
      <c r="U103" s="37">
        <v>0</v>
      </c>
      <c r="V103" s="37">
        <v>0</v>
      </c>
      <c r="W103" s="37">
        <v>10</v>
      </c>
      <c r="X103" s="37">
        <v>33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64">
        <f t="shared" si="17"/>
        <v>12</v>
      </c>
      <c r="AF103" s="64">
        <f t="shared" si="18"/>
        <v>36</v>
      </c>
      <c r="AG103" s="64">
        <f t="shared" si="19"/>
        <v>48</v>
      </c>
    </row>
    <row r="104" spans="1:33" ht="15">
      <c r="A104" s="123" t="s">
        <v>191</v>
      </c>
      <c r="B104" s="118"/>
      <c r="C104" s="60">
        <v>0</v>
      </c>
      <c r="D104" s="60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64">
        <f t="shared" si="17"/>
        <v>0</v>
      </c>
      <c r="AF104" s="64">
        <f t="shared" si="18"/>
        <v>0</v>
      </c>
      <c r="AG104" s="64">
        <f t="shared" si="19"/>
        <v>0</v>
      </c>
    </row>
    <row r="105" spans="1:33" ht="15">
      <c r="A105" s="115" t="s">
        <v>130</v>
      </c>
      <c r="B105" s="115"/>
      <c r="C105" s="60">
        <v>0</v>
      </c>
      <c r="D105" s="60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1</v>
      </c>
      <c r="R105" s="59">
        <v>2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0</v>
      </c>
      <c r="AE105" s="64">
        <f t="shared" si="17"/>
        <v>1</v>
      </c>
      <c r="AF105" s="64">
        <f t="shared" si="18"/>
        <v>2</v>
      </c>
      <c r="AG105" s="64">
        <f t="shared" si="19"/>
        <v>3</v>
      </c>
    </row>
    <row r="106" spans="1:33" ht="15">
      <c r="A106" s="111" t="s">
        <v>0</v>
      </c>
      <c r="B106" s="36" t="s">
        <v>15</v>
      </c>
      <c r="C106" s="39">
        <f>C105+C99+C95+C89+C82+C76+C75+C72+C71+C65+C63</f>
        <v>0</v>
      </c>
      <c r="D106" s="65">
        <f aca="true" t="shared" si="27" ref="D106:AD106">D105+D99+D95+D89+D82+D76+D75+D72+D71+D65+D63</f>
        <v>0</v>
      </c>
      <c r="E106" s="65">
        <f t="shared" si="27"/>
        <v>0</v>
      </c>
      <c r="F106" s="65">
        <f t="shared" si="27"/>
        <v>0</v>
      </c>
      <c r="G106" s="65">
        <f t="shared" si="27"/>
        <v>0</v>
      </c>
      <c r="H106" s="65">
        <f t="shared" si="27"/>
        <v>0</v>
      </c>
      <c r="I106" s="65">
        <f t="shared" si="27"/>
        <v>0</v>
      </c>
      <c r="J106" s="65">
        <f t="shared" si="27"/>
        <v>0</v>
      </c>
      <c r="K106" s="65">
        <f t="shared" si="27"/>
        <v>0</v>
      </c>
      <c r="L106" s="65">
        <f t="shared" si="27"/>
        <v>0</v>
      </c>
      <c r="M106" s="65">
        <f t="shared" si="27"/>
        <v>0</v>
      </c>
      <c r="N106" s="65">
        <f t="shared" si="27"/>
        <v>0</v>
      </c>
      <c r="O106" s="65">
        <f t="shared" si="27"/>
        <v>0</v>
      </c>
      <c r="P106" s="65">
        <f t="shared" si="27"/>
        <v>0</v>
      </c>
      <c r="Q106" s="65">
        <f t="shared" si="27"/>
        <v>214</v>
      </c>
      <c r="R106" s="65">
        <f t="shared" si="27"/>
        <v>208</v>
      </c>
      <c r="S106" s="65">
        <f t="shared" si="27"/>
        <v>0</v>
      </c>
      <c r="T106" s="65">
        <f t="shared" si="27"/>
        <v>0</v>
      </c>
      <c r="U106" s="65">
        <f t="shared" si="27"/>
        <v>2</v>
      </c>
      <c r="V106" s="65">
        <f t="shared" si="27"/>
        <v>5</v>
      </c>
      <c r="W106" s="65">
        <f t="shared" si="27"/>
        <v>8</v>
      </c>
      <c r="X106" s="65">
        <f t="shared" si="27"/>
        <v>7</v>
      </c>
      <c r="Y106" s="65">
        <f t="shared" si="27"/>
        <v>0</v>
      </c>
      <c r="Z106" s="65">
        <f t="shared" si="27"/>
        <v>0</v>
      </c>
      <c r="AA106" s="65">
        <f t="shared" si="27"/>
        <v>0</v>
      </c>
      <c r="AB106" s="65">
        <f t="shared" si="27"/>
        <v>0</v>
      </c>
      <c r="AC106" s="65">
        <f t="shared" si="27"/>
        <v>0</v>
      </c>
      <c r="AD106" s="65">
        <f t="shared" si="27"/>
        <v>0</v>
      </c>
      <c r="AE106" s="64">
        <f t="shared" si="17"/>
        <v>224</v>
      </c>
      <c r="AF106" s="64">
        <f t="shared" si="18"/>
        <v>220</v>
      </c>
      <c r="AG106" s="64">
        <f t="shared" si="19"/>
        <v>444</v>
      </c>
    </row>
    <row r="107" spans="1:33" ht="15">
      <c r="A107" s="111"/>
      <c r="B107" s="36" t="s">
        <v>16</v>
      </c>
      <c r="C107" s="39">
        <f>C102+C96+C90+C83+C77+C74+C64</f>
        <v>0</v>
      </c>
      <c r="D107" s="65">
        <f aca="true" t="shared" si="28" ref="D107:AD107">D102+D96+D90+D83+D77+D74+D64</f>
        <v>0</v>
      </c>
      <c r="E107" s="65">
        <f t="shared" si="28"/>
        <v>0</v>
      </c>
      <c r="F107" s="65">
        <f t="shared" si="28"/>
        <v>0</v>
      </c>
      <c r="G107" s="65">
        <f t="shared" si="28"/>
        <v>0</v>
      </c>
      <c r="H107" s="65">
        <f t="shared" si="28"/>
        <v>0</v>
      </c>
      <c r="I107" s="65">
        <f t="shared" si="28"/>
        <v>0</v>
      </c>
      <c r="J107" s="65">
        <f t="shared" si="28"/>
        <v>0</v>
      </c>
      <c r="K107" s="65">
        <f t="shared" si="28"/>
        <v>0</v>
      </c>
      <c r="L107" s="65">
        <f t="shared" si="28"/>
        <v>0</v>
      </c>
      <c r="M107" s="65">
        <f t="shared" si="28"/>
        <v>0</v>
      </c>
      <c r="N107" s="65">
        <f t="shared" si="28"/>
        <v>0</v>
      </c>
      <c r="O107" s="65">
        <f t="shared" si="28"/>
        <v>0</v>
      </c>
      <c r="P107" s="65">
        <f t="shared" si="28"/>
        <v>0</v>
      </c>
      <c r="Q107" s="65">
        <f t="shared" si="28"/>
        <v>2</v>
      </c>
      <c r="R107" s="65">
        <f t="shared" si="28"/>
        <v>1</v>
      </c>
      <c r="S107" s="65">
        <f t="shared" si="28"/>
        <v>0</v>
      </c>
      <c r="T107" s="65">
        <f t="shared" si="28"/>
        <v>0</v>
      </c>
      <c r="U107" s="65">
        <f t="shared" si="28"/>
        <v>94</v>
      </c>
      <c r="V107" s="65">
        <f t="shared" si="28"/>
        <v>119</v>
      </c>
      <c r="W107" s="65">
        <f t="shared" si="28"/>
        <v>0</v>
      </c>
      <c r="X107" s="65">
        <f t="shared" si="28"/>
        <v>0</v>
      </c>
      <c r="Y107" s="65">
        <f t="shared" si="28"/>
        <v>0</v>
      </c>
      <c r="Z107" s="65">
        <f t="shared" si="28"/>
        <v>0</v>
      </c>
      <c r="AA107" s="65">
        <f t="shared" si="28"/>
        <v>0</v>
      </c>
      <c r="AB107" s="65">
        <f t="shared" si="28"/>
        <v>0</v>
      </c>
      <c r="AC107" s="65">
        <f t="shared" si="28"/>
        <v>0</v>
      </c>
      <c r="AD107" s="65">
        <f t="shared" si="28"/>
        <v>0</v>
      </c>
      <c r="AE107" s="64">
        <f t="shared" si="17"/>
        <v>96</v>
      </c>
      <c r="AF107" s="64">
        <f t="shared" si="18"/>
        <v>120</v>
      </c>
      <c r="AG107" s="64">
        <f t="shared" si="19"/>
        <v>216</v>
      </c>
    </row>
    <row r="108" spans="1:33" ht="15">
      <c r="A108" s="111"/>
      <c r="B108" s="36" t="s">
        <v>17</v>
      </c>
      <c r="C108" s="39">
        <f>C104+C94+C84+C73+C68+C103</f>
        <v>0</v>
      </c>
      <c r="D108" s="65">
        <f aca="true" t="shared" si="29" ref="D108:AD108">D104+D94+D84+D73+D68+D103</f>
        <v>0</v>
      </c>
      <c r="E108" s="65">
        <f t="shared" si="29"/>
        <v>0</v>
      </c>
      <c r="F108" s="65">
        <f t="shared" si="29"/>
        <v>0</v>
      </c>
      <c r="G108" s="65">
        <f t="shared" si="29"/>
        <v>0</v>
      </c>
      <c r="H108" s="65">
        <f t="shared" si="29"/>
        <v>0</v>
      </c>
      <c r="I108" s="65">
        <f t="shared" si="29"/>
        <v>0</v>
      </c>
      <c r="J108" s="65">
        <f t="shared" si="29"/>
        <v>0</v>
      </c>
      <c r="K108" s="65">
        <f t="shared" si="29"/>
        <v>0</v>
      </c>
      <c r="L108" s="65">
        <f t="shared" si="29"/>
        <v>0</v>
      </c>
      <c r="M108" s="65">
        <f t="shared" si="29"/>
        <v>0</v>
      </c>
      <c r="N108" s="65">
        <f t="shared" si="29"/>
        <v>0</v>
      </c>
      <c r="O108" s="65">
        <f t="shared" si="29"/>
        <v>0</v>
      </c>
      <c r="P108" s="65">
        <f t="shared" si="29"/>
        <v>0</v>
      </c>
      <c r="Q108" s="65">
        <f t="shared" si="29"/>
        <v>2</v>
      </c>
      <c r="R108" s="65">
        <f t="shared" si="29"/>
        <v>3</v>
      </c>
      <c r="S108" s="65">
        <f t="shared" si="29"/>
        <v>0</v>
      </c>
      <c r="T108" s="65">
        <f t="shared" si="29"/>
        <v>0</v>
      </c>
      <c r="U108" s="65">
        <f t="shared" si="29"/>
        <v>0</v>
      </c>
      <c r="V108" s="65">
        <f t="shared" si="29"/>
        <v>0</v>
      </c>
      <c r="W108" s="65">
        <f t="shared" si="29"/>
        <v>50</v>
      </c>
      <c r="X108" s="65">
        <f t="shared" si="29"/>
        <v>73</v>
      </c>
      <c r="Y108" s="65">
        <f t="shared" si="29"/>
        <v>0</v>
      </c>
      <c r="Z108" s="65">
        <f t="shared" si="29"/>
        <v>0</v>
      </c>
      <c r="AA108" s="65">
        <f t="shared" si="29"/>
        <v>0</v>
      </c>
      <c r="AB108" s="65">
        <f t="shared" si="29"/>
        <v>0</v>
      </c>
      <c r="AC108" s="65">
        <f t="shared" si="29"/>
        <v>0</v>
      </c>
      <c r="AD108" s="65">
        <f t="shared" si="29"/>
        <v>0</v>
      </c>
      <c r="AE108" s="64">
        <f t="shared" si="17"/>
        <v>52</v>
      </c>
      <c r="AF108" s="64">
        <f t="shared" si="18"/>
        <v>76</v>
      </c>
      <c r="AG108" s="64">
        <f t="shared" si="19"/>
        <v>128</v>
      </c>
    </row>
    <row r="109" spans="1:33" ht="15">
      <c r="A109" s="125" t="s">
        <v>131</v>
      </c>
      <c r="B109" s="125"/>
      <c r="C109" s="40">
        <f>C108+C107+C106</f>
        <v>0</v>
      </c>
      <c r="D109" s="64">
        <f aca="true" t="shared" si="30" ref="D109:AD109">D108+D107+D106</f>
        <v>0</v>
      </c>
      <c r="E109" s="64">
        <f t="shared" si="30"/>
        <v>0</v>
      </c>
      <c r="F109" s="64">
        <f t="shared" si="30"/>
        <v>0</v>
      </c>
      <c r="G109" s="64">
        <f t="shared" si="30"/>
        <v>0</v>
      </c>
      <c r="H109" s="64">
        <f t="shared" si="30"/>
        <v>0</v>
      </c>
      <c r="I109" s="64">
        <f t="shared" si="30"/>
        <v>0</v>
      </c>
      <c r="J109" s="64">
        <f t="shared" si="30"/>
        <v>0</v>
      </c>
      <c r="K109" s="64">
        <f t="shared" si="30"/>
        <v>0</v>
      </c>
      <c r="L109" s="64">
        <f t="shared" si="30"/>
        <v>0</v>
      </c>
      <c r="M109" s="64">
        <f t="shared" si="30"/>
        <v>0</v>
      </c>
      <c r="N109" s="64">
        <f t="shared" si="30"/>
        <v>0</v>
      </c>
      <c r="O109" s="64">
        <f t="shared" si="30"/>
        <v>0</v>
      </c>
      <c r="P109" s="64">
        <f t="shared" si="30"/>
        <v>0</v>
      </c>
      <c r="Q109" s="64">
        <f t="shared" si="30"/>
        <v>218</v>
      </c>
      <c r="R109" s="64">
        <f t="shared" si="30"/>
        <v>212</v>
      </c>
      <c r="S109" s="64">
        <f t="shared" si="30"/>
        <v>0</v>
      </c>
      <c r="T109" s="64">
        <f t="shared" si="30"/>
        <v>0</v>
      </c>
      <c r="U109" s="64">
        <f t="shared" si="30"/>
        <v>96</v>
      </c>
      <c r="V109" s="64">
        <f t="shared" si="30"/>
        <v>124</v>
      </c>
      <c r="W109" s="64">
        <f t="shared" si="30"/>
        <v>58</v>
      </c>
      <c r="X109" s="64">
        <f t="shared" si="30"/>
        <v>80</v>
      </c>
      <c r="Y109" s="64">
        <f t="shared" si="30"/>
        <v>0</v>
      </c>
      <c r="Z109" s="64">
        <f t="shared" si="30"/>
        <v>0</v>
      </c>
      <c r="AA109" s="64">
        <f t="shared" si="30"/>
        <v>0</v>
      </c>
      <c r="AB109" s="64">
        <f t="shared" si="30"/>
        <v>0</v>
      </c>
      <c r="AC109" s="64">
        <f t="shared" si="30"/>
        <v>0</v>
      </c>
      <c r="AD109" s="64">
        <f t="shared" si="30"/>
        <v>0</v>
      </c>
      <c r="AE109" s="64">
        <f t="shared" si="17"/>
        <v>372</v>
      </c>
      <c r="AF109" s="64">
        <f t="shared" si="18"/>
        <v>416</v>
      </c>
      <c r="AG109" s="64">
        <f t="shared" si="19"/>
        <v>788</v>
      </c>
    </row>
    <row r="110" ht="14.25"/>
    <row r="111" ht="14.25"/>
    <row r="112" ht="26.25" customHeight="1"/>
    <row r="113" spans="1:33" s="14" customFormat="1" ht="26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s="14" customFormat="1" ht="26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14" customFormat="1" ht="26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s="14" customFormat="1" ht="26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s="14" customFormat="1" ht="26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14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14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14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14" customFormat="1" ht="26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s="14" customFormat="1" ht="26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s="14" customFormat="1" ht="26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4" customFormat="1" ht="26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s="14" customFormat="1" ht="26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s="14" customFormat="1" ht="26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14" customFormat="1" ht="26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14" customFormat="1" ht="26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14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14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s="14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s="14" customFormat="1" ht="26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s="14" customFormat="1" ht="26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14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s="14" customFormat="1" ht="26.2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s="1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14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14" customFormat="1" ht="26.2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14" customFormat="1" ht="26.2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14" customFormat="1" ht="26.2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s="14" customFormat="1" ht="26.2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s="14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s="14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s="14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s="14" customFormat="1" ht="26.2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s="14" customFormat="1" ht="26.2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14" customFormat="1" ht="26.2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14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14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s="14" customFormat="1" ht="26.2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ht="14.25"/>
    <row r="152" spans="1:33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</sheetData>
  <mergeCells count="80">
    <mergeCell ref="A49:B49"/>
    <mergeCell ref="A18:B18"/>
    <mergeCell ref="A104:B104"/>
    <mergeCell ref="A73:B73"/>
    <mergeCell ref="A35:B35"/>
    <mergeCell ref="A40:B40"/>
    <mergeCell ref="A36:A39"/>
    <mergeCell ref="A30:A34"/>
    <mergeCell ref="A23:A27"/>
    <mergeCell ref="A95:B95"/>
    <mergeCell ref="A77:B77"/>
    <mergeCell ref="A78:A82"/>
    <mergeCell ref="A85:A89"/>
    <mergeCell ref="A61:B62"/>
    <mergeCell ref="A90:B90"/>
    <mergeCell ref="A91:A94"/>
    <mergeCell ref="A8:B8"/>
    <mergeCell ref="A9:B9"/>
    <mergeCell ref="A6:B7"/>
    <mergeCell ref="A10:B10"/>
    <mergeCell ref="A22:B22"/>
    <mergeCell ref="A21:B21"/>
    <mergeCell ref="A11:A13"/>
    <mergeCell ref="A14:A16"/>
    <mergeCell ref="A17:B17"/>
    <mergeCell ref="A19:B19"/>
    <mergeCell ref="A20:B20"/>
    <mergeCell ref="A5:AG5"/>
    <mergeCell ref="E6:F6"/>
    <mergeCell ref="G6:H6"/>
    <mergeCell ref="I6:J6"/>
    <mergeCell ref="K6:L6"/>
    <mergeCell ref="M6:N6"/>
    <mergeCell ref="O6:P6"/>
    <mergeCell ref="Q6:R6"/>
    <mergeCell ref="AE6:AG6"/>
    <mergeCell ref="S6:T6"/>
    <mergeCell ref="U6:V6"/>
    <mergeCell ref="W6:X6"/>
    <mergeCell ref="Y6:Z6"/>
    <mergeCell ref="AA6:AB6"/>
    <mergeCell ref="AC6:AD6"/>
    <mergeCell ref="C6:D6"/>
    <mergeCell ref="A105:B105"/>
    <mergeCell ref="A106:A108"/>
    <mergeCell ref="A109:B109"/>
    <mergeCell ref="A96:B96"/>
    <mergeCell ref="A97:A99"/>
    <mergeCell ref="A100:A102"/>
    <mergeCell ref="A69:A71"/>
    <mergeCell ref="A72:B72"/>
    <mergeCell ref="A75:B75"/>
    <mergeCell ref="A74:B74"/>
    <mergeCell ref="A64:B64"/>
    <mergeCell ref="A65:B65"/>
    <mergeCell ref="A76:B76"/>
    <mergeCell ref="A66:A68"/>
    <mergeCell ref="A41:B41"/>
    <mergeCell ref="A50:B50"/>
    <mergeCell ref="A54:B54"/>
    <mergeCell ref="A63:B63"/>
    <mergeCell ref="A51:A53"/>
    <mergeCell ref="A45:A47"/>
    <mergeCell ref="A42:A44"/>
    <mergeCell ref="A60:AG60"/>
    <mergeCell ref="U61:V61"/>
    <mergeCell ref="W61:X61"/>
    <mergeCell ref="Y61:Z61"/>
    <mergeCell ref="AA61:AB61"/>
    <mergeCell ref="I61:J61"/>
    <mergeCell ref="E61:F61"/>
    <mergeCell ref="G61:H61"/>
    <mergeCell ref="C61:D61"/>
    <mergeCell ref="AC61:AD61"/>
    <mergeCell ref="AE61:AG61"/>
    <mergeCell ref="Q61:R61"/>
    <mergeCell ref="S61:T61"/>
    <mergeCell ref="K61:L61"/>
    <mergeCell ref="M61:N61"/>
    <mergeCell ref="O61:P61"/>
  </mergeCells>
  <printOptions horizontalCentered="1" verticalCentered="1"/>
  <pageMargins left="0" right="0.2755905511811024" top="0.7480314960629921" bottom="0.7480314960629921" header="0.31496062992125984" footer="0.31496062992125984"/>
  <pageSetup horizontalDpi="600" verticalDpi="600" orientation="landscape" scale="50" r:id="rId1"/>
  <rowBreaks count="2" manualBreakCount="2">
    <brk id="26" max="16383" man="1"/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T34"/>
  <sheetViews>
    <sheetView rightToLeft="1" zoomScale="70" zoomScaleNormal="70" workbookViewId="0" topLeftCell="A24">
      <selection activeCell="D32" sqref="D32"/>
    </sheetView>
  </sheetViews>
  <sheetFormatPr defaultColWidth="9.00390625" defaultRowHeight="15"/>
  <cols>
    <col min="1" max="1" width="14.57421875" style="20" bestFit="1" customWidth="1"/>
    <col min="2" max="2" width="14.421875" style="20" customWidth="1"/>
    <col min="3" max="3" width="9.00390625" style="20" customWidth="1"/>
    <col min="4" max="17" width="7.140625" style="20" customWidth="1"/>
    <col min="18" max="18" width="7.8515625" style="20" bestFit="1" customWidth="1"/>
    <col min="19" max="20" width="7.140625" style="20" customWidth="1"/>
    <col min="21" max="16384" width="9.00390625" style="20" customWidth="1"/>
  </cols>
  <sheetData>
    <row r="2" ht="28.5" customHeight="1"/>
    <row r="5" spans="1:15" s="7" customFormat="1" ht="15">
      <c r="A5" s="137" t="s">
        <v>207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s="7" customFormat="1" ht="15">
      <c r="A6" s="134" t="s">
        <v>66</v>
      </c>
      <c r="B6" s="134" t="s">
        <v>66</v>
      </c>
      <c r="C6" s="133" t="s">
        <v>44</v>
      </c>
      <c r="D6" s="133"/>
      <c r="E6" s="133" t="s">
        <v>132</v>
      </c>
      <c r="F6" s="133"/>
      <c r="G6" s="133" t="s">
        <v>133</v>
      </c>
      <c r="H6" s="133"/>
      <c r="I6" s="133" t="s">
        <v>23</v>
      </c>
      <c r="J6" s="133"/>
      <c r="K6" s="134" t="s">
        <v>7</v>
      </c>
      <c r="L6" s="134"/>
      <c r="M6" s="134" t="s">
        <v>0</v>
      </c>
      <c r="N6" s="134"/>
      <c r="O6" s="134"/>
    </row>
    <row r="7" spans="1:15" s="7" customFormat="1" ht="15">
      <c r="A7" s="134"/>
      <c r="B7" s="134"/>
      <c r="C7" s="21" t="s">
        <v>1</v>
      </c>
      <c r="D7" s="21" t="s">
        <v>70</v>
      </c>
      <c r="E7" s="21" t="s">
        <v>1</v>
      </c>
      <c r="F7" s="21" t="s">
        <v>70</v>
      </c>
      <c r="G7" s="21" t="s">
        <v>1</v>
      </c>
      <c r="H7" s="21" t="s">
        <v>70</v>
      </c>
      <c r="I7" s="21" t="s">
        <v>1</v>
      </c>
      <c r="J7" s="21" t="s">
        <v>70</v>
      </c>
      <c r="K7" s="21" t="s">
        <v>1</v>
      </c>
      <c r="L7" s="21" t="s">
        <v>70</v>
      </c>
      <c r="M7" s="21" t="s">
        <v>1</v>
      </c>
      <c r="N7" s="21" t="s">
        <v>70</v>
      </c>
      <c r="O7" s="21" t="s">
        <v>60</v>
      </c>
    </row>
    <row r="8" spans="1:15" s="7" customFormat="1" ht="46.5" customHeight="1">
      <c r="A8" s="135" t="s">
        <v>134</v>
      </c>
      <c r="B8" s="22" t="s">
        <v>24</v>
      </c>
      <c r="C8" s="75">
        <v>4</v>
      </c>
      <c r="D8" s="75">
        <v>4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21">
        <f>K8+I8+G8+E8+C8</f>
        <v>4</v>
      </c>
      <c r="N8" s="21">
        <f>L8+J8+H8+F8+D8</f>
        <v>4</v>
      </c>
      <c r="O8" s="12">
        <f>N8+M8</f>
        <v>8</v>
      </c>
    </row>
    <row r="9" spans="1:15" s="7" customFormat="1" ht="35.1" customHeight="1">
      <c r="A9" s="135"/>
      <c r="B9" s="22" t="s">
        <v>47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57">
        <f aca="true" t="shared" si="0" ref="M9:M15">K9+I9+G9+E9+C9</f>
        <v>0</v>
      </c>
      <c r="N9" s="57">
        <f aca="true" t="shared" si="1" ref="N9:N15">L9+J9+H9+F9+D9</f>
        <v>0</v>
      </c>
      <c r="O9" s="56">
        <f aca="true" t="shared" si="2" ref="O9:O15">N9+M9</f>
        <v>0</v>
      </c>
    </row>
    <row r="10" spans="1:15" s="7" customFormat="1" ht="35.1" customHeight="1">
      <c r="A10" s="136" t="s">
        <v>135</v>
      </c>
      <c r="B10" s="22" t="s">
        <v>24</v>
      </c>
      <c r="C10" s="75">
        <v>16</v>
      </c>
      <c r="D10" s="75">
        <v>12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57">
        <f t="shared" si="0"/>
        <v>16</v>
      </c>
      <c r="N10" s="57">
        <f t="shared" si="1"/>
        <v>12</v>
      </c>
      <c r="O10" s="56">
        <f t="shared" si="2"/>
        <v>28</v>
      </c>
    </row>
    <row r="11" spans="1:15" s="7" customFormat="1" ht="35.1" customHeight="1">
      <c r="A11" s="136"/>
      <c r="B11" s="22" t="s">
        <v>47</v>
      </c>
      <c r="C11" s="75">
        <v>5</v>
      </c>
      <c r="D11" s="75">
        <v>2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57">
        <f t="shared" si="0"/>
        <v>5</v>
      </c>
      <c r="N11" s="57">
        <f t="shared" si="1"/>
        <v>2</v>
      </c>
      <c r="O11" s="56">
        <f t="shared" si="2"/>
        <v>7</v>
      </c>
    </row>
    <row r="12" spans="1:15" s="7" customFormat="1" ht="35.1" customHeight="1">
      <c r="A12" s="135" t="s">
        <v>136</v>
      </c>
      <c r="B12" s="22" t="s">
        <v>24</v>
      </c>
      <c r="C12" s="75">
        <v>6</v>
      </c>
      <c r="D12" s="75">
        <v>4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57">
        <f t="shared" si="0"/>
        <v>6</v>
      </c>
      <c r="N12" s="57">
        <f t="shared" si="1"/>
        <v>4</v>
      </c>
      <c r="O12" s="56">
        <f t="shared" si="2"/>
        <v>10</v>
      </c>
    </row>
    <row r="13" spans="1:15" s="7" customFormat="1" ht="35.1" customHeight="1">
      <c r="A13" s="135"/>
      <c r="B13" s="22" t="s">
        <v>47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57">
        <f t="shared" si="0"/>
        <v>0</v>
      </c>
      <c r="N13" s="57">
        <f t="shared" si="1"/>
        <v>0</v>
      </c>
      <c r="O13" s="56">
        <f t="shared" si="2"/>
        <v>0</v>
      </c>
    </row>
    <row r="14" spans="1:15" s="7" customFormat="1" ht="35.1" customHeight="1">
      <c r="A14" s="125" t="s">
        <v>0</v>
      </c>
      <c r="B14" s="21" t="s">
        <v>24</v>
      </c>
      <c r="C14" s="12">
        <f>C12+C10+C8</f>
        <v>26</v>
      </c>
      <c r="D14" s="56">
        <f aca="true" t="shared" si="3" ref="D14:L14">D12+D10+D8</f>
        <v>20</v>
      </c>
      <c r="E14" s="56">
        <f t="shared" si="3"/>
        <v>0</v>
      </c>
      <c r="F14" s="56">
        <f t="shared" si="3"/>
        <v>0</v>
      </c>
      <c r="G14" s="56">
        <f t="shared" si="3"/>
        <v>0</v>
      </c>
      <c r="H14" s="56">
        <f t="shared" si="3"/>
        <v>0</v>
      </c>
      <c r="I14" s="56">
        <f t="shared" si="3"/>
        <v>0</v>
      </c>
      <c r="J14" s="56">
        <f t="shared" si="3"/>
        <v>0</v>
      </c>
      <c r="K14" s="56">
        <f t="shared" si="3"/>
        <v>0</v>
      </c>
      <c r="L14" s="56">
        <f t="shared" si="3"/>
        <v>0</v>
      </c>
      <c r="M14" s="57">
        <f t="shared" si="0"/>
        <v>26</v>
      </c>
      <c r="N14" s="57">
        <f t="shared" si="1"/>
        <v>20</v>
      </c>
      <c r="O14" s="56">
        <f t="shared" si="2"/>
        <v>46</v>
      </c>
    </row>
    <row r="15" spans="1:15" s="7" customFormat="1" ht="35.1" customHeight="1">
      <c r="A15" s="125"/>
      <c r="B15" s="21" t="s">
        <v>47</v>
      </c>
      <c r="C15" s="12">
        <f>C13+C11+C9</f>
        <v>5</v>
      </c>
      <c r="D15" s="56">
        <f aca="true" t="shared" si="4" ref="D15:L15">D13+D11+D9</f>
        <v>2</v>
      </c>
      <c r="E15" s="56">
        <f t="shared" si="4"/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56">
        <f t="shared" si="4"/>
        <v>0</v>
      </c>
      <c r="M15" s="57">
        <f t="shared" si="0"/>
        <v>5</v>
      </c>
      <c r="N15" s="57">
        <f t="shared" si="1"/>
        <v>2</v>
      </c>
      <c r="O15" s="56">
        <f t="shared" si="2"/>
        <v>7</v>
      </c>
    </row>
    <row r="16" s="23" customFormat="1" ht="35.1" customHeight="1"/>
    <row r="17" ht="35.1" customHeight="1"/>
    <row r="18" ht="35.1" customHeight="1"/>
    <row r="19" ht="35.1" customHeight="1"/>
    <row r="20" ht="35.1" customHeight="1"/>
    <row r="21" ht="35.1" customHeight="1"/>
    <row r="22" ht="30" customHeight="1"/>
    <row r="23" ht="30" customHeight="1"/>
    <row r="24" spans="1:20" s="23" customFormat="1" ht="30" customHeight="1">
      <c r="A24" s="137" t="s">
        <v>208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7"/>
      <c r="Q24" s="7"/>
      <c r="R24" s="7"/>
      <c r="S24" s="7"/>
      <c r="T24" s="7"/>
    </row>
    <row r="25" spans="1:20" s="23" customFormat="1" ht="35.1" customHeight="1">
      <c r="A25" s="134" t="s">
        <v>66</v>
      </c>
      <c r="B25" s="134" t="s">
        <v>66</v>
      </c>
      <c r="C25" s="133" t="s">
        <v>44</v>
      </c>
      <c r="D25" s="133"/>
      <c r="E25" s="133" t="s">
        <v>132</v>
      </c>
      <c r="F25" s="133"/>
      <c r="G25" s="133" t="s">
        <v>133</v>
      </c>
      <c r="H25" s="133"/>
      <c r="I25" s="133" t="s">
        <v>23</v>
      </c>
      <c r="J25" s="133"/>
      <c r="K25" s="134" t="s">
        <v>7</v>
      </c>
      <c r="L25" s="134"/>
      <c r="M25" s="134" t="s">
        <v>0</v>
      </c>
      <c r="N25" s="134"/>
      <c r="O25" s="134"/>
      <c r="P25" s="7"/>
      <c r="Q25" s="7"/>
      <c r="R25" s="7"/>
      <c r="S25" s="7"/>
      <c r="T25" s="7"/>
    </row>
    <row r="26" spans="1:20" s="23" customFormat="1" ht="35.1" customHeight="1">
      <c r="A26" s="134"/>
      <c r="B26" s="134"/>
      <c r="C26" s="21" t="s">
        <v>1</v>
      </c>
      <c r="D26" s="21" t="s">
        <v>70</v>
      </c>
      <c r="E26" s="21" t="s">
        <v>1</v>
      </c>
      <c r="F26" s="21" t="s">
        <v>70</v>
      </c>
      <c r="G26" s="21" t="s">
        <v>1</v>
      </c>
      <c r="H26" s="21" t="s">
        <v>70</v>
      </c>
      <c r="I26" s="21" t="s">
        <v>1</v>
      </c>
      <c r="J26" s="21" t="s">
        <v>70</v>
      </c>
      <c r="K26" s="21" t="s">
        <v>1</v>
      </c>
      <c r="L26" s="21" t="s">
        <v>70</v>
      </c>
      <c r="M26" s="21" t="s">
        <v>1</v>
      </c>
      <c r="N26" s="21" t="s">
        <v>70</v>
      </c>
      <c r="O26" s="21" t="s">
        <v>60</v>
      </c>
      <c r="P26" s="7"/>
      <c r="Q26" s="7"/>
      <c r="R26" s="7"/>
      <c r="S26" s="7"/>
      <c r="T26" s="7"/>
    </row>
    <row r="27" spans="1:20" s="23" customFormat="1" ht="35.1" customHeight="1">
      <c r="A27" s="135" t="s">
        <v>134</v>
      </c>
      <c r="B27" s="22" t="s">
        <v>24</v>
      </c>
      <c r="C27" s="75">
        <v>1</v>
      </c>
      <c r="D27" s="75">
        <v>1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21">
        <f>K27+I27+G27+E27+C27</f>
        <v>1</v>
      </c>
      <c r="N27" s="21">
        <f>L27+J27+H27+F27+D27</f>
        <v>1</v>
      </c>
      <c r="O27" s="12">
        <f>N27+M27</f>
        <v>2</v>
      </c>
      <c r="P27" s="7"/>
      <c r="Q27" s="7"/>
      <c r="R27" s="7"/>
      <c r="S27" s="7"/>
      <c r="T27" s="7"/>
    </row>
    <row r="28" spans="1:20" s="23" customFormat="1" ht="35.1" customHeight="1">
      <c r="A28" s="135"/>
      <c r="B28" s="22" t="s">
        <v>47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4">
        <f aca="true" t="shared" si="5" ref="M28:M32">K28+I28+G28+E28+C28</f>
        <v>0</v>
      </c>
      <c r="N28" s="74">
        <f aca="true" t="shared" si="6" ref="N28:N32">L28+J28+H28+F28+D28</f>
        <v>0</v>
      </c>
      <c r="O28" s="73">
        <f aca="true" t="shared" si="7" ref="O28:O32">N28+M28</f>
        <v>0</v>
      </c>
      <c r="P28" s="7"/>
      <c r="Q28" s="7"/>
      <c r="R28" s="7"/>
      <c r="S28" s="77"/>
      <c r="T28" s="7"/>
    </row>
    <row r="29" spans="1:20" s="23" customFormat="1" ht="35.1" customHeight="1">
      <c r="A29" s="136" t="s">
        <v>135</v>
      </c>
      <c r="B29" s="22" t="s">
        <v>24</v>
      </c>
      <c r="C29" s="75">
        <v>3</v>
      </c>
      <c r="D29" s="75">
        <v>1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4">
        <f t="shared" si="5"/>
        <v>3</v>
      </c>
      <c r="N29" s="74">
        <f t="shared" si="6"/>
        <v>1</v>
      </c>
      <c r="O29" s="73">
        <f t="shared" si="7"/>
        <v>4</v>
      </c>
      <c r="P29" s="7"/>
      <c r="Q29" s="7"/>
      <c r="R29" s="7"/>
      <c r="S29" s="7"/>
      <c r="T29" s="7"/>
    </row>
    <row r="30" spans="1:20" s="23" customFormat="1" ht="35.1" customHeight="1">
      <c r="A30" s="136"/>
      <c r="B30" s="22" t="s">
        <v>47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4">
        <f t="shared" si="5"/>
        <v>0</v>
      </c>
      <c r="N30" s="74">
        <f t="shared" si="6"/>
        <v>0</v>
      </c>
      <c r="O30" s="73">
        <f t="shared" si="7"/>
        <v>0</v>
      </c>
      <c r="P30" s="7"/>
      <c r="Q30" s="7"/>
      <c r="R30" s="7"/>
      <c r="S30" s="7"/>
      <c r="T30" s="7"/>
    </row>
    <row r="31" spans="1:20" s="23" customFormat="1" ht="35.1" customHeight="1">
      <c r="A31" s="135" t="s">
        <v>136</v>
      </c>
      <c r="B31" s="22" t="s">
        <v>24</v>
      </c>
      <c r="C31" s="75">
        <v>0</v>
      </c>
      <c r="D31" s="75">
        <v>1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4">
        <f t="shared" si="5"/>
        <v>0</v>
      </c>
      <c r="N31" s="74">
        <f t="shared" si="6"/>
        <v>1</v>
      </c>
      <c r="O31" s="73">
        <f t="shared" si="7"/>
        <v>1</v>
      </c>
      <c r="P31" s="7"/>
      <c r="Q31" s="7"/>
      <c r="R31" s="7"/>
      <c r="S31" s="7"/>
      <c r="T31" s="7"/>
    </row>
    <row r="32" spans="1:20" s="23" customFormat="1" ht="35.1" customHeight="1">
      <c r="A32" s="135"/>
      <c r="B32" s="22" t="s">
        <v>47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4">
        <f t="shared" si="5"/>
        <v>0</v>
      </c>
      <c r="N32" s="74">
        <f t="shared" si="6"/>
        <v>0</v>
      </c>
      <c r="O32" s="73">
        <f t="shared" si="7"/>
        <v>0</v>
      </c>
      <c r="P32" s="7"/>
      <c r="Q32" s="7"/>
      <c r="R32" s="7"/>
      <c r="S32" s="7"/>
      <c r="T32" s="7"/>
    </row>
    <row r="33" spans="1:20" s="23" customFormat="1" ht="35.1" customHeight="1">
      <c r="A33" s="125" t="s">
        <v>0</v>
      </c>
      <c r="B33" s="21" t="s">
        <v>24</v>
      </c>
      <c r="C33" s="12">
        <f>C31+C29+C27</f>
        <v>4</v>
      </c>
      <c r="D33" s="73">
        <f aca="true" t="shared" si="8" ref="D33:L33">D31+D29+D27</f>
        <v>3</v>
      </c>
      <c r="E33" s="73">
        <f t="shared" si="8"/>
        <v>0</v>
      </c>
      <c r="F33" s="73">
        <f t="shared" si="8"/>
        <v>0</v>
      </c>
      <c r="G33" s="73">
        <f t="shared" si="8"/>
        <v>0</v>
      </c>
      <c r="H33" s="73">
        <f t="shared" si="8"/>
        <v>0</v>
      </c>
      <c r="I33" s="73">
        <f t="shared" si="8"/>
        <v>0</v>
      </c>
      <c r="J33" s="73">
        <f t="shared" si="8"/>
        <v>0</v>
      </c>
      <c r="K33" s="73">
        <f t="shared" si="8"/>
        <v>0</v>
      </c>
      <c r="L33" s="73">
        <f t="shared" si="8"/>
        <v>0</v>
      </c>
      <c r="M33" s="12">
        <f>K33+I33+G33+E33+C33</f>
        <v>4</v>
      </c>
      <c r="N33" s="12">
        <f>L33+J33+H33+F33+D33</f>
        <v>3</v>
      </c>
      <c r="O33" s="12">
        <f>N33+M33</f>
        <v>7</v>
      </c>
      <c r="P33" s="7"/>
      <c r="Q33" s="7"/>
      <c r="R33" s="7"/>
      <c r="S33" s="7"/>
      <c r="T33" s="7"/>
    </row>
    <row r="34" spans="1:20" s="23" customFormat="1" ht="35.1" customHeight="1">
      <c r="A34" s="125"/>
      <c r="B34" s="21" t="s">
        <v>47</v>
      </c>
      <c r="C34" s="12">
        <f>C32+C30+C28</f>
        <v>0</v>
      </c>
      <c r="D34" s="73">
        <f aca="true" t="shared" si="9" ref="D34:L34">D32+D30+D28</f>
        <v>0</v>
      </c>
      <c r="E34" s="73">
        <f t="shared" si="9"/>
        <v>0</v>
      </c>
      <c r="F34" s="73">
        <f t="shared" si="9"/>
        <v>0</v>
      </c>
      <c r="G34" s="73">
        <f t="shared" si="9"/>
        <v>0</v>
      </c>
      <c r="H34" s="73">
        <f t="shared" si="9"/>
        <v>0</v>
      </c>
      <c r="I34" s="73">
        <f t="shared" si="9"/>
        <v>0</v>
      </c>
      <c r="J34" s="73">
        <f t="shared" si="9"/>
        <v>0</v>
      </c>
      <c r="K34" s="73">
        <f t="shared" si="9"/>
        <v>0</v>
      </c>
      <c r="L34" s="73">
        <f t="shared" si="9"/>
        <v>0</v>
      </c>
      <c r="M34" s="73">
        <f>K34+I34+G34+E34+C34</f>
        <v>0</v>
      </c>
      <c r="N34" s="73">
        <f>L34+J34+H34+F34+D34</f>
        <v>0</v>
      </c>
      <c r="O34" s="73">
        <f>N34+M34</f>
        <v>0</v>
      </c>
      <c r="P34" s="7"/>
      <c r="Q34" s="7"/>
      <c r="R34" s="7"/>
      <c r="S34" s="7"/>
      <c r="T34" s="7"/>
    </row>
    <row r="35" s="23" customFormat="1" ht="35.1" customHeight="1"/>
    <row r="36" ht="35.1" customHeight="1"/>
    <row r="37" ht="35.1" customHeight="1"/>
    <row r="38" ht="35.1" customHeight="1"/>
    <row r="39" ht="35.1" customHeight="1"/>
    <row r="40" ht="35.1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  <row r="89" ht="35.1" customHeight="1"/>
    <row r="90" ht="35.1" customHeight="1"/>
    <row r="91" ht="35.1" customHeight="1"/>
    <row r="92" ht="35.1" customHeight="1"/>
    <row r="93" ht="35.1" customHeight="1"/>
    <row r="94" ht="35.1" customHeight="1"/>
    <row r="95" ht="35.1" customHeight="1"/>
    <row r="96" ht="35.1" customHeight="1"/>
    <row r="97" ht="35.1" customHeight="1"/>
    <row r="98" ht="35.1" customHeight="1"/>
    <row r="99" ht="35.1" customHeight="1"/>
    <row r="100" ht="35.1" customHeight="1"/>
    <row r="101" ht="35.1" customHeight="1"/>
    <row r="102" ht="14.25"/>
    <row r="103" ht="14.25"/>
    <row r="104" ht="14.25"/>
    <row r="105" ht="14.25"/>
    <row r="106" ht="14.25"/>
    <row r="107" ht="26.25" customHeight="1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</sheetData>
  <mergeCells count="26">
    <mergeCell ref="A24:O24"/>
    <mergeCell ref="A8:A9"/>
    <mergeCell ref="A10:A11"/>
    <mergeCell ref="A14:A15"/>
    <mergeCell ref="I6:J6"/>
    <mergeCell ref="K6:L6"/>
    <mergeCell ref="M6:O6"/>
    <mergeCell ref="A5:O5"/>
    <mergeCell ref="A12:A13"/>
    <mergeCell ref="A6:A7"/>
    <mergeCell ref="B6:B7"/>
    <mergeCell ref="C6:D6"/>
    <mergeCell ref="E6:F6"/>
    <mergeCell ref="G6:H6"/>
    <mergeCell ref="A31:A32"/>
    <mergeCell ref="A33:A34"/>
    <mergeCell ref="A25:A26"/>
    <mergeCell ref="B25:B26"/>
    <mergeCell ref="C25:D25"/>
    <mergeCell ref="I25:J25"/>
    <mergeCell ref="K25:L25"/>
    <mergeCell ref="M25:O25"/>
    <mergeCell ref="A27:A28"/>
    <mergeCell ref="A29:A30"/>
    <mergeCell ref="E25:F25"/>
    <mergeCell ref="G25:H25"/>
  </mergeCells>
  <printOptions horizontalCentered="1" verticalCentered="1"/>
  <pageMargins left="0.1968503937007874" right="0.1968503937007874" top="0.1968503937007874" bottom="0.1968503937007874" header="0" footer="0"/>
  <pageSetup horizontalDpi="200" verticalDpi="200" orientation="landscape" paperSize="9" scale="85" r:id="rId1"/>
  <rowBreaks count="6" manualBreakCount="6">
    <brk id="20" max="16383" man="1"/>
    <brk id="24" max="16383" man="1"/>
    <brk id="40" max="16383" man="1"/>
    <brk id="58" max="16383" man="1"/>
    <brk id="74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6:AK35"/>
  <sheetViews>
    <sheetView rightToLeft="1" workbookViewId="0" topLeftCell="R6">
      <selection activeCell="AA11" sqref="AA11"/>
    </sheetView>
  </sheetViews>
  <sheetFormatPr defaultColWidth="9.00390625" defaultRowHeight="15"/>
  <cols>
    <col min="1" max="1" width="6.140625" style="46" customWidth="1"/>
    <col min="2" max="2" width="9.28125" style="1" customWidth="1"/>
    <col min="3" max="3" width="7.421875" style="1" customWidth="1"/>
    <col min="4" max="31" width="6.28125" style="1" customWidth="1"/>
    <col min="32" max="34" width="5.421875" style="1" bestFit="1" customWidth="1"/>
    <col min="35" max="35" width="9.00390625" style="1" customWidth="1"/>
    <col min="36" max="38" width="9.140625" style="0" customWidth="1"/>
    <col min="39" max="16384" width="9.00390625" style="1" customWidth="1"/>
  </cols>
  <sheetData>
    <row r="1" ht="14.25"/>
    <row r="2" ht="14.25"/>
    <row r="3" ht="14.25"/>
    <row r="4" ht="14.25"/>
    <row r="5" ht="44.25" customHeight="1"/>
    <row r="6" spans="1:32" s="5" customFormat="1" ht="44.25" customHeight="1">
      <c r="A6" s="146" t="s">
        <v>209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</row>
    <row r="7" spans="1:33" s="5" customFormat="1" ht="44.25" customHeight="1">
      <c r="A7" s="148" t="s">
        <v>66</v>
      </c>
      <c r="B7" s="149"/>
      <c r="C7" s="139" t="s">
        <v>9</v>
      </c>
      <c r="D7" s="139"/>
      <c r="E7" s="139" t="s">
        <v>174</v>
      </c>
      <c r="F7" s="139"/>
      <c r="G7" s="139" t="s">
        <v>10</v>
      </c>
      <c r="H7" s="139"/>
      <c r="I7" s="139" t="s">
        <v>11</v>
      </c>
      <c r="J7" s="139"/>
      <c r="K7" s="139" t="s">
        <v>12</v>
      </c>
      <c r="L7" s="139"/>
      <c r="M7" s="139" t="s">
        <v>13</v>
      </c>
      <c r="N7" s="139"/>
      <c r="O7" s="139" t="s">
        <v>14</v>
      </c>
      <c r="P7" s="139"/>
      <c r="Q7" s="139" t="s">
        <v>15</v>
      </c>
      <c r="R7" s="139"/>
      <c r="S7" s="139" t="s">
        <v>117</v>
      </c>
      <c r="T7" s="139"/>
      <c r="U7" s="139" t="s">
        <v>16</v>
      </c>
      <c r="V7" s="139"/>
      <c r="W7" s="139" t="s">
        <v>51</v>
      </c>
      <c r="X7" s="139"/>
      <c r="Y7" s="139" t="s">
        <v>18</v>
      </c>
      <c r="Z7" s="139"/>
      <c r="AA7" s="139" t="s">
        <v>19</v>
      </c>
      <c r="AB7" s="139"/>
      <c r="AC7" s="139" t="s">
        <v>20</v>
      </c>
      <c r="AD7" s="139"/>
      <c r="AE7" s="139" t="s">
        <v>0</v>
      </c>
      <c r="AF7" s="139"/>
      <c r="AG7" s="139"/>
    </row>
    <row r="8" spans="1:33" s="5" customFormat="1" ht="44.25" customHeight="1">
      <c r="A8" s="150"/>
      <c r="B8" s="151"/>
      <c r="C8" s="102" t="s">
        <v>1</v>
      </c>
      <c r="D8" s="102" t="s">
        <v>70</v>
      </c>
      <c r="E8" s="102" t="s">
        <v>1</v>
      </c>
      <c r="F8" s="102" t="s">
        <v>70</v>
      </c>
      <c r="G8" s="102" t="s">
        <v>1</v>
      </c>
      <c r="H8" s="102" t="s">
        <v>70</v>
      </c>
      <c r="I8" s="102" t="s">
        <v>1</v>
      </c>
      <c r="J8" s="102" t="s">
        <v>70</v>
      </c>
      <c r="K8" s="102" t="s">
        <v>1</v>
      </c>
      <c r="L8" s="102" t="s">
        <v>70</v>
      </c>
      <c r="M8" s="102" t="s">
        <v>1</v>
      </c>
      <c r="N8" s="102" t="s">
        <v>70</v>
      </c>
      <c r="O8" s="102" t="s">
        <v>1</v>
      </c>
      <c r="P8" s="102" t="s">
        <v>70</v>
      </c>
      <c r="Q8" s="102" t="s">
        <v>1</v>
      </c>
      <c r="R8" s="102" t="s">
        <v>70</v>
      </c>
      <c r="S8" s="102" t="s">
        <v>1</v>
      </c>
      <c r="T8" s="102" t="s">
        <v>70</v>
      </c>
      <c r="U8" s="102" t="s">
        <v>1</v>
      </c>
      <c r="V8" s="102" t="s">
        <v>70</v>
      </c>
      <c r="W8" s="102" t="s">
        <v>1</v>
      </c>
      <c r="X8" s="102" t="s">
        <v>70</v>
      </c>
      <c r="Y8" s="102" t="s">
        <v>1</v>
      </c>
      <c r="Z8" s="102" t="s">
        <v>70</v>
      </c>
      <c r="AA8" s="102" t="s">
        <v>1</v>
      </c>
      <c r="AB8" s="102" t="s">
        <v>70</v>
      </c>
      <c r="AC8" s="102" t="s">
        <v>1</v>
      </c>
      <c r="AD8" s="102" t="s">
        <v>70</v>
      </c>
      <c r="AE8" s="102" t="s">
        <v>1</v>
      </c>
      <c r="AF8" s="102" t="s">
        <v>70</v>
      </c>
      <c r="AG8" s="102" t="s">
        <v>118</v>
      </c>
    </row>
    <row r="9" spans="1:33" s="5" customFormat="1" ht="44.25" customHeight="1">
      <c r="A9" s="140" t="s">
        <v>134</v>
      </c>
      <c r="B9" s="24" t="s">
        <v>24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6">
        <v>4</v>
      </c>
      <c r="R9" s="26">
        <v>4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102">
        <f>AC9+AA9+Y9+W9+U9+S9+Q9+O9+M9+K9+I9+G9+E9+C9</f>
        <v>4</v>
      </c>
      <c r="AF9" s="102">
        <f>AD9+AB9+Z9+X9+V9+T9+R9+P9+N9+L9+J9+H9+F9+D9</f>
        <v>4</v>
      </c>
      <c r="AG9" s="102">
        <f>AF9+AE9</f>
        <v>8</v>
      </c>
    </row>
    <row r="10" spans="1:33" s="5" customFormat="1" ht="44.25" customHeight="1">
      <c r="A10" s="141"/>
      <c r="B10" s="27" t="s">
        <v>47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102">
        <f aca="true" t="shared" si="0" ref="AE10:AE16">AC10+AA10+Y10+W10+U10+S10+Q10+O10+M10+K10+I10+G10+E10+C10</f>
        <v>0</v>
      </c>
      <c r="AF10" s="102">
        <f aca="true" t="shared" si="1" ref="AF10:AF16">AD10+AB10+Z10+X10+V10+T10+R10+P10+N10+L10+J10+H10+F10+D10</f>
        <v>0</v>
      </c>
      <c r="AG10" s="102">
        <f aca="true" t="shared" si="2" ref="AG10:AG16">AF10+AE10</f>
        <v>0</v>
      </c>
    </row>
    <row r="11" spans="1:37" s="5" customFormat="1" ht="44.25" customHeight="1">
      <c r="A11" s="142" t="s">
        <v>137</v>
      </c>
      <c r="B11" s="24" t="s">
        <v>24</v>
      </c>
      <c r="C11" s="25">
        <v>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6">
        <v>13</v>
      </c>
      <c r="R11" s="25">
        <v>9</v>
      </c>
      <c r="S11" s="25">
        <v>0</v>
      </c>
      <c r="T11" s="25">
        <v>0</v>
      </c>
      <c r="U11" s="25">
        <v>1</v>
      </c>
      <c r="V11" s="25">
        <v>2</v>
      </c>
      <c r="W11" s="25">
        <v>1</v>
      </c>
      <c r="X11" s="25">
        <v>1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102">
        <f t="shared" si="0"/>
        <v>16</v>
      </c>
      <c r="AF11" s="102">
        <f t="shared" si="1"/>
        <v>12</v>
      </c>
      <c r="AG11" s="102">
        <f t="shared" si="2"/>
        <v>28</v>
      </c>
      <c r="AK11"/>
    </row>
    <row r="12" spans="1:33" s="5" customFormat="1" ht="44.25" customHeight="1">
      <c r="A12" s="143"/>
      <c r="B12" s="27" t="s">
        <v>47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6">
        <v>5</v>
      </c>
      <c r="R12" s="25">
        <v>2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102">
        <f t="shared" si="0"/>
        <v>5</v>
      </c>
      <c r="AF12" s="102">
        <f t="shared" si="1"/>
        <v>2</v>
      </c>
      <c r="AG12" s="102">
        <f t="shared" si="2"/>
        <v>7</v>
      </c>
    </row>
    <row r="13" spans="1:33" s="5" customFormat="1" ht="44.25" customHeight="1">
      <c r="A13" s="142" t="s">
        <v>138</v>
      </c>
      <c r="B13" s="24" t="s">
        <v>24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6</v>
      </c>
      <c r="R13" s="25">
        <v>3</v>
      </c>
      <c r="S13" s="25">
        <v>0</v>
      </c>
      <c r="T13" s="25">
        <v>0</v>
      </c>
      <c r="U13" s="25">
        <v>0</v>
      </c>
      <c r="V13" s="25">
        <v>1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102">
        <f t="shared" si="0"/>
        <v>6</v>
      </c>
      <c r="AF13" s="102">
        <f t="shared" si="1"/>
        <v>4</v>
      </c>
      <c r="AG13" s="102">
        <f t="shared" si="2"/>
        <v>10</v>
      </c>
    </row>
    <row r="14" spans="1:33" s="5" customFormat="1" ht="44.25" customHeight="1">
      <c r="A14" s="143"/>
      <c r="B14" s="27" t="s">
        <v>47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102">
        <f t="shared" si="0"/>
        <v>0</v>
      </c>
      <c r="AF14" s="102">
        <f t="shared" si="1"/>
        <v>0</v>
      </c>
      <c r="AG14" s="102">
        <f t="shared" si="2"/>
        <v>0</v>
      </c>
    </row>
    <row r="15" spans="1:33" s="5" customFormat="1" ht="44.25" customHeight="1">
      <c r="A15" s="144" t="s">
        <v>0</v>
      </c>
      <c r="B15" s="101" t="s">
        <v>24</v>
      </c>
      <c r="C15" s="102">
        <f>C13+C11+C9</f>
        <v>1</v>
      </c>
      <c r="D15" s="102">
        <f aca="true" t="shared" si="3" ref="D15:AD15">D13+D11+D9</f>
        <v>0</v>
      </c>
      <c r="E15" s="102">
        <f t="shared" si="3"/>
        <v>0</v>
      </c>
      <c r="F15" s="102">
        <f t="shared" si="3"/>
        <v>0</v>
      </c>
      <c r="G15" s="102">
        <f t="shared" si="3"/>
        <v>0</v>
      </c>
      <c r="H15" s="102">
        <f t="shared" si="3"/>
        <v>0</v>
      </c>
      <c r="I15" s="102">
        <f t="shared" si="3"/>
        <v>0</v>
      </c>
      <c r="J15" s="102">
        <f t="shared" si="3"/>
        <v>0</v>
      </c>
      <c r="K15" s="102">
        <f t="shared" si="3"/>
        <v>0</v>
      </c>
      <c r="L15" s="102">
        <f t="shared" si="3"/>
        <v>0</v>
      </c>
      <c r="M15" s="102">
        <f t="shared" si="3"/>
        <v>0</v>
      </c>
      <c r="N15" s="102">
        <f t="shared" si="3"/>
        <v>0</v>
      </c>
      <c r="O15" s="102">
        <f t="shared" si="3"/>
        <v>0</v>
      </c>
      <c r="P15" s="102">
        <f t="shared" si="3"/>
        <v>0</v>
      </c>
      <c r="Q15" s="102">
        <f t="shared" si="3"/>
        <v>23</v>
      </c>
      <c r="R15" s="102">
        <f t="shared" si="3"/>
        <v>16</v>
      </c>
      <c r="S15" s="102">
        <f t="shared" si="3"/>
        <v>0</v>
      </c>
      <c r="T15" s="102">
        <f t="shared" si="3"/>
        <v>0</v>
      </c>
      <c r="U15" s="102">
        <f t="shared" si="3"/>
        <v>1</v>
      </c>
      <c r="V15" s="102">
        <f t="shared" si="3"/>
        <v>3</v>
      </c>
      <c r="W15" s="102">
        <f t="shared" si="3"/>
        <v>1</v>
      </c>
      <c r="X15" s="102">
        <f t="shared" si="3"/>
        <v>1</v>
      </c>
      <c r="Y15" s="102">
        <f t="shared" si="3"/>
        <v>0</v>
      </c>
      <c r="Z15" s="102">
        <f t="shared" si="3"/>
        <v>0</v>
      </c>
      <c r="AA15" s="102">
        <f t="shared" si="3"/>
        <v>0</v>
      </c>
      <c r="AB15" s="102">
        <f t="shared" si="3"/>
        <v>0</v>
      </c>
      <c r="AC15" s="102">
        <f t="shared" si="3"/>
        <v>0</v>
      </c>
      <c r="AD15" s="102">
        <f t="shared" si="3"/>
        <v>0</v>
      </c>
      <c r="AE15" s="102">
        <f t="shared" si="0"/>
        <v>26</v>
      </c>
      <c r="AF15" s="102">
        <f t="shared" si="1"/>
        <v>20</v>
      </c>
      <c r="AG15" s="102">
        <f t="shared" si="2"/>
        <v>46</v>
      </c>
    </row>
    <row r="16" spans="1:33" s="5" customFormat="1" ht="44.25" customHeight="1">
      <c r="A16" s="145"/>
      <c r="B16" s="103" t="s">
        <v>47</v>
      </c>
      <c r="C16" s="102">
        <f>C14+C12+C10</f>
        <v>0</v>
      </c>
      <c r="D16" s="102">
        <f aca="true" t="shared" si="4" ref="D16:AD16">D14+D12+D10</f>
        <v>0</v>
      </c>
      <c r="E16" s="102">
        <f t="shared" si="4"/>
        <v>0</v>
      </c>
      <c r="F16" s="102">
        <f t="shared" si="4"/>
        <v>0</v>
      </c>
      <c r="G16" s="102">
        <f t="shared" si="4"/>
        <v>0</v>
      </c>
      <c r="H16" s="102">
        <f t="shared" si="4"/>
        <v>0</v>
      </c>
      <c r="I16" s="102">
        <f t="shared" si="4"/>
        <v>0</v>
      </c>
      <c r="J16" s="102">
        <f t="shared" si="4"/>
        <v>0</v>
      </c>
      <c r="K16" s="102">
        <f t="shared" si="4"/>
        <v>0</v>
      </c>
      <c r="L16" s="102">
        <f t="shared" si="4"/>
        <v>0</v>
      </c>
      <c r="M16" s="102">
        <f t="shared" si="4"/>
        <v>0</v>
      </c>
      <c r="N16" s="102">
        <f t="shared" si="4"/>
        <v>0</v>
      </c>
      <c r="O16" s="102">
        <f t="shared" si="4"/>
        <v>0</v>
      </c>
      <c r="P16" s="102">
        <f t="shared" si="4"/>
        <v>0</v>
      </c>
      <c r="Q16" s="102">
        <f t="shared" si="4"/>
        <v>5</v>
      </c>
      <c r="R16" s="102">
        <f t="shared" si="4"/>
        <v>2</v>
      </c>
      <c r="S16" s="102">
        <f t="shared" si="4"/>
        <v>0</v>
      </c>
      <c r="T16" s="102">
        <f t="shared" si="4"/>
        <v>0</v>
      </c>
      <c r="U16" s="102">
        <f t="shared" si="4"/>
        <v>0</v>
      </c>
      <c r="V16" s="102">
        <f t="shared" si="4"/>
        <v>0</v>
      </c>
      <c r="W16" s="102">
        <f t="shared" si="4"/>
        <v>0</v>
      </c>
      <c r="X16" s="102">
        <f t="shared" si="4"/>
        <v>0</v>
      </c>
      <c r="Y16" s="102">
        <f t="shared" si="4"/>
        <v>0</v>
      </c>
      <c r="Z16" s="102">
        <f t="shared" si="4"/>
        <v>0</v>
      </c>
      <c r="AA16" s="102">
        <f t="shared" si="4"/>
        <v>0</v>
      </c>
      <c r="AB16" s="102">
        <f t="shared" si="4"/>
        <v>0</v>
      </c>
      <c r="AC16" s="102">
        <f t="shared" si="4"/>
        <v>0</v>
      </c>
      <c r="AD16" s="102">
        <f t="shared" si="4"/>
        <v>0</v>
      </c>
      <c r="AE16" s="102">
        <f t="shared" si="0"/>
        <v>5</v>
      </c>
      <c r="AF16" s="102">
        <f t="shared" si="1"/>
        <v>2</v>
      </c>
      <c r="AG16" s="102">
        <f t="shared" si="2"/>
        <v>7</v>
      </c>
    </row>
    <row r="17" spans="1:32" s="5" customFormat="1" ht="31.5" customHeight="1">
      <c r="A17" s="4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s="5" customFormat="1" ht="34.5" customHeight="1">
      <c r="A18" s="146" t="s">
        <v>210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</row>
    <row r="19" spans="1:32" s="5" customFormat="1" ht="35.2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</row>
    <row r="20" spans="1:33" s="5" customFormat="1" ht="30.75" customHeight="1">
      <c r="A20" s="148" t="s">
        <v>66</v>
      </c>
      <c r="B20" s="149"/>
      <c r="C20" s="139" t="s">
        <v>9</v>
      </c>
      <c r="D20" s="139"/>
      <c r="E20" s="139" t="s">
        <v>174</v>
      </c>
      <c r="F20" s="139"/>
      <c r="G20" s="139" t="s">
        <v>10</v>
      </c>
      <c r="H20" s="139"/>
      <c r="I20" s="139" t="s">
        <v>11</v>
      </c>
      <c r="J20" s="139"/>
      <c r="K20" s="139" t="s">
        <v>12</v>
      </c>
      <c r="L20" s="139"/>
      <c r="M20" s="139" t="s">
        <v>13</v>
      </c>
      <c r="N20" s="139"/>
      <c r="O20" s="139" t="s">
        <v>14</v>
      </c>
      <c r="P20" s="139"/>
      <c r="Q20" s="139" t="s">
        <v>15</v>
      </c>
      <c r="R20" s="139"/>
      <c r="S20" s="139" t="s">
        <v>117</v>
      </c>
      <c r="T20" s="139"/>
      <c r="U20" s="139" t="s">
        <v>16</v>
      </c>
      <c r="V20" s="139"/>
      <c r="W20" s="139" t="s">
        <v>51</v>
      </c>
      <c r="X20" s="139"/>
      <c r="Y20" s="139" t="s">
        <v>18</v>
      </c>
      <c r="Z20" s="139"/>
      <c r="AA20" s="139" t="s">
        <v>19</v>
      </c>
      <c r="AB20" s="139"/>
      <c r="AC20" s="139" t="s">
        <v>20</v>
      </c>
      <c r="AD20" s="139"/>
      <c r="AE20" s="139" t="s">
        <v>0</v>
      </c>
      <c r="AF20" s="139"/>
      <c r="AG20" s="139"/>
    </row>
    <row r="21" spans="1:33" s="5" customFormat="1" ht="30.75" customHeight="1">
      <c r="A21" s="150"/>
      <c r="B21" s="151"/>
      <c r="C21" s="102" t="s">
        <v>1</v>
      </c>
      <c r="D21" s="102" t="s">
        <v>70</v>
      </c>
      <c r="E21" s="102" t="s">
        <v>1</v>
      </c>
      <c r="F21" s="102" t="s">
        <v>70</v>
      </c>
      <c r="G21" s="102" t="s">
        <v>1</v>
      </c>
      <c r="H21" s="102" t="s">
        <v>70</v>
      </c>
      <c r="I21" s="102" t="s">
        <v>1</v>
      </c>
      <c r="J21" s="102" t="s">
        <v>70</v>
      </c>
      <c r="K21" s="102" t="s">
        <v>1</v>
      </c>
      <c r="L21" s="102" t="s">
        <v>70</v>
      </c>
      <c r="M21" s="102" t="s">
        <v>1</v>
      </c>
      <c r="N21" s="102" t="s">
        <v>70</v>
      </c>
      <c r="O21" s="102" t="s">
        <v>1</v>
      </c>
      <c r="P21" s="102" t="s">
        <v>70</v>
      </c>
      <c r="Q21" s="102" t="s">
        <v>1</v>
      </c>
      <c r="R21" s="102" t="s">
        <v>70</v>
      </c>
      <c r="S21" s="102" t="s">
        <v>1</v>
      </c>
      <c r="T21" s="102" t="s">
        <v>70</v>
      </c>
      <c r="U21" s="102" t="s">
        <v>1</v>
      </c>
      <c r="V21" s="102" t="s">
        <v>70</v>
      </c>
      <c r="W21" s="102" t="s">
        <v>1</v>
      </c>
      <c r="X21" s="102" t="s">
        <v>70</v>
      </c>
      <c r="Y21" s="102" t="s">
        <v>1</v>
      </c>
      <c r="Z21" s="102" t="s">
        <v>70</v>
      </c>
      <c r="AA21" s="102" t="s">
        <v>1</v>
      </c>
      <c r="AB21" s="102" t="s">
        <v>70</v>
      </c>
      <c r="AC21" s="102" t="s">
        <v>1</v>
      </c>
      <c r="AD21" s="102" t="s">
        <v>70</v>
      </c>
      <c r="AE21" s="102" t="s">
        <v>1</v>
      </c>
      <c r="AF21" s="102" t="s">
        <v>70</v>
      </c>
      <c r="AG21" s="102" t="s">
        <v>118</v>
      </c>
    </row>
    <row r="22" spans="1:33" s="5" customFormat="1" ht="44.25" customHeight="1">
      <c r="A22" s="140" t="s">
        <v>134</v>
      </c>
      <c r="B22" s="24" t="s">
        <v>24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6">
        <v>1</v>
      </c>
      <c r="R22" s="26">
        <v>1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102">
        <f>AC22+AA22+Y22+W22+U22+S22+Q22+O22+M22+K22+I22+G22+E22+C22</f>
        <v>1</v>
      </c>
      <c r="AF22" s="102">
        <f>AD22+AB22+Z22+X22+V22+T22+R22+P22+N22+L22+J22+H22+F22+D22</f>
        <v>1</v>
      </c>
      <c r="AG22" s="102">
        <f>AF22+AE22</f>
        <v>2</v>
      </c>
    </row>
    <row r="23" spans="1:33" s="5" customFormat="1" ht="44.25" customHeight="1">
      <c r="A23" s="141"/>
      <c r="B23" s="27" t="s">
        <v>47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6">
        <v>0</v>
      </c>
      <c r="R23" s="26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102">
        <f aca="true" t="shared" si="5" ref="AE23:AE27">AC23+AA23+Y23+W23+U23+S23+Q23+O23+M23+K23+I23+G23+E23+C23</f>
        <v>0</v>
      </c>
      <c r="AF23" s="102">
        <f aca="true" t="shared" si="6" ref="AF23:AF27">AD23+AB23+Z23+X23+V23+T23+R23+P23+N23+L23+J23+H23+F23+D23</f>
        <v>0</v>
      </c>
      <c r="AG23" s="102">
        <f aca="true" t="shared" si="7" ref="AG23:AG27">AF23+AE23</f>
        <v>0</v>
      </c>
    </row>
    <row r="24" spans="1:33" s="5" customFormat="1" ht="44.25" customHeight="1">
      <c r="A24" s="142" t="s">
        <v>135</v>
      </c>
      <c r="B24" s="24" t="s">
        <v>24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6">
        <v>3</v>
      </c>
      <c r="R24" s="26">
        <v>1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102">
        <f t="shared" si="5"/>
        <v>3</v>
      </c>
      <c r="AF24" s="102">
        <f t="shared" si="6"/>
        <v>1</v>
      </c>
      <c r="AG24" s="102">
        <f t="shared" si="7"/>
        <v>4</v>
      </c>
    </row>
    <row r="25" spans="1:33" s="5" customFormat="1" ht="44.25" customHeight="1">
      <c r="A25" s="143"/>
      <c r="B25" s="27" t="s">
        <v>47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6">
        <v>0</v>
      </c>
      <c r="R25" s="26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102">
        <f t="shared" si="5"/>
        <v>0</v>
      </c>
      <c r="AF25" s="102">
        <f t="shared" si="6"/>
        <v>0</v>
      </c>
      <c r="AG25" s="102">
        <f t="shared" si="7"/>
        <v>0</v>
      </c>
    </row>
    <row r="26" spans="1:33" s="5" customFormat="1" ht="44.25" customHeight="1">
      <c r="A26" s="142" t="s">
        <v>138</v>
      </c>
      <c r="B26" s="24" t="s">
        <v>24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6">
        <v>0</v>
      </c>
      <c r="R26" s="26">
        <v>1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102">
        <f t="shared" si="5"/>
        <v>0</v>
      </c>
      <c r="AF26" s="102">
        <f t="shared" si="6"/>
        <v>1</v>
      </c>
      <c r="AG26" s="102">
        <f t="shared" si="7"/>
        <v>1</v>
      </c>
    </row>
    <row r="27" spans="1:33" s="5" customFormat="1" ht="44.25" customHeight="1">
      <c r="A27" s="143"/>
      <c r="B27" s="27" t="s">
        <v>47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6">
        <v>0</v>
      </c>
      <c r="R27" s="26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102">
        <f t="shared" si="5"/>
        <v>0</v>
      </c>
      <c r="AF27" s="102">
        <f t="shared" si="6"/>
        <v>0</v>
      </c>
      <c r="AG27" s="102">
        <f t="shared" si="7"/>
        <v>0</v>
      </c>
    </row>
    <row r="28" spans="1:33" s="5" customFormat="1" ht="44.25" customHeight="1">
      <c r="A28" s="144" t="s">
        <v>0</v>
      </c>
      <c r="B28" s="101" t="s">
        <v>24</v>
      </c>
      <c r="C28" s="102">
        <f>C26+C24+C22</f>
        <v>0</v>
      </c>
      <c r="D28" s="102">
        <f aca="true" t="shared" si="8" ref="D28:AD28">D26+D24+D22</f>
        <v>0</v>
      </c>
      <c r="E28" s="102">
        <f t="shared" si="8"/>
        <v>0</v>
      </c>
      <c r="F28" s="102">
        <f t="shared" si="8"/>
        <v>0</v>
      </c>
      <c r="G28" s="102">
        <f t="shared" si="8"/>
        <v>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102">
        <f t="shared" si="8"/>
        <v>4</v>
      </c>
      <c r="R28" s="102">
        <f t="shared" si="8"/>
        <v>3</v>
      </c>
      <c r="S28" s="102">
        <f t="shared" si="8"/>
        <v>0</v>
      </c>
      <c r="T28" s="102">
        <f t="shared" si="8"/>
        <v>0</v>
      </c>
      <c r="U28" s="102">
        <f t="shared" si="8"/>
        <v>0</v>
      </c>
      <c r="V28" s="102">
        <f t="shared" si="8"/>
        <v>0</v>
      </c>
      <c r="W28" s="102">
        <f t="shared" si="8"/>
        <v>0</v>
      </c>
      <c r="X28" s="102">
        <f t="shared" si="8"/>
        <v>0</v>
      </c>
      <c r="Y28" s="102">
        <f t="shared" si="8"/>
        <v>0</v>
      </c>
      <c r="Z28" s="102">
        <f t="shared" si="8"/>
        <v>0</v>
      </c>
      <c r="AA28" s="102">
        <f t="shared" si="8"/>
        <v>0</v>
      </c>
      <c r="AB28" s="102">
        <f t="shared" si="8"/>
        <v>0</v>
      </c>
      <c r="AC28" s="102">
        <f t="shared" si="8"/>
        <v>0</v>
      </c>
      <c r="AD28" s="102">
        <f t="shared" si="8"/>
        <v>0</v>
      </c>
      <c r="AE28" s="102">
        <f>AC28+AA28+Y28+W28+U28+S28+Q28+O28+M28+K28+I28+G28+E28+C28</f>
        <v>4</v>
      </c>
      <c r="AF28" s="102">
        <f>AD28+AB28+Z28+X28+V28+T28+R28+P28+N28+L28+J28+H28+F28+D28</f>
        <v>3</v>
      </c>
      <c r="AG28" s="102">
        <f>AF28+AE28</f>
        <v>7</v>
      </c>
    </row>
    <row r="29" spans="1:33" s="5" customFormat="1" ht="44.25" customHeight="1">
      <c r="A29" s="145"/>
      <c r="B29" s="103" t="s">
        <v>47</v>
      </c>
      <c r="C29" s="102">
        <f>C27+C25+C23</f>
        <v>0</v>
      </c>
      <c r="D29" s="102">
        <f aca="true" t="shared" si="9" ref="D29:AD29">D27+D25+D23</f>
        <v>0</v>
      </c>
      <c r="E29" s="102">
        <f t="shared" si="9"/>
        <v>0</v>
      </c>
      <c r="F29" s="102">
        <f t="shared" si="9"/>
        <v>0</v>
      </c>
      <c r="G29" s="102">
        <f t="shared" si="9"/>
        <v>0</v>
      </c>
      <c r="H29" s="102">
        <f t="shared" si="9"/>
        <v>0</v>
      </c>
      <c r="I29" s="102">
        <f t="shared" si="9"/>
        <v>0</v>
      </c>
      <c r="J29" s="102">
        <f t="shared" si="9"/>
        <v>0</v>
      </c>
      <c r="K29" s="102">
        <f t="shared" si="9"/>
        <v>0</v>
      </c>
      <c r="L29" s="102">
        <f t="shared" si="9"/>
        <v>0</v>
      </c>
      <c r="M29" s="102">
        <f t="shared" si="9"/>
        <v>0</v>
      </c>
      <c r="N29" s="102">
        <f t="shared" si="9"/>
        <v>0</v>
      </c>
      <c r="O29" s="102">
        <f t="shared" si="9"/>
        <v>0</v>
      </c>
      <c r="P29" s="102">
        <f t="shared" si="9"/>
        <v>0</v>
      </c>
      <c r="Q29" s="102">
        <f t="shared" si="9"/>
        <v>0</v>
      </c>
      <c r="R29" s="102">
        <f t="shared" si="9"/>
        <v>0</v>
      </c>
      <c r="S29" s="102">
        <f t="shared" si="9"/>
        <v>0</v>
      </c>
      <c r="T29" s="102">
        <f t="shared" si="9"/>
        <v>0</v>
      </c>
      <c r="U29" s="102">
        <f t="shared" si="9"/>
        <v>0</v>
      </c>
      <c r="V29" s="102">
        <f t="shared" si="9"/>
        <v>0</v>
      </c>
      <c r="W29" s="102">
        <f t="shared" si="9"/>
        <v>0</v>
      </c>
      <c r="X29" s="102">
        <f t="shared" si="9"/>
        <v>0</v>
      </c>
      <c r="Y29" s="102">
        <f t="shared" si="9"/>
        <v>0</v>
      </c>
      <c r="Z29" s="102">
        <f t="shared" si="9"/>
        <v>0</v>
      </c>
      <c r="AA29" s="102">
        <f t="shared" si="9"/>
        <v>0</v>
      </c>
      <c r="AB29" s="102">
        <f t="shared" si="9"/>
        <v>0</v>
      </c>
      <c r="AC29" s="102">
        <f t="shared" si="9"/>
        <v>0</v>
      </c>
      <c r="AD29" s="102">
        <f t="shared" si="9"/>
        <v>0</v>
      </c>
      <c r="AE29" s="102">
        <f>AC29+AA29+Y29+W29+U29+S29+Q29+O29+M29+K29+I29+G29+E29+C29</f>
        <v>0</v>
      </c>
      <c r="AF29" s="102">
        <f>AD29+AB29+Z29+X29+V29+T29+R29+P29+N29+L29+J29+H29+F29+D29</f>
        <v>0</v>
      </c>
      <c r="AG29" s="102">
        <f>AF29+AE29</f>
        <v>0</v>
      </c>
    </row>
    <row r="30" ht="44.25" customHeight="1">
      <c r="A30" s="43"/>
    </row>
    <row r="31" spans="4:34" ht="1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3" spans="5:21" ht="48" customHeight="1">
      <c r="E33" s="153" t="s">
        <v>65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</row>
    <row r="34" spans="5:21" ht="48" customHeight="1">
      <c r="E34" s="154" t="s">
        <v>64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ht="48" customHeight="1">
      <c r="E35" s="152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</sheetData>
  <mergeCells count="45">
    <mergeCell ref="A28:A29"/>
    <mergeCell ref="Q20:R20"/>
    <mergeCell ref="S20:T20"/>
    <mergeCell ref="E33:U33"/>
    <mergeCell ref="E34:U34"/>
    <mergeCell ref="A24:A25"/>
    <mergeCell ref="A26:A27"/>
    <mergeCell ref="E35:U35"/>
    <mergeCell ref="E7:F7"/>
    <mergeCell ref="E20:F20"/>
    <mergeCell ref="G20:H20"/>
    <mergeCell ref="I20:J20"/>
    <mergeCell ref="K20:L20"/>
    <mergeCell ref="M20:N20"/>
    <mergeCell ref="O20:P20"/>
    <mergeCell ref="AE7:AG7"/>
    <mergeCell ref="A6:AF6"/>
    <mergeCell ref="A7:B8"/>
    <mergeCell ref="C7:D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C20:AD20"/>
    <mergeCell ref="AE20:AG20"/>
    <mergeCell ref="A22:A23"/>
    <mergeCell ref="A9:A10"/>
    <mergeCell ref="A11:A12"/>
    <mergeCell ref="A13:A14"/>
    <mergeCell ref="A15:A16"/>
    <mergeCell ref="A18:AF19"/>
    <mergeCell ref="A20:B21"/>
    <mergeCell ref="C20:D20"/>
    <mergeCell ref="Y20:Z20"/>
    <mergeCell ref="AA20:AB20"/>
    <mergeCell ref="U20:V20"/>
    <mergeCell ref="W20:X20"/>
  </mergeCells>
  <printOptions horizontalCentered="1" verticalCentered="1"/>
  <pageMargins left="0.07874015748031496" right="0.1968503937007874" top="0.15748031496062992" bottom="0.15748031496062992" header="0" footer="0"/>
  <pageSetup fitToHeight="3" fitToWidth="3" horizontalDpi="600" verticalDpi="600" orientation="landscape" scale="38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R38"/>
  <sheetViews>
    <sheetView rightToLeft="1" zoomScale="57" zoomScaleNormal="57" workbookViewId="0" topLeftCell="A1">
      <selection activeCell="T20" sqref="T20"/>
    </sheetView>
  </sheetViews>
  <sheetFormatPr defaultColWidth="9.140625" defaultRowHeight="15"/>
  <cols>
    <col min="1" max="1" width="31.7109375" style="0" bestFit="1" customWidth="1"/>
    <col min="2" max="19" width="8.140625" style="0" customWidth="1"/>
    <col min="20" max="20" width="14.7109375" style="0" customWidth="1"/>
    <col min="21" max="170" width="8.140625" style="0" customWidth="1"/>
  </cols>
  <sheetData>
    <row r="2" spans="1:18" ht="30">
      <c r="A2" s="155" t="s">
        <v>211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27.75">
      <c r="A3" s="134" t="s">
        <v>62</v>
      </c>
      <c r="B3" s="134" t="s">
        <v>4</v>
      </c>
      <c r="C3" s="134"/>
      <c r="D3" s="134" t="s">
        <v>5</v>
      </c>
      <c r="E3" s="134"/>
      <c r="F3" s="134" t="s">
        <v>6</v>
      </c>
      <c r="G3" s="134"/>
      <c r="H3" s="134" t="s">
        <v>61</v>
      </c>
      <c r="I3" s="134"/>
      <c r="J3" s="134" t="s">
        <v>57</v>
      </c>
      <c r="K3" s="134"/>
      <c r="L3" s="134" t="s">
        <v>23</v>
      </c>
      <c r="M3" s="134"/>
      <c r="N3" s="134" t="s">
        <v>149</v>
      </c>
      <c r="O3" s="134"/>
      <c r="P3" s="134" t="s">
        <v>22</v>
      </c>
      <c r="Q3" s="134"/>
      <c r="R3" s="134"/>
    </row>
    <row r="4" spans="1:18" ht="27.75">
      <c r="A4" s="134"/>
      <c r="B4" s="29" t="s">
        <v>8</v>
      </c>
      <c r="C4" s="29" t="s">
        <v>2</v>
      </c>
      <c r="D4" s="29" t="s">
        <v>8</v>
      </c>
      <c r="E4" s="29" t="s">
        <v>2</v>
      </c>
      <c r="F4" s="29" t="s">
        <v>8</v>
      </c>
      <c r="G4" s="29" t="s">
        <v>2</v>
      </c>
      <c r="H4" s="29" t="s">
        <v>8</v>
      </c>
      <c r="I4" s="29" t="s">
        <v>2</v>
      </c>
      <c r="J4" s="29" t="s">
        <v>8</v>
      </c>
      <c r="K4" s="29" t="s">
        <v>2</v>
      </c>
      <c r="L4" s="29" t="s">
        <v>8</v>
      </c>
      <c r="M4" s="29" t="s">
        <v>2</v>
      </c>
      <c r="N4" s="29" t="s">
        <v>8</v>
      </c>
      <c r="O4" s="29" t="s">
        <v>2</v>
      </c>
      <c r="P4" s="29" t="s">
        <v>8</v>
      </c>
      <c r="Q4" s="29" t="s">
        <v>2</v>
      </c>
      <c r="R4" s="29" t="s">
        <v>21</v>
      </c>
    </row>
    <row r="5" spans="1:18" ht="27.75">
      <c r="A5" s="54" t="s">
        <v>140</v>
      </c>
      <c r="B5" s="76">
        <v>104</v>
      </c>
      <c r="C5" s="76">
        <v>97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29">
        <f>N5+L5+J5+H5+F5+D5+B5</f>
        <v>104</v>
      </c>
      <c r="Q5" s="29">
        <f>O5+M5+K5+I5+G5+E5+C5</f>
        <v>97</v>
      </c>
      <c r="R5" s="29">
        <f>Q5+P5</f>
        <v>201</v>
      </c>
    </row>
    <row r="6" spans="1:18" ht="27.75">
      <c r="A6" s="54" t="s">
        <v>141</v>
      </c>
      <c r="B6" s="76">
        <v>32</v>
      </c>
      <c r="C6" s="76">
        <v>25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53">
        <f aca="true" t="shared" si="0" ref="P6:P18">N6+L6+J6+H6+F6+D6+B6</f>
        <v>32</v>
      </c>
      <c r="Q6" s="53">
        <f aca="true" t="shared" si="1" ref="Q6:Q18">O6+M6+K6+I6+G6+E6+C6</f>
        <v>25</v>
      </c>
      <c r="R6" s="53">
        <f aca="true" t="shared" si="2" ref="R6:R18">Q6+P6</f>
        <v>57</v>
      </c>
    </row>
    <row r="7" spans="1:18" ht="27.75">
      <c r="A7" s="54" t="s">
        <v>142</v>
      </c>
      <c r="B7" s="76">
        <v>119</v>
      </c>
      <c r="C7" s="76">
        <v>35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53">
        <f t="shared" si="0"/>
        <v>119</v>
      </c>
      <c r="Q7" s="53">
        <f t="shared" si="1"/>
        <v>35</v>
      </c>
      <c r="R7" s="53">
        <f t="shared" si="2"/>
        <v>154</v>
      </c>
    </row>
    <row r="8" spans="1:18" ht="27.75">
      <c r="A8" s="54" t="s">
        <v>183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53">
        <f t="shared" si="0"/>
        <v>0</v>
      </c>
      <c r="Q8" s="53">
        <f t="shared" si="1"/>
        <v>0</v>
      </c>
      <c r="R8" s="53">
        <f t="shared" si="2"/>
        <v>0</v>
      </c>
    </row>
    <row r="9" spans="1:18" ht="27.75">
      <c r="A9" s="54" t="s">
        <v>143</v>
      </c>
      <c r="B9" s="76">
        <v>22</v>
      </c>
      <c r="C9" s="76">
        <v>8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53">
        <f t="shared" si="0"/>
        <v>22</v>
      </c>
      <c r="Q9" s="53">
        <f t="shared" si="1"/>
        <v>8</v>
      </c>
      <c r="R9" s="53">
        <f t="shared" si="2"/>
        <v>30</v>
      </c>
    </row>
    <row r="10" spans="1:18" ht="27.75">
      <c r="A10" s="54" t="s">
        <v>145</v>
      </c>
      <c r="B10" s="76">
        <v>20</v>
      </c>
      <c r="C10" s="76">
        <v>11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53">
        <f t="shared" si="0"/>
        <v>20</v>
      </c>
      <c r="Q10" s="53">
        <f t="shared" si="1"/>
        <v>11</v>
      </c>
      <c r="R10" s="53">
        <f t="shared" si="2"/>
        <v>31</v>
      </c>
    </row>
    <row r="11" spans="1:18" ht="27.75">
      <c r="A11" s="54" t="s">
        <v>184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53">
        <f t="shared" si="0"/>
        <v>0</v>
      </c>
      <c r="Q11" s="53">
        <f t="shared" si="1"/>
        <v>0</v>
      </c>
      <c r="R11" s="53">
        <f t="shared" si="2"/>
        <v>0</v>
      </c>
    </row>
    <row r="12" spans="1:18" ht="27.75">
      <c r="A12" s="54" t="s">
        <v>150</v>
      </c>
      <c r="B12" s="76">
        <v>47</v>
      </c>
      <c r="C12" s="76">
        <v>16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53">
        <f t="shared" si="0"/>
        <v>47</v>
      </c>
      <c r="Q12" s="53">
        <f t="shared" si="1"/>
        <v>16</v>
      </c>
      <c r="R12" s="53">
        <f t="shared" si="2"/>
        <v>63</v>
      </c>
    </row>
    <row r="13" spans="1:18" ht="27.75">
      <c r="A13" s="54" t="s">
        <v>146</v>
      </c>
      <c r="B13" s="76">
        <v>55</v>
      </c>
      <c r="C13" s="76">
        <v>35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53">
        <f t="shared" si="0"/>
        <v>55</v>
      </c>
      <c r="Q13" s="53">
        <f t="shared" si="1"/>
        <v>35</v>
      </c>
      <c r="R13" s="53">
        <f t="shared" si="2"/>
        <v>90</v>
      </c>
    </row>
    <row r="14" spans="1:18" ht="27.75">
      <c r="A14" s="54" t="s">
        <v>144</v>
      </c>
      <c r="B14" s="76">
        <v>43</v>
      </c>
      <c r="C14" s="76">
        <v>20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53">
        <f t="shared" si="0"/>
        <v>43</v>
      </c>
      <c r="Q14" s="53">
        <f t="shared" si="1"/>
        <v>20</v>
      </c>
      <c r="R14" s="53">
        <f t="shared" si="2"/>
        <v>63</v>
      </c>
    </row>
    <row r="15" spans="1:18" ht="27.75">
      <c r="A15" s="54" t="s">
        <v>151</v>
      </c>
      <c r="B15" s="76">
        <v>65</v>
      </c>
      <c r="C15" s="76">
        <v>27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53">
        <f t="shared" si="0"/>
        <v>65</v>
      </c>
      <c r="Q15" s="53">
        <f t="shared" si="1"/>
        <v>27</v>
      </c>
      <c r="R15" s="53">
        <f t="shared" si="2"/>
        <v>92</v>
      </c>
    </row>
    <row r="16" spans="1:18" ht="27.75">
      <c r="A16" s="54" t="s">
        <v>182</v>
      </c>
      <c r="B16" s="76">
        <v>47</v>
      </c>
      <c r="C16" s="76">
        <v>18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53">
        <f t="shared" si="0"/>
        <v>47</v>
      </c>
      <c r="Q16" s="53">
        <f t="shared" si="1"/>
        <v>18</v>
      </c>
      <c r="R16" s="53">
        <f t="shared" si="2"/>
        <v>65</v>
      </c>
    </row>
    <row r="17" spans="1:18" ht="27.75">
      <c r="A17" s="54" t="s">
        <v>152</v>
      </c>
      <c r="B17" s="76">
        <v>70</v>
      </c>
      <c r="C17" s="76">
        <v>36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53">
        <f t="shared" si="0"/>
        <v>70</v>
      </c>
      <c r="Q17" s="53">
        <f t="shared" si="1"/>
        <v>36</v>
      </c>
      <c r="R17" s="53">
        <f t="shared" si="2"/>
        <v>106</v>
      </c>
    </row>
    <row r="18" spans="1:18" ht="27.75">
      <c r="A18" s="29" t="s">
        <v>148</v>
      </c>
      <c r="B18" s="29">
        <f>B17+B16+B15+B14+B13+B12+B10+B9+B7+B6+B5</f>
        <v>624</v>
      </c>
      <c r="C18" s="53">
        <f aca="true" t="shared" si="3" ref="C18:O18">C17+C16+C15+C14+C13+C12+C10+C9+C7+C6+C5</f>
        <v>328</v>
      </c>
      <c r="D18" s="53">
        <f t="shared" si="3"/>
        <v>0</v>
      </c>
      <c r="E18" s="53">
        <f t="shared" si="3"/>
        <v>0</v>
      </c>
      <c r="F18" s="53">
        <f t="shared" si="3"/>
        <v>0</v>
      </c>
      <c r="G18" s="53">
        <f t="shared" si="3"/>
        <v>0</v>
      </c>
      <c r="H18" s="53">
        <f t="shared" si="3"/>
        <v>0</v>
      </c>
      <c r="I18" s="53">
        <f t="shared" si="3"/>
        <v>0</v>
      </c>
      <c r="J18" s="53">
        <f t="shared" si="3"/>
        <v>0</v>
      </c>
      <c r="K18" s="53">
        <f t="shared" si="3"/>
        <v>0</v>
      </c>
      <c r="L18" s="53">
        <f t="shared" si="3"/>
        <v>0</v>
      </c>
      <c r="M18" s="53">
        <f t="shared" si="3"/>
        <v>0</v>
      </c>
      <c r="N18" s="53">
        <f t="shared" si="3"/>
        <v>0</v>
      </c>
      <c r="O18" s="53">
        <f t="shared" si="3"/>
        <v>0</v>
      </c>
      <c r="P18" s="53">
        <f t="shared" si="0"/>
        <v>624</v>
      </c>
      <c r="Q18" s="53">
        <f t="shared" si="1"/>
        <v>328</v>
      </c>
      <c r="R18" s="53">
        <f t="shared" si="2"/>
        <v>952</v>
      </c>
    </row>
    <row r="19" spans="1:18" ht="3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27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7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30">
      <c r="A22" s="155" t="s">
        <v>212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1:18" ht="27.75">
      <c r="A23" s="134" t="s">
        <v>62</v>
      </c>
      <c r="B23" s="134" t="s">
        <v>4</v>
      </c>
      <c r="C23" s="134"/>
      <c r="D23" s="134" t="s">
        <v>5</v>
      </c>
      <c r="E23" s="134"/>
      <c r="F23" s="134" t="s">
        <v>6</v>
      </c>
      <c r="G23" s="134"/>
      <c r="H23" s="134" t="s">
        <v>61</v>
      </c>
      <c r="I23" s="134"/>
      <c r="J23" s="134" t="s">
        <v>57</v>
      </c>
      <c r="K23" s="134"/>
      <c r="L23" s="134" t="s">
        <v>23</v>
      </c>
      <c r="M23" s="134"/>
      <c r="N23" s="134" t="s">
        <v>149</v>
      </c>
      <c r="O23" s="134"/>
      <c r="P23" s="134" t="s">
        <v>22</v>
      </c>
      <c r="Q23" s="134"/>
      <c r="R23" s="134"/>
    </row>
    <row r="24" spans="1:18" ht="27.75">
      <c r="A24" s="134"/>
      <c r="B24" s="29" t="s">
        <v>8</v>
      </c>
      <c r="C24" s="29" t="s">
        <v>2</v>
      </c>
      <c r="D24" s="29" t="s">
        <v>8</v>
      </c>
      <c r="E24" s="29" t="s">
        <v>2</v>
      </c>
      <c r="F24" s="29" t="s">
        <v>8</v>
      </c>
      <c r="G24" s="29" t="s">
        <v>2</v>
      </c>
      <c r="H24" s="29" t="s">
        <v>8</v>
      </c>
      <c r="I24" s="29" t="s">
        <v>2</v>
      </c>
      <c r="J24" s="29" t="s">
        <v>8</v>
      </c>
      <c r="K24" s="29" t="s">
        <v>2</v>
      </c>
      <c r="L24" s="29" t="s">
        <v>8</v>
      </c>
      <c r="M24" s="29" t="s">
        <v>2</v>
      </c>
      <c r="N24" s="29" t="s">
        <v>8</v>
      </c>
      <c r="O24" s="29" t="s">
        <v>2</v>
      </c>
      <c r="P24" s="29" t="s">
        <v>8</v>
      </c>
      <c r="Q24" s="29" t="s">
        <v>2</v>
      </c>
      <c r="R24" s="29" t="s">
        <v>21</v>
      </c>
    </row>
    <row r="25" spans="1:18" ht="27.75">
      <c r="A25" s="31" t="s">
        <v>140</v>
      </c>
      <c r="B25" s="76">
        <v>15</v>
      </c>
      <c r="C25" s="76">
        <v>12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29">
        <f>N25+L25+J25+H25+F25+D25+B25</f>
        <v>15</v>
      </c>
      <c r="Q25" s="29">
        <f>O25+M25+K25+I25+G25+E25+C25</f>
        <v>12</v>
      </c>
      <c r="R25" s="29">
        <f>Q25+P25</f>
        <v>27</v>
      </c>
    </row>
    <row r="26" spans="1:18" ht="27.75">
      <c r="A26" s="31" t="s">
        <v>141</v>
      </c>
      <c r="B26" s="76">
        <v>12</v>
      </c>
      <c r="C26" s="76">
        <v>6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/>
      <c r="O26" s="76">
        <v>0</v>
      </c>
      <c r="P26" s="53">
        <f aca="true" t="shared" si="4" ref="P26:P38">N26+L26+J26+H26+F26+D26+B26</f>
        <v>12</v>
      </c>
      <c r="Q26" s="53">
        <f aca="true" t="shared" si="5" ref="Q26:Q38">O26+M26+K26+I26+G26+E26+C26</f>
        <v>6</v>
      </c>
      <c r="R26" s="53">
        <f aca="true" t="shared" si="6" ref="R26:R38">Q26+P26</f>
        <v>18</v>
      </c>
    </row>
    <row r="27" spans="1:18" ht="27.75">
      <c r="A27" s="54" t="s">
        <v>185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53">
        <f t="shared" si="4"/>
        <v>0</v>
      </c>
      <c r="Q27" s="53">
        <f t="shared" si="5"/>
        <v>0</v>
      </c>
      <c r="R27" s="53">
        <f t="shared" si="6"/>
        <v>0</v>
      </c>
    </row>
    <row r="28" spans="1:18" ht="27.75">
      <c r="A28" s="54" t="s">
        <v>142</v>
      </c>
      <c r="B28" s="76">
        <v>14</v>
      </c>
      <c r="C28" s="76">
        <v>9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53">
        <f t="shared" si="4"/>
        <v>14</v>
      </c>
      <c r="Q28" s="53">
        <f t="shared" si="5"/>
        <v>9</v>
      </c>
      <c r="R28" s="53">
        <f t="shared" si="6"/>
        <v>23</v>
      </c>
    </row>
    <row r="29" spans="1:18" ht="27.75">
      <c r="A29" s="54" t="s">
        <v>143</v>
      </c>
      <c r="B29" s="76">
        <v>4</v>
      </c>
      <c r="C29" s="76">
        <v>4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53">
        <f t="shared" si="4"/>
        <v>4</v>
      </c>
      <c r="Q29" s="53">
        <f t="shared" si="5"/>
        <v>4</v>
      </c>
      <c r="R29" s="53">
        <f t="shared" si="6"/>
        <v>8</v>
      </c>
    </row>
    <row r="30" spans="1:18" ht="27.75">
      <c r="A30" s="54" t="s">
        <v>145</v>
      </c>
      <c r="B30" s="76">
        <v>8</v>
      </c>
      <c r="C30" s="76">
        <v>5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53">
        <f t="shared" si="4"/>
        <v>8</v>
      </c>
      <c r="Q30" s="53">
        <f t="shared" si="5"/>
        <v>5</v>
      </c>
      <c r="R30" s="53">
        <f t="shared" si="6"/>
        <v>13</v>
      </c>
    </row>
    <row r="31" spans="1:18" ht="27.75">
      <c r="A31" s="54" t="s">
        <v>186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53">
        <f t="shared" si="4"/>
        <v>0</v>
      </c>
      <c r="Q31" s="53">
        <f t="shared" si="5"/>
        <v>0</v>
      </c>
      <c r="R31" s="53">
        <f t="shared" si="6"/>
        <v>0</v>
      </c>
    </row>
    <row r="32" spans="1:18" ht="27.75">
      <c r="A32" s="54" t="s">
        <v>150</v>
      </c>
      <c r="B32" s="76">
        <v>10</v>
      </c>
      <c r="C32" s="76">
        <v>7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53">
        <f t="shared" si="4"/>
        <v>10</v>
      </c>
      <c r="Q32" s="53">
        <f t="shared" si="5"/>
        <v>7</v>
      </c>
      <c r="R32" s="53">
        <f t="shared" si="6"/>
        <v>17</v>
      </c>
    </row>
    <row r="33" spans="1:18" ht="27.75">
      <c r="A33" s="54" t="s">
        <v>146</v>
      </c>
      <c r="B33" s="76">
        <v>18</v>
      </c>
      <c r="C33" s="76">
        <v>9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53">
        <f t="shared" si="4"/>
        <v>18</v>
      </c>
      <c r="Q33" s="53">
        <f t="shared" si="5"/>
        <v>9</v>
      </c>
      <c r="R33" s="53">
        <f t="shared" si="6"/>
        <v>27</v>
      </c>
    </row>
    <row r="34" spans="1:18" ht="27.75">
      <c r="A34" s="31" t="s">
        <v>144</v>
      </c>
      <c r="B34" s="76">
        <v>12</v>
      </c>
      <c r="C34" s="76">
        <v>6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53">
        <f t="shared" si="4"/>
        <v>12</v>
      </c>
      <c r="Q34" s="53">
        <f t="shared" si="5"/>
        <v>6</v>
      </c>
      <c r="R34" s="53">
        <f t="shared" si="6"/>
        <v>18</v>
      </c>
    </row>
    <row r="35" spans="1:18" ht="27.75">
      <c r="A35" s="31" t="s">
        <v>151</v>
      </c>
      <c r="B35" s="76">
        <v>17</v>
      </c>
      <c r="C35" s="76">
        <v>10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53">
        <f t="shared" si="4"/>
        <v>17</v>
      </c>
      <c r="Q35" s="53">
        <f t="shared" si="5"/>
        <v>10</v>
      </c>
      <c r="R35" s="53">
        <f t="shared" si="6"/>
        <v>27</v>
      </c>
    </row>
    <row r="36" spans="1:18" ht="27.75">
      <c r="A36" s="70" t="s">
        <v>182</v>
      </c>
      <c r="B36" s="76">
        <v>11</v>
      </c>
      <c r="C36" s="76">
        <v>7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53">
        <f t="shared" si="4"/>
        <v>11</v>
      </c>
      <c r="Q36" s="53">
        <f t="shared" si="5"/>
        <v>7</v>
      </c>
      <c r="R36" s="53">
        <f t="shared" si="6"/>
        <v>18</v>
      </c>
    </row>
    <row r="37" spans="1:18" ht="27.75">
      <c r="A37" s="31" t="s">
        <v>147</v>
      </c>
      <c r="B37" s="76">
        <v>7</v>
      </c>
      <c r="C37" s="76">
        <v>5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53">
        <f t="shared" si="4"/>
        <v>7</v>
      </c>
      <c r="Q37" s="53">
        <f t="shared" si="5"/>
        <v>5</v>
      </c>
      <c r="R37" s="53">
        <f t="shared" si="6"/>
        <v>12</v>
      </c>
    </row>
    <row r="38" spans="1:18" ht="27.75">
      <c r="A38" s="29" t="s">
        <v>148</v>
      </c>
      <c r="B38" s="29">
        <f>B37+B36+B35+B34+B33+B32+B30+B29+B28+B26+B25</f>
        <v>128</v>
      </c>
      <c r="C38" s="53">
        <f aca="true" t="shared" si="7" ref="C38:O38">C37+C36+C35+C34+C33+C32+C30+C29+C28+C26+C25</f>
        <v>80</v>
      </c>
      <c r="D38" s="53">
        <f t="shared" si="7"/>
        <v>0</v>
      </c>
      <c r="E38" s="53">
        <f t="shared" si="7"/>
        <v>0</v>
      </c>
      <c r="F38" s="53">
        <f t="shared" si="7"/>
        <v>0</v>
      </c>
      <c r="G38" s="53">
        <f t="shared" si="7"/>
        <v>0</v>
      </c>
      <c r="H38" s="53">
        <f t="shared" si="7"/>
        <v>0</v>
      </c>
      <c r="I38" s="53">
        <f t="shared" si="7"/>
        <v>0</v>
      </c>
      <c r="J38" s="53">
        <f t="shared" si="7"/>
        <v>0</v>
      </c>
      <c r="K38" s="53">
        <f t="shared" si="7"/>
        <v>0</v>
      </c>
      <c r="L38" s="53">
        <f t="shared" si="7"/>
        <v>0</v>
      </c>
      <c r="M38" s="53">
        <f t="shared" si="7"/>
        <v>0</v>
      </c>
      <c r="N38" s="53">
        <f t="shared" si="7"/>
        <v>0</v>
      </c>
      <c r="O38" s="53">
        <f t="shared" si="7"/>
        <v>0</v>
      </c>
      <c r="P38" s="53">
        <f t="shared" si="4"/>
        <v>128</v>
      </c>
      <c r="Q38" s="53">
        <f t="shared" si="5"/>
        <v>80</v>
      </c>
      <c r="R38" s="53">
        <f t="shared" si="6"/>
        <v>208</v>
      </c>
    </row>
  </sheetData>
  <mergeCells count="20">
    <mergeCell ref="A2:R2"/>
    <mergeCell ref="A3:A4"/>
    <mergeCell ref="B3:C3"/>
    <mergeCell ref="D3:E3"/>
    <mergeCell ref="F3:G3"/>
    <mergeCell ref="H3:I3"/>
    <mergeCell ref="J3:K3"/>
    <mergeCell ref="L3:M3"/>
    <mergeCell ref="N3:O3"/>
    <mergeCell ref="P3:R3"/>
    <mergeCell ref="A22:R22"/>
    <mergeCell ref="A23:A24"/>
    <mergeCell ref="B23:C23"/>
    <mergeCell ref="D23:E23"/>
    <mergeCell ref="F23:G23"/>
    <mergeCell ref="H23:I23"/>
    <mergeCell ref="J23:K23"/>
    <mergeCell ref="L23:M23"/>
    <mergeCell ref="N23:O23"/>
    <mergeCell ref="P23:R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AF47"/>
  <sheetViews>
    <sheetView rightToLeft="1" zoomScale="64" zoomScaleNormal="64" workbookViewId="0" topLeftCell="A28">
      <selection activeCell="H45" sqref="H45"/>
    </sheetView>
  </sheetViews>
  <sheetFormatPr defaultColWidth="9.00390625" defaultRowHeight="15"/>
  <cols>
    <col min="1" max="1" width="31.7109375" style="104" bestFit="1" customWidth="1"/>
    <col min="2" max="2" width="4.8515625" style="104" bestFit="1" customWidth="1"/>
    <col min="3" max="3" width="4.421875" style="104" bestFit="1" customWidth="1"/>
    <col min="4" max="4" width="4.8515625" style="104" bestFit="1" customWidth="1"/>
    <col min="5" max="5" width="4.421875" style="104" bestFit="1" customWidth="1"/>
    <col min="6" max="6" width="4.8515625" style="104" bestFit="1" customWidth="1"/>
    <col min="7" max="7" width="4.421875" style="104" bestFit="1" customWidth="1"/>
    <col min="8" max="8" width="4.8515625" style="104" bestFit="1" customWidth="1"/>
    <col min="9" max="9" width="4.421875" style="104" bestFit="1" customWidth="1"/>
    <col min="10" max="10" width="4.8515625" style="104" bestFit="1" customWidth="1"/>
    <col min="11" max="11" width="4.421875" style="104" bestFit="1" customWidth="1"/>
    <col min="12" max="12" width="4.8515625" style="104" bestFit="1" customWidth="1"/>
    <col min="13" max="13" width="4.421875" style="104" bestFit="1" customWidth="1"/>
    <col min="14" max="14" width="4.8515625" style="104" bestFit="1" customWidth="1"/>
    <col min="15" max="15" width="4.421875" style="104" bestFit="1" customWidth="1"/>
    <col min="16" max="16" width="4.8515625" style="104" bestFit="1" customWidth="1"/>
    <col min="17" max="17" width="4.421875" style="104" bestFit="1" customWidth="1"/>
    <col min="18" max="18" width="4.8515625" style="104" bestFit="1" customWidth="1"/>
    <col min="19" max="19" width="4.421875" style="104" bestFit="1" customWidth="1"/>
    <col min="20" max="20" width="4.8515625" style="104" bestFit="1" customWidth="1"/>
    <col min="21" max="21" width="4.421875" style="104" bestFit="1" customWidth="1"/>
    <col min="22" max="22" width="4.8515625" style="104" bestFit="1" customWidth="1"/>
    <col min="23" max="23" width="4.421875" style="104" bestFit="1" customWidth="1"/>
    <col min="24" max="24" width="4.8515625" style="104" bestFit="1" customWidth="1"/>
    <col min="25" max="25" width="4.421875" style="104" bestFit="1" customWidth="1"/>
    <col min="26" max="26" width="4.8515625" style="104" bestFit="1" customWidth="1"/>
    <col min="27" max="27" width="4.421875" style="104" bestFit="1" customWidth="1"/>
    <col min="28" max="28" width="4.8515625" style="104" bestFit="1" customWidth="1"/>
    <col min="29" max="29" width="4.421875" style="104" bestFit="1" customWidth="1"/>
    <col min="30" max="30" width="7.421875" style="104" bestFit="1" customWidth="1"/>
    <col min="31" max="16384" width="9.00390625" style="104" customWidth="1"/>
  </cols>
  <sheetData>
    <row r="6" spans="1:30" ht="27.75">
      <c r="A6" s="157" t="s">
        <v>211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</row>
    <row r="7" spans="1:32" s="100" customFormat="1" ht="27.75">
      <c r="A7" s="134" t="s">
        <v>62</v>
      </c>
      <c r="B7" s="125" t="s">
        <v>9</v>
      </c>
      <c r="C7" s="125"/>
      <c r="D7" s="125" t="s">
        <v>174</v>
      </c>
      <c r="E7" s="125"/>
      <c r="F7" s="125" t="s">
        <v>10</v>
      </c>
      <c r="G7" s="125"/>
      <c r="H7" s="125" t="s">
        <v>11</v>
      </c>
      <c r="I7" s="125"/>
      <c r="J7" s="125" t="s">
        <v>12</v>
      </c>
      <c r="K7" s="125"/>
      <c r="L7" s="125" t="s">
        <v>13</v>
      </c>
      <c r="M7" s="125"/>
      <c r="N7" s="125" t="s">
        <v>14</v>
      </c>
      <c r="O7" s="125"/>
      <c r="P7" s="125" t="s">
        <v>15</v>
      </c>
      <c r="Q7" s="125"/>
      <c r="R7" s="125" t="s">
        <v>117</v>
      </c>
      <c r="S7" s="125"/>
      <c r="T7" s="125" t="s">
        <v>16</v>
      </c>
      <c r="U7" s="125"/>
      <c r="V7" s="125" t="s">
        <v>51</v>
      </c>
      <c r="W7" s="125"/>
      <c r="X7" s="125" t="s">
        <v>18</v>
      </c>
      <c r="Y7" s="125"/>
      <c r="Z7" s="125" t="s">
        <v>19</v>
      </c>
      <c r="AA7" s="125"/>
      <c r="AB7" s="125" t="s">
        <v>20</v>
      </c>
      <c r="AC7" s="125"/>
      <c r="AD7" s="125" t="s">
        <v>0</v>
      </c>
      <c r="AE7" s="125"/>
      <c r="AF7" s="125"/>
    </row>
    <row r="8" spans="1:32" s="100" customFormat="1" ht="27.75">
      <c r="A8" s="134"/>
      <c r="B8" s="97" t="s">
        <v>1</v>
      </c>
      <c r="C8" s="97" t="s">
        <v>70</v>
      </c>
      <c r="D8" s="97" t="s">
        <v>1</v>
      </c>
      <c r="E8" s="97" t="s">
        <v>70</v>
      </c>
      <c r="F8" s="97" t="s">
        <v>1</v>
      </c>
      <c r="G8" s="97" t="s">
        <v>70</v>
      </c>
      <c r="H8" s="97" t="s">
        <v>1</v>
      </c>
      <c r="I8" s="97" t="s">
        <v>70</v>
      </c>
      <c r="J8" s="97" t="s">
        <v>1</v>
      </c>
      <c r="K8" s="97" t="s">
        <v>70</v>
      </c>
      <c r="L8" s="97" t="s">
        <v>1</v>
      </c>
      <c r="M8" s="97" t="s">
        <v>70</v>
      </c>
      <c r="N8" s="97" t="s">
        <v>1</v>
      </c>
      <c r="O8" s="97" t="s">
        <v>70</v>
      </c>
      <c r="P8" s="97" t="s">
        <v>1</v>
      </c>
      <c r="Q8" s="97" t="s">
        <v>70</v>
      </c>
      <c r="R8" s="97" t="s">
        <v>1</v>
      </c>
      <c r="S8" s="97" t="s">
        <v>70</v>
      </c>
      <c r="T8" s="97" t="s">
        <v>1</v>
      </c>
      <c r="U8" s="97" t="s">
        <v>70</v>
      </c>
      <c r="V8" s="97" t="s">
        <v>1</v>
      </c>
      <c r="W8" s="97" t="s">
        <v>70</v>
      </c>
      <c r="X8" s="97" t="s">
        <v>1</v>
      </c>
      <c r="Y8" s="97" t="s">
        <v>70</v>
      </c>
      <c r="Z8" s="97" t="s">
        <v>1</v>
      </c>
      <c r="AA8" s="97" t="s">
        <v>70</v>
      </c>
      <c r="AB8" s="97" t="s">
        <v>1</v>
      </c>
      <c r="AC8" s="97" t="s">
        <v>70</v>
      </c>
      <c r="AD8" s="97" t="s">
        <v>1</v>
      </c>
      <c r="AE8" s="97" t="s">
        <v>70</v>
      </c>
      <c r="AF8" s="97" t="s">
        <v>118</v>
      </c>
    </row>
    <row r="9" spans="1:32" ht="27.75">
      <c r="A9" s="54" t="s">
        <v>140</v>
      </c>
      <c r="B9" s="105">
        <v>1</v>
      </c>
      <c r="C9" s="105">
        <v>1</v>
      </c>
      <c r="D9" s="105">
        <v>0</v>
      </c>
      <c r="E9" s="105">
        <v>1</v>
      </c>
      <c r="F9" s="105">
        <v>0</v>
      </c>
      <c r="G9" s="105">
        <v>1</v>
      </c>
      <c r="H9" s="105">
        <v>1</v>
      </c>
      <c r="I9" s="105">
        <v>1</v>
      </c>
      <c r="J9" s="105">
        <v>1</v>
      </c>
      <c r="K9" s="105">
        <v>0</v>
      </c>
      <c r="L9" s="105">
        <v>2</v>
      </c>
      <c r="M9" s="105">
        <v>1</v>
      </c>
      <c r="N9" s="105">
        <v>0</v>
      </c>
      <c r="O9" s="105">
        <v>0</v>
      </c>
      <c r="P9" s="105">
        <v>95</v>
      </c>
      <c r="Q9" s="105">
        <v>86</v>
      </c>
      <c r="R9" s="105">
        <v>0</v>
      </c>
      <c r="S9" s="105">
        <v>1</v>
      </c>
      <c r="T9" s="105">
        <v>1</v>
      </c>
      <c r="U9" s="105">
        <v>1</v>
      </c>
      <c r="V9" s="105">
        <v>2</v>
      </c>
      <c r="W9" s="105">
        <v>3</v>
      </c>
      <c r="X9" s="105">
        <v>1</v>
      </c>
      <c r="Y9" s="105">
        <v>0</v>
      </c>
      <c r="Z9" s="105">
        <v>0</v>
      </c>
      <c r="AA9" s="105">
        <v>1</v>
      </c>
      <c r="AB9" s="105">
        <v>0</v>
      </c>
      <c r="AC9" s="105">
        <v>0</v>
      </c>
      <c r="AD9" s="106">
        <f>AB9+Z9+X9+V9+T9+R9+P9+N9+L9+J9+H9+F9+D9+B9</f>
        <v>104</v>
      </c>
      <c r="AE9" s="106">
        <f>AC9+AA9+Y9+W9+U9+S9+Q9+O9+M9+K9+I9+G9+E9+C9</f>
        <v>97</v>
      </c>
      <c r="AF9" s="106">
        <f>AE9+AD9</f>
        <v>201</v>
      </c>
    </row>
    <row r="10" spans="1:32" ht="27.75">
      <c r="A10" s="54" t="s">
        <v>141</v>
      </c>
      <c r="B10" s="105">
        <v>1</v>
      </c>
      <c r="C10" s="105">
        <v>0</v>
      </c>
      <c r="D10" s="105">
        <v>0</v>
      </c>
      <c r="E10" s="105">
        <v>1</v>
      </c>
      <c r="F10" s="105">
        <v>1</v>
      </c>
      <c r="G10" s="105">
        <v>1</v>
      </c>
      <c r="H10" s="105">
        <v>1</v>
      </c>
      <c r="I10" s="105">
        <v>1</v>
      </c>
      <c r="J10" s="105">
        <v>0</v>
      </c>
      <c r="K10" s="105">
        <v>1</v>
      </c>
      <c r="L10" s="105">
        <v>0</v>
      </c>
      <c r="M10" s="105">
        <v>0</v>
      </c>
      <c r="N10" s="105">
        <v>0</v>
      </c>
      <c r="O10" s="105">
        <v>0</v>
      </c>
      <c r="P10" s="105">
        <v>20</v>
      </c>
      <c r="Q10" s="105">
        <v>18</v>
      </c>
      <c r="R10" s="105">
        <v>1</v>
      </c>
      <c r="S10" s="105">
        <v>0</v>
      </c>
      <c r="T10" s="105">
        <v>3</v>
      </c>
      <c r="U10" s="105">
        <v>2</v>
      </c>
      <c r="V10" s="105">
        <v>4</v>
      </c>
      <c r="W10" s="105">
        <v>1</v>
      </c>
      <c r="X10" s="105">
        <v>0</v>
      </c>
      <c r="Y10" s="105">
        <v>0</v>
      </c>
      <c r="Z10" s="105">
        <v>1</v>
      </c>
      <c r="AA10" s="105">
        <v>0</v>
      </c>
      <c r="AB10" s="105">
        <v>0</v>
      </c>
      <c r="AC10" s="105">
        <v>0</v>
      </c>
      <c r="AD10" s="106">
        <f aca="true" t="shared" si="0" ref="AD10:AD22">AB10+Z10+X10+V10+T10+R10+P10+N10+L10+J10+H10+F10+D10+B10</f>
        <v>32</v>
      </c>
      <c r="AE10" s="106">
        <f aca="true" t="shared" si="1" ref="AE10:AE22">AC10+AA10+Y10+W10+U10+S10+Q10+O10+M10+K10+I10+G10+E10+C10</f>
        <v>25</v>
      </c>
      <c r="AF10" s="106">
        <f aca="true" t="shared" si="2" ref="AF10:AF22">AE10+AD10</f>
        <v>57</v>
      </c>
    </row>
    <row r="11" spans="1:32" ht="27.75">
      <c r="A11" s="54" t="s">
        <v>142</v>
      </c>
      <c r="B11" s="105">
        <v>2</v>
      </c>
      <c r="C11" s="105">
        <v>1</v>
      </c>
      <c r="D11" s="105">
        <v>1</v>
      </c>
      <c r="E11" s="105">
        <v>1</v>
      </c>
      <c r="F11" s="105">
        <v>0</v>
      </c>
      <c r="G11" s="105">
        <v>0</v>
      </c>
      <c r="H11" s="105">
        <v>1</v>
      </c>
      <c r="I11" s="105">
        <v>0</v>
      </c>
      <c r="J11" s="105">
        <v>1</v>
      </c>
      <c r="K11" s="105">
        <v>0</v>
      </c>
      <c r="L11" s="105">
        <v>1</v>
      </c>
      <c r="M11" s="105">
        <v>1</v>
      </c>
      <c r="N11" s="105">
        <v>2</v>
      </c>
      <c r="O11" s="105">
        <v>1</v>
      </c>
      <c r="P11" s="105">
        <v>103</v>
      </c>
      <c r="Q11" s="105">
        <v>26</v>
      </c>
      <c r="R11" s="105">
        <v>1</v>
      </c>
      <c r="S11" s="105">
        <v>0</v>
      </c>
      <c r="T11" s="105">
        <v>1</v>
      </c>
      <c r="U11" s="105">
        <v>2</v>
      </c>
      <c r="V11" s="105">
        <v>5</v>
      </c>
      <c r="W11" s="105">
        <v>3</v>
      </c>
      <c r="X11" s="105">
        <v>1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6">
        <f t="shared" si="0"/>
        <v>119</v>
      </c>
      <c r="AE11" s="106">
        <f t="shared" si="1"/>
        <v>35</v>
      </c>
      <c r="AF11" s="106">
        <f t="shared" si="2"/>
        <v>154</v>
      </c>
    </row>
    <row r="12" spans="1:32" ht="27.75">
      <c r="A12" s="54" t="s">
        <v>185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6">
        <f t="shared" si="0"/>
        <v>0</v>
      </c>
      <c r="AE12" s="106">
        <f t="shared" si="1"/>
        <v>0</v>
      </c>
      <c r="AF12" s="106">
        <f t="shared" si="2"/>
        <v>0</v>
      </c>
    </row>
    <row r="13" spans="1:32" ht="27.75">
      <c r="A13" s="54" t="s">
        <v>143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2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20</v>
      </c>
      <c r="W13" s="105">
        <v>8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6">
        <f t="shared" si="0"/>
        <v>22</v>
      </c>
      <c r="AE13" s="106">
        <f t="shared" si="1"/>
        <v>8</v>
      </c>
      <c r="AF13" s="106">
        <f t="shared" si="2"/>
        <v>30</v>
      </c>
    </row>
    <row r="14" spans="1:32" ht="27.75">
      <c r="A14" s="54" t="s">
        <v>145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20</v>
      </c>
      <c r="W14" s="105">
        <v>11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6">
        <f t="shared" si="0"/>
        <v>20</v>
      </c>
      <c r="AE14" s="106">
        <f t="shared" si="1"/>
        <v>11</v>
      </c>
      <c r="AF14" s="106">
        <f t="shared" si="2"/>
        <v>31</v>
      </c>
    </row>
    <row r="15" spans="1:32" ht="27.75">
      <c r="A15" s="54" t="s">
        <v>192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6">
        <f t="shared" si="0"/>
        <v>0</v>
      </c>
      <c r="AE15" s="106">
        <f t="shared" si="1"/>
        <v>0</v>
      </c>
      <c r="AF15" s="106">
        <f t="shared" si="2"/>
        <v>0</v>
      </c>
    </row>
    <row r="16" spans="1:32" ht="27.75">
      <c r="A16" s="54" t="s">
        <v>150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3</v>
      </c>
      <c r="Q16" s="105">
        <v>1</v>
      </c>
      <c r="R16" s="105">
        <v>0</v>
      </c>
      <c r="S16" s="105">
        <v>0</v>
      </c>
      <c r="T16" s="105">
        <v>0</v>
      </c>
      <c r="U16" s="105">
        <v>1</v>
      </c>
      <c r="V16" s="105">
        <v>44</v>
      </c>
      <c r="W16" s="105">
        <v>14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6">
        <f t="shared" si="0"/>
        <v>47</v>
      </c>
      <c r="AE16" s="106">
        <f t="shared" si="1"/>
        <v>16</v>
      </c>
      <c r="AF16" s="106">
        <f t="shared" si="2"/>
        <v>63</v>
      </c>
    </row>
    <row r="17" spans="1:32" ht="27.75">
      <c r="A17" s="54" t="s">
        <v>146</v>
      </c>
      <c r="B17" s="105">
        <v>0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4</v>
      </c>
      <c r="Q17" s="105">
        <v>2</v>
      </c>
      <c r="R17" s="105">
        <v>0</v>
      </c>
      <c r="S17" s="105">
        <v>0</v>
      </c>
      <c r="T17" s="105">
        <v>0</v>
      </c>
      <c r="U17" s="105">
        <v>0</v>
      </c>
      <c r="V17" s="105">
        <v>51</v>
      </c>
      <c r="W17" s="105">
        <v>33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6">
        <f t="shared" si="0"/>
        <v>55</v>
      </c>
      <c r="AE17" s="106">
        <f t="shared" si="1"/>
        <v>35</v>
      </c>
      <c r="AF17" s="106">
        <f t="shared" si="2"/>
        <v>90</v>
      </c>
    </row>
    <row r="18" spans="1:32" ht="27.75">
      <c r="A18" s="54" t="s">
        <v>144</v>
      </c>
      <c r="B18" s="105">
        <v>0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3</v>
      </c>
      <c r="Q18" s="105">
        <v>2</v>
      </c>
      <c r="R18" s="105">
        <v>0</v>
      </c>
      <c r="S18" s="105">
        <v>0</v>
      </c>
      <c r="T18" s="105">
        <v>9</v>
      </c>
      <c r="U18" s="105">
        <v>7</v>
      </c>
      <c r="V18" s="105">
        <v>31</v>
      </c>
      <c r="W18" s="105">
        <v>11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6">
        <f t="shared" si="0"/>
        <v>43</v>
      </c>
      <c r="AE18" s="106">
        <f t="shared" si="1"/>
        <v>20</v>
      </c>
      <c r="AF18" s="106">
        <f t="shared" si="2"/>
        <v>63</v>
      </c>
    </row>
    <row r="19" spans="1:32" ht="27.75">
      <c r="A19" s="98" t="s">
        <v>151</v>
      </c>
      <c r="B19" s="105">
        <v>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5</v>
      </c>
      <c r="Q19" s="105">
        <v>1</v>
      </c>
      <c r="R19" s="105">
        <v>0</v>
      </c>
      <c r="S19" s="105">
        <v>0</v>
      </c>
      <c r="T19" s="105">
        <v>8</v>
      </c>
      <c r="U19" s="105">
        <v>13</v>
      </c>
      <c r="V19" s="105">
        <v>52</v>
      </c>
      <c r="W19" s="105">
        <v>13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6">
        <f t="shared" si="0"/>
        <v>65</v>
      </c>
      <c r="AE19" s="106">
        <f t="shared" si="1"/>
        <v>27</v>
      </c>
      <c r="AF19" s="106">
        <f t="shared" si="2"/>
        <v>92</v>
      </c>
    </row>
    <row r="20" spans="1:32" ht="27.75">
      <c r="A20" s="98" t="s">
        <v>182</v>
      </c>
      <c r="B20" s="105">
        <v>1</v>
      </c>
      <c r="C20" s="105">
        <v>0</v>
      </c>
      <c r="D20" s="105">
        <v>1</v>
      </c>
      <c r="E20" s="105">
        <v>0</v>
      </c>
      <c r="F20" s="105">
        <v>2</v>
      </c>
      <c r="G20" s="105">
        <v>0</v>
      </c>
      <c r="H20" s="105">
        <v>1</v>
      </c>
      <c r="I20" s="105">
        <v>0</v>
      </c>
      <c r="J20" s="105">
        <v>0</v>
      </c>
      <c r="K20" s="105">
        <v>0</v>
      </c>
      <c r="L20" s="105">
        <v>1</v>
      </c>
      <c r="M20" s="105">
        <v>0</v>
      </c>
      <c r="N20" s="105">
        <v>0</v>
      </c>
      <c r="O20" s="105">
        <v>0</v>
      </c>
      <c r="P20" s="105">
        <v>18</v>
      </c>
      <c r="Q20" s="105">
        <v>6</v>
      </c>
      <c r="R20" s="105">
        <v>0</v>
      </c>
      <c r="S20" s="105">
        <v>0</v>
      </c>
      <c r="T20" s="105">
        <v>17</v>
      </c>
      <c r="U20" s="105">
        <v>10</v>
      </c>
      <c r="V20" s="105">
        <v>6</v>
      </c>
      <c r="W20" s="105">
        <v>2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6">
        <f t="shared" si="0"/>
        <v>47</v>
      </c>
      <c r="AE20" s="106">
        <f t="shared" si="1"/>
        <v>18</v>
      </c>
      <c r="AF20" s="106">
        <f t="shared" si="2"/>
        <v>65</v>
      </c>
    </row>
    <row r="21" spans="1:32" ht="27.75">
      <c r="A21" s="98" t="s">
        <v>147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/>
      <c r="P21" s="105">
        <v>3</v>
      </c>
      <c r="Q21" s="105">
        <v>2</v>
      </c>
      <c r="R21" s="105">
        <v>0</v>
      </c>
      <c r="S21" s="105">
        <v>0</v>
      </c>
      <c r="T21" s="105">
        <v>66</v>
      </c>
      <c r="U21" s="105">
        <v>32</v>
      </c>
      <c r="V21" s="105">
        <v>1</v>
      </c>
      <c r="W21" s="105">
        <v>2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6">
        <f t="shared" si="0"/>
        <v>70</v>
      </c>
      <c r="AE21" s="106">
        <f t="shared" si="1"/>
        <v>36</v>
      </c>
      <c r="AF21" s="106">
        <f t="shared" si="2"/>
        <v>106</v>
      </c>
    </row>
    <row r="22" spans="1:32" ht="27.75">
      <c r="A22" s="99" t="s">
        <v>148</v>
      </c>
      <c r="B22" s="106">
        <f>B21+B20+B19+B18+B17+B16+B15+B14+B13+B12+B11+B10+B9</f>
        <v>5</v>
      </c>
      <c r="C22" s="106">
        <f aca="true" t="shared" si="3" ref="C22:AC22">C21+C20+C19+C18+C17+C16+C15+C14+C13+C12+C11+C10+C9</f>
        <v>2</v>
      </c>
      <c r="D22" s="106">
        <f t="shared" si="3"/>
        <v>2</v>
      </c>
      <c r="E22" s="106">
        <f t="shared" si="3"/>
        <v>3</v>
      </c>
      <c r="F22" s="106">
        <f t="shared" si="3"/>
        <v>3</v>
      </c>
      <c r="G22" s="106">
        <f t="shared" si="3"/>
        <v>2</v>
      </c>
      <c r="H22" s="106">
        <f t="shared" si="3"/>
        <v>4</v>
      </c>
      <c r="I22" s="106">
        <f t="shared" si="3"/>
        <v>2</v>
      </c>
      <c r="J22" s="106">
        <f t="shared" si="3"/>
        <v>2</v>
      </c>
      <c r="K22" s="106">
        <f t="shared" si="3"/>
        <v>1</v>
      </c>
      <c r="L22" s="106">
        <f t="shared" si="3"/>
        <v>4</v>
      </c>
      <c r="M22" s="106">
        <f t="shared" si="3"/>
        <v>2</v>
      </c>
      <c r="N22" s="106">
        <f t="shared" si="3"/>
        <v>2</v>
      </c>
      <c r="O22" s="106">
        <f t="shared" si="3"/>
        <v>1</v>
      </c>
      <c r="P22" s="106">
        <f t="shared" si="3"/>
        <v>256</v>
      </c>
      <c r="Q22" s="106">
        <f t="shared" si="3"/>
        <v>144</v>
      </c>
      <c r="R22" s="106">
        <f t="shared" si="3"/>
        <v>2</v>
      </c>
      <c r="S22" s="106">
        <f t="shared" si="3"/>
        <v>1</v>
      </c>
      <c r="T22" s="106">
        <f t="shared" si="3"/>
        <v>105</v>
      </c>
      <c r="U22" s="106">
        <f t="shared" si="3"/>
        <v>68</v>
      </c>
      <c r="V22" s="106">
        <f t="shared" si="3"/>
        <v>236</v>
      </c>
      <c r="W22" s="106">
        <f t="shared" si="3"/>
        <v>101</v>
      </c>
      <c r="X22" s="106">
        <f t="shared" si="3"/>
        <v>2</v>
      </c>
      <c r="Y22" s="106">
        <f t="shared" si="3"/>
        <v>0</v>
      </c>
      <c r="Z22" s="106">
        <f t="shared" si="3"/>
        <v>1</v>
      </c>
      <c r="AA22" s="106">
        <f t="shared" si="3"/>
        <v>1</v>
      </c>
      <c r="AB22" s="106">
        <f t="shared" si="3"/>
        <v>0</v>
      </c>
      <c r="AC22" s="106">
        <f t="shared" si="3"/>
        <v>0</v>
      </c>
      <c r="AD22" s="106">
        <f t="shared" si="0"/>
        <v>624</v>
      </c>
      <c r="AE22" s="106">
        <f t="shared" si="1"/>
        <v>328</v>
      </c>
      <c r="AF22" s="106">
        <f t="shared" si="2"/>
        <v>952</v>
      </c>
    </row>
    <row r="31" spans="1:30" ht="27.75">
      <c r="A31" s="157" t="s">
        <v>212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</row>
    <row r="32" spans="1:32" ht="27.75">
      <c r="A32" s="134" t="s">
        <v>62</v>
      </c>
      <c r="B32" s="125" t="s">
        <v>9</v>
      </c>
      <c r="C32" s="125"/>
      <c r="D32" s="125" t="s">
        <v>174</v>
      </c>
      <c r="E32" s="125"/>
      <c r="F32" s="158" t="s">
        <v>10</v>
      </c>
      <c r="G32" s="159"/>
      <c r="H32" s="125" t="s">
        <v>11</v>
      </c>
      <c r="I32" s="125"/>
      <c r="J32" s="125" t="s">
        <v>12</v>
      </c>
      <c r="K32" s="125"/>
      <c r="L32" s="125" t="s">
        <v>13</v>
      </c>
      <c r="M32" s="125"/>
      <c r="N32" s="125" t="s">
        <v>14</v>
      </c>
      <c r="O32" s="125"/>
      <c r="P32" s="125" t="s">
        <v>15</v>
      </c>
      <c r="Q32" s="125"/>
      <c r="R32" s="125" t="s">
        <v>117</v>
      </c>
      <c r="S32" s="125"/>
      <c r="T32" s="125" t="s">
        <v>16</v>
      </c>
      <c r="U32" s="125"/>
      <c r="V32" s="125" t="s">
        <v>51</v>
      </c>
      <c r="W32" s="125"/>
      <c r="X32" s="125" t="s">
        <v>18</v>
      </c>
      <c r="Y32" s="125"/>
      <c r="Z32" s="125" t="s">
        <v>19</v>
      </c>
      <c r="AA32" s="125"/>
      <c r="AB32" s="125" t="s">
        <v>20</v>
      </c>
      <c r="AC32" s="125"/>
      <c r="AD32" s="125" t="s">
        <v>0</v>
      </c>
      <c r="AE32" s="125"/>
      <c r="AF32" s="125"/>
    </row>
    <row r="33" spans="1:32" ht="27.75">
      <c r="A33" s="134"/>
      <c r="B33" s="97" t="s">
        <v>1</v>
      </c>
      <c r="C33" s="97" t="s">
        <v>70</v>
      </c>
      <c r="D33" s="97" t="s">
        <v>1</v>
      </c>
      <c r="E33" s="97" t="s">
        <v>70</v>
      </c>
      <c r="F33" s="97" t="s">
        <v>1</v>
      </c>
      <c r="G33" s="97" t="s">
        <v>70</v>
      </c>
      <c r="H33" s="97" t="s">
        <v>1</v>
      </c>
      <c r="I33" s="97" t="s">
        <v>70</v>
      </c>
      <c r="J33" s="97" t="s">
        <v>1</v>
      </c>
      <c r="K33" s="97" t="s">
        <v>70</v>
      </c>
      <c r="L33" s="97" t="s">
        <v>1</v>
      </c>
      <c r="M33" s="97" t="s">
        <v>70</v>
      </c>
      <c r="N33" s="97" t="s">
        <v>1</v>
      </c>
      <c r="O33" s="97" t="s">
        <v>70</v>
      </c>
      <c r="P33" s="97" t="s">
        <v>1</v>
      </c>
      <c r="Q33" s="97" t="s">
        <v>70</v>
      </c>
      <c r="R33" s="97" t="s">
        <v>1</v>
      </c>
      <c r="S33" s="97" t="s">
        <v>70</v>
      </c>
      <c r="T33" s="97" t="s">
        <v>1</v>
      </c>
      <c r="U33" s="97" t="s">
        <v>70</v>
      </c>
      <c r="V33" s="97" t="s">
        <v>1</v>
      </c>
      <c r="W33" s="97" t="s">
        <v>70</v>
      </c>
      <c r="X33" s="97" t="s">
        <v>1</v>
      </c>
      <c r="Y33" s="97" t="s">
        <v>70</v>
      </c>
      <c r="Z33" s="97" t="s">
        <v>1</v>
      </c>
      <c r="AA33" s="97" t="s">
        <v>70</v>
      </c>
      <c r="AB33" s="97" t="s">
        <v>1</v>
      </c>
      <c r="AC33" s="97" t="s">
        <v>70</v>
      </c>
      <c r="AD33" s="97" t="s">
        <v>1</v>
      </c>
      <c r="AE33" s="97" t="s">
        <v>70</v>
      </c>
      <c r="AF33" s="97" t="s">
        <v>118</v>
      </c>
    </row>
    <row r="34" spans="1:32" ht="27.75">
      <c r="A34" s="98" t="s">
        <v>140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15</v>
      </c>
      <c r="Q34" s="105">
        <v>12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6">
        <f>AB34+Z34+X34+V34+T34+R34+P34+N34+L34+J34+H34+F34+D34+B34</f>
        <v>15</v>
      </c>
      <c r="AE34" s="106">
        <f>AC34+AA34+Y34+W34+U34+S34+Q34+O34+M34+K34+I34+G34+E34+C34</f>
        <v>12</v>
      </c>
      <c r="AF34" s="106">
        <f>AE34+AD34</f>
        <v>27</v>
      </c>
    </row>
    <row r="35" spans="1:32" ht="27.75">
      <c r="A35" s="98" t="s">
        <v>141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12</v>
      </c>
      <c r="Q35" s="105">
        <v>6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6">
        <f aca="true" t="shared" si="4" ref="AD35:AD47">AB35+Z35+X35+V35+T35+R35+P35+N35+L35+J35+H35+F35+D35+B35</f>
        <v>12</v>
      </c>
      <c r="AE35" s="106">
        <f aca="true" t="shared" si="5" ref="AE35:AE47">AC35+AA35+Y35+W35+U35+S35+Q35+O35+M35+K35+I35+G35+E35+C35</f>
        <v>6</v>
      </c>
      <c r="AF35" s="106">
        <f aca="true" t="shared" si="6" ref="AF35:AF47">AE35+AD35</f>
        <v>18</v>
      </c>
    </row>
    <row r="36" spans="1:32" ht="27.75">
      <c r="A36" s="54" t="s">
        <v>142</v>
      </c>
      <c r="B36" s="105">
        <v>0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14</v>
      </c>
      <c r="Q36" s="105">
        <v>9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6">
        <f t="shared" si="4"/>
        <v>14</v>
      </c>
      <c r="AE36" s="106">
        <f t="shared" si="5"/>
        <v>9</v>
      </c>
      <c r="AF36" s="106">
        <f t="shared" si="6"/>
        <v>23</v>
      </c>
    </row>
    <row r="37" spans="1:32" ht="27.75">
      <c r="A37" s="54" t="s">
        <v>185</v>
      </c>
      <c r="B37" s="105">
        <v>0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6">
        <f t="shared" si="4"/>
        <v>0</v>
      </c>
      <c r="AE37" s="106">
        <f t="shared" si="5"/>
        <v>0</v>
      </c>
      <c r="AF37" s="106">
        <f t="shared" si="6"/>
        <v>0</v>
      </c>
    </row>
    <row r="38" spans="1:32" ht="27.75">
      <c r="A38" s="54" t="s">
        <v>143</v>
      </c>
      <c r="B38" s="105">
        <v>0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4</v>
      </c>
      <c r="W38" s="105">
        <v>4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6">
        <f t="shared" si="4"/>
        <v>4</v>
      </c>
      <c r="AE38" s="106">
        <f t="shared" si="5"/>
        <v>4</v>
      </c>
      <c r="AF38" s="106">
        <f t="shared" si="6"/>
        <v>8</v>
      </c>
    </row>
    <row r="39" spans="1:32" ht="27.75">
      <c r="A39" s="54" t="s">
        <v>145</v>
      </c>
      <c r="B39" s="105">
        <v>0</v>
      </c>
      <c r="C39" s="105">
        <v>0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8</v>
      </c>
      <c r="W39" s="105">
        <v>5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6">
        <f t="shared" si="4"/>
        <v>8</v>
      </c>
      <c r="AE39" s="106">
        <f t="shared" si="5"/>
        <v>5</v>
      </c>
      <c r="AF39" s="106">
        <f t="shared" si="6"/>
        <v>13</v>
      </c>
    </row>
    <row r="40" spans="1:32" ht="27.75">
      <c r="A40" s="54" t="s">
        <v>192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6">
        <f t="shared" si="4"/>
        <v>0</v>
      </c>
      <c r="AE40" s="106">
        <f t="shared" si="5"/>
        <v>0</v>
      </c>
      <c r="AF40" s="106">
        <f t="shared" si="6"/>
        <v>0</v>
      </c>
    </row>
    <row r="41" spans="1:32" ht="27.75">
      <c r="A41" s="54" t="s">
        <v>150</v>
      </c>
      <c r="B41" s="105">
        <v>0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10</v>
      </c>
      <c r="W41" s="105">
        <v>7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6">
        <f t="shared" si="4"/>
        <v>10</v>
      </c>
      <c r="AE41" s="106">
        <f t="shared" si="5"/>
        <v>7</v>
      </c>
      <c r="AF41" s="106">
        <f t="shared" si="6"/>
        <v>17</v>
      </c>
    </row>
    <row r="42" spans="1:32" ht="27.75">
      <c r="A42" s="98" t="s">
        <v>146</v>
      </c>
      <c r="B42" s="105">
        <v>0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1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17</v>
      </c>
      <c r="W42" s="105">
        <v>9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6">
        <f t="shared" si="4"/>
        <v>18</v>
      </c>
      <c r="AE42" s="106">
        <f t="shared" si="5"/>
        <v>9</v>
      </c>
      <c r="AF42" s="106">
        <f t="shared" si="6"/>
        <v>27</v>
      </c>
    </row>
    <row r="43" spans="1:32" ht="27.75">
      <c r="A43" s="98" t="s">
        <v>144</v>
      </c>
      <c r="B43" s="105">
        <v>0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12</v>
      </c>
      <c r="U43" s="105">
        <v>6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6">
        <f t="shared" si="4"/>
        <v>12</v>
      </c>
      <c r="AE43" s="106">
        <f t="shared" si="5"/>
        <v>6</v>
      </c>
      <c r="AF43" s="106">
        <f t="shared" si="6"/>
        <v>18</v>
      </c>
    </row>
    <row r="44" spans="1:32" ht="27.75">
      <c r="A44" s="98" t="s">
        <v>151</v>
      </c>
      <c r="B44" s="105">
        <v>0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17</v>
      </c>
      <c r="U44" s="105">
        <v>10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v>0</v>
      </c>
      <c r="AD44" s="106">
        <f t="shared" si="4"/>
        <v>17</v>
      </c>
      <c r="AE44" s="106">
        <f t="shared" si="5"/>
        <v>10</v>
      </c>
      <c r="AF44" s="106">
        <f t="shared" si="6"/>
        <v>27</v>
      </c>
    </row>
    <row r="45" spans="1:32" ht="27.75">
      <c r="A45" s="98" t="s">
        <v>182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11</v>
      </c>
      <c r="Q45" s="105">
        <v>7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6">
        <f t="shared" si="4"/>
        <v>11</v>
      </c>
      <c r="AE45" s="106">
        <f t="shared" si="5"/>
        <v>7</v>
      </c>
      <c r="AF45" s="106">
        <f t="shared" si="6"/>
        <v>18</v>
      </c>
    </row>
    <row r="46" spans="1:32" ht="27.75">
      <c r="A46" s="98" t="s">
        <v>147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7</v>
      </c>
      <c r="U46" s="105">
        <v>5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6">
        <f t="shared" si="4"/>
        <v>7</v>
      </c>
      <c r="AE46" s="106">
        <f t="shared" si="5"/>
        <v>5</v>
      </c>
      <c r="AF46" s="106">
        <f t="shared" si="6"/>
        <v>12</v>
      </c>
    </row>
    <row r="47" spans="1:32" ht="27.75">
      <c r="A47" s="99" t="s">
        <v>148</v>
      </c>
      <c r="B47" s="106">
        <f>B46+B45+B44+B43+B42+B41+B40+B39+B38+B37+B36+B35+B34</f>
        <v>0</v>
      </c>
      <c r="C47" s="106">
        <f aca="true" t="shared" si="7" ref="C47:AC47">C46+C45+C44+C43+C42+C41+C40+C39+C38+C37+C36+C35+C34</f>
        <v>0</v>
      </c>
      <c r="D47" s="106">
        <f t="shared" si="7"/>
        <v>0</v>
      </c>
      <c r="E47" s="106">
        <f t="shared" si="7"/>
        <v>0</v>
      </c>
      <c r="F47" s="106">
        <f t="shared" si="7"/>
        <v>0</v>
      </c>
      <c r="G47" s="106">
        <f t="shared" si="7"/>
        <v>0</v>
      </c>
      <c r="H47" s="106">
        <f t="shared" si="7"/>
        <v>0</v>
      </c>
      <c r="I47" s="106">
        <f t="shared" si="7"/>
        <v>0</v>
      </c>
      <c r="J47" s="106">
        <f t="shared" si="7"/>
        <v>0</v>
      </c>
      <c r="K47" s="106">
        <f t="shared" si="7"/>
        <v>0</v>
      </c>
      <c r="L47" s="106">
        <f t="shared" si="7"/>
        <v>0</v>
      </c>
      <c r="M47" s="106">
        <f t="shared" si="7"/>
        <v>0</v>
      </c>
      <c r="N47" s="106">
        <f t="shared" si="7"/>
        <v>0</v>
      </c>
      <c r="O47" s="106">
        <f t="shared" si="7"/>
        <v>0</v>
      </c>
      <c r="P47" s="106">
        <f t="shared" si="7"/>
        <v>53</v>
      </c>
      <c r="Q47" s="106">
        <f t="shared" si="7"/>
        <v>34</v>
      </c>
      <c r="R47" s="106">
        <f t="shared" si="7"/>
        <v>0</v>
      </c>
      <c r="S47" s="106">
        <f t="shared" si="7"/>
        <v>0</v>
      </c>
      <c r="T47" s="106">
        <f t="shared" si="7"/>
        <v>36</v>
      </c>
      <c r="U47" s="106">
        <f t="shared" si="7"/>
        <v>21</v>
      </c>
      <c r="V47" s="106">
        <f t="shared" si="7"/>
        <v>39</v>
      </c>
      <c r="W47" s="106">
        <f t="shared" si="7"/>
        <v>25</v>
      </c>
      <c r="X47" s="106">
        <f t="shared" si="7"/>
        <v>0</v>
      </c>
      <c r="Y47" s="106">
        <f t="shared" si="7"/>
        <v>0</v>
      </c>
      <c r="Z47" s="106">
        <f t="shared" si="7"/>
        <v>0</v>
      </c>
      <c r="AA47" s="106">
        <f t="shared" si="7"/>
        <v>0</v>
      </c>
      <c r="AB47" s="106">
        <f t="shared" si="7"/>
        <v>0</v>
      </c>
      <c r="AC47" s="106">
        <f t="shared" si="7"/>
        <v>0</v>
      </c>
      <c r="AD47" s="106">
        <f t="shared" si="4"/>
        <v>128</v>
      </c>
      <c r="AE47" s="106">
        <f t="shared" si="5"/>
        <v>80</v>
      </c>
      <c r="AF47" s="106">
        <f t="shared" si="6"/>
        <v>208</v>
      </c>
    </row>
  </sheetData>
  <mergeCells count="34">
    <mergeCell ref="A6:AD6"/>
    <mergeCell ref="A7:A8"/>
    <mergeCell ref="B7:C7"/>
    <mergeCell ref="F7:G7"/>
    <mergeCell ref="H7:I7"/>
    <mergeCell ref="J7:K7"/>
    <mergeCell ref="L7:M7"/>
    <mergeCell ref="N7:O7"/>
    <mergeCell ref="P7:Q7"/>
    <mergeCell ref="R7:S7"/>
    <mergeCell ref="D7:E7"/>
    <mergeCell ref="T7:U7"/>
    <mergeCell ref="AB7:AC7"/>
    <mergeCell ref="AB32:AC32"/>
    <mergeCell ref="Z7:AA7"/>
    <mergeCell ref="V7:W7"/>
    <mergeCell ref="X7:Y7"/>
    <mergeCell ref="AD7:AF7"/>
    <mergeCell ref="AD32:AF32"/>
    <mergeCell ref="A31:AD31"/>
    <mergeCell ref="A32:A33"/>
    <mergeCell ref="B32:C32"/>
    <mergeCell ref="F32:G32"/>
    <mergeCell ref="H32:I32"/>
    <mergeCell ref="J32:K32"/>
    <mergeCell ref="L32:M32"/>
    <mergeCell ref="N32:O32"/>
    <mergeCell ref="P32:Q32"/>
    <mergeCell ref="R32:S32"/>
    <mergeCell ref="D32:E32"/>
    <mergeCell ref="T32:U32"/>
    <mergeCell ref="V32:W32"/>
    <mergeCell ref="X32:Y32"/>
    <mergeCell ref="Z32:AA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84"/>
  <sheetViews>
    <sheetView rightToLeft="1" tabSelected="1" zoomScale="72" zoomScaleNormal="72" workbookViewId="0" topLeftCell="A46">
      <selection activeCell="C46" sqref="C46:N46"/>
    </sheetView>
  </sheetViews>
  <sheetFormatPr defaultColWidth="9.140625" defaultRowHeight="15"/>
  <cols>
    <col min="1" max="1" width="27.00390625" style="110" customWidth="1"/>
    <col min="2" max="2" width="13.00390625" style="107" customWidth="1"/>
    <col min="3" max="16384" width="9.140625" style="107" customWidth="1"/>
  </cols>
  <sheetData>
    <row r="2" spans="1:17" ht="15">
      <c r="A2" s="154" t="s">
        <v>215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5">
      <c r="A3" s="128" t="s">
        <v>66</v>
      </c>
      <c r="B3" s="180"/>
      <c r="C3" s="158" t="s">
        <v>153</v>
      </c>
      <c r="D3" s="159"/>
      <c r="E3" s="158" t="s">
        <v>154</v>
      </c>
      <c r="F3" s="159"/>
      <c r="G3" s="158" t="s">
        <v>67</v>
      </c>
      <c r="H3" s="159"/>
      <c r="I3" s="158" t="s">
        <v>156</v>
      </c>
      <c r="J3" s="159"/>
      <c r="K3" s="158" t="s">
        <v>155</v>
      </c>
      <c r="L3" s="159"/>
      <c r="M3" s="158" t="s">
        <v>68</v>
      </c>
      <c r="N3" s="159"/>
      <c r="O3" s="158" t="s">
        <v>0</v>
      </c>
      <c r="P3" s="179"/>
      <c r="Q3" s="159"/>
    </row>
    <row r="4" spans="1:17" ht="15">
      <c r="A4" s="130"/>
      <c r="B4" s="181"/>
      <c r="C4" s="97" t="s">
        <v>1</v>
      </c>
      <c r="D4" s="97" t="s">
        <v>2</v>
      </c>
      <c r="E4" s="97" t="s">
        <v>1</v>
      </c>
      <c r="F4" s="97" t="s">
        <v>2</v>
      </c>
      <c r="G4" s="97" t="s">
        <v>1</v>
      </c>
      <c r="H4" s="97" t="s">
        <v>2</v>
      </c>
      <c r="I4" s="97" t="s">
        <v>1</v>
      </c>
      <c r="J4" s="97" t="s">
        <v>2</v>
      </c>
      <c r="K4" s="97" t="s">
        <v>1</v>
      </c>
      <c r="L4" s="97" t="s">
        <v>2</v>
      </c>
      <c r="M4" s="97" t="s">
        <v>1</v>
      </c>
      <c r="N4" s="97" t="s">
        <v>2</v>
      </c>
      <c r="O4" s="97" t="s">
        <v>1</v>
      </c>
      <c r="P4" s="97" t="s">
        <v>2</v>
      </c>
      <c r="Q4" s="97" t="s">
        <v>46</v>
      </c>
    </row>
    <row r="5" spans="1:17" ht="15">
      <c r="A5" s="160" t="s">
        <v>96</v>
      </c>
      <c r="B5" s="161"/>
      <c r="C5" s="59">
        <v>0</v>
      </c>
      <c r="D5" s="59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6</v>
      </c>
      <c r="L5" s="59">
        <v>0</v>
      </c>
      <c r="M5" s="59">
        <v>6</v>
      </c>
      <c r="N5" s="59">
        <v>8</v>
      </c>
      <c r="O5" s="19">
        <f>M5+K5+I5+G5+E5+C5</f>
        <v>12</v>
      </c>
      <c r="P5" s="19">
        <f>N5+L5+J5+H5+F5+D5</f>
        <v>8</v>
      </c>
      <c r="Q5" s="19">
        <f>P5+O5</f>
        <v>20</v>
      </c>
    </row>
    <row r="6" spans="1:17" ht="26.25" customHeight="1">
      <c r="A6" s="160" t="s">
        <v>175</v>
      </c>
      <c r="B6" s="161"/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8</v>
      </c>
      <c r="N6" s="59">
        <v>0</v>
      </c>
      <c r="O6" s="19">
        <f aca="true" t="shared" si="0" ref="O6:O50">M6+K6+I6+G6+E6+C6</f>
        <v>8</v>
      </c>
      <c r="P6" s="19">
        <f aca="true" t="shared" si="1" ref="P6:P50">N6+L6+J6+H6+F6+D6</f>
        <v>0</v>
      </c>
      <c r="Q6" s="19">
        <f aca="true" t="shared" si="2" ref="Q6:Q50">P6+O6</f>
        <v>8</v>
      </c>
    </row>
    <row r="7" spans="1:17" ht="15">
      <c r="A7" s="171" t="s">
        <v>120</v>
      </c>
      <c r="B7" s="95" t="s">
        <v>73</v>
      </c>
      <c r="C7" s="59">
        <v>0</v>
      </c>
      <c r="D7" s="59">
        <v>0</v>
      </c>
      <c r="E7" s="59">
        <v>0</v>
      </c>
      <c r="F7" s="59">
        <v>0</v>
      </c>
      <c r="G7" s="59">
        <v>1</v>
      </c>
      <c r="H7" s="59">
        <v>0</v>
      </c>
      <c r="I7" s="59">
        <v>9</v>
      </c>
      <c r="J7" s="59">
        <v>0</v>
      </c>
      <c r="K7" s="59">
        <v>8</v>
      </c>
      <c r="L7" s="59">
        <v>0</v>
      </c>
      <c r="M7" s="59">
        <v>0</v>
      </c>
      <c r="N7" s="59">
        <v>9</v>
      </c>
      <c r="O7" s="19">
        <f t="shared" si="0"/>
        <v>18</v>
      </c>
      <c r="P7" s="19">
        <f t="shared" si="1"/>
        <v>9</v>
      </c>
      <c r="Q7" s="19">
        <f t="shared" si="2"/>
        <v>27</v>
      </c>
    </row>
    <row r="8" spans="1:17" ht="15">
      <c r="A8" s="172"/>
      <c r="B8" s="95" t="s">
        <v>97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5</v>
      </c>
      <c r="J8" s="6">
        <v>0</v>
      </c>
      <c r="K8" s="6">
        <v>6</v>
      </c>
      <c r="L8" s="6">
        <v>0</v>
      </c>
      <c r="M8" s="6">
        <v>0</v>
      </c>
      <c r="N8" s="6">
        <v>0</v>
      </c>
      <c r="O8" s="19">
        <f t="shared" si="0"/>
        <v>11</v>
      </c>
      <c r="P8" s="19">
        <f t="shared" si="1"/>
        <v>0</v>
      </c>
      <c r="Q8" s="19">
        <f t="shared" si="2"/>
        <v>11</v>
      </c>
    </row>
    <row r="9" spans="1:17" ht="15">
      <c r="A9" s="173"/>
      <c r="B9" s="94" t="s">
        <v>26</v>
      </c>
      <c r="C9" s="108">
        <f>C8+C7</f>
        <v>0</v>
      </c>
      <c r="D9" s="108">
        <f aca="true" t="shared" si="3" ref="D9:N9">D8+D7</f>
        <v>0</v>
      </c>
      <c r="E9" s="108">
        <f t="shared" si="3"/>
        <v>0</v>
      </c>
      <c r="F9" s="108">
        <f t="shared" si="3"/>
        <v>0</v>
      </c>
      <c r="G9" s="108">
        <f t="shared" si="3"/>
        <v>1</v>
      </c>
      <c r="H9" s="108">
        <f t="shared" si="3"/>
        <v>0</v>
      </c>
      <c r="I9" s="108">
        <f t="shared" si="3"/>
        <v>14</v>
      </c>
      <c r="J9" s="108">
        <f t="shared" si="3"/>
        <v>0</v>
      </c>
      <c r="K9" s="108">
        <f t="shared" si="3"/>
        <v>14</v>
      </c>
      <c r="L9" s="108">
        <f t="shared" si="3"/>
        <v>0</v>
      </c>
      <c r="M9" s="108">
        <f t="shared" si="3"/>
        <v>0</v>
      </c>
      <c r="N9" s="108">
        <f t="shared" si="3"/>
        <v>9</v>
      </c>
      <c r="O9" s="19">
        <f t="shared" si="0"/>
        <v>29</v>
      </c>
      <c r="P9" s="19">
        <f t="shared" si="1"/>
        <v>9</v>
      </c>
      <c r="Q9" s="19">
        <f t="shared" si="2"/>
        <v>38</v>
      </c>
    </row>
    <row r="10" spans="1:17" ht="52.5" customHeight="1">
      <c r="A10" s="176" t="s">
        <v>99</v>
      </c>
      <c r="B10" s="95" t="s">
        <v>76</v>
      </c>
      <c r="C10" s="59">
        <v>0</v>
      </c>
      <c r="D10" s="59">
        <v>0</v>
      </c>
      <c r="E10" s="59">
        <v>0</v>
      </c>
      <c r="F10" s="59">
        <v>0</v>
      </c>
      <c r="G10" s="59">
        <v>1</v>
      </c>
      <c r="H10" s="59">
        <v>0</v>
      </c>
      <c r="I10" s="59">
        <v>8</v>
      </c>
      <c r="J10" s="59">
        <v>0</v>
      </c>
      <c r="K10" s="59">
        <v>3</v>
      </c>
      <c r="L10" s="59">
        <v>1</v>
      </c>
      <c r="M10" s="59">
        <v>0</v>
      </c>
      <c r="N10" s="59">
        <v>8</v>
      </c>
      <c r="O10" s="19">
        <f t="shared" si="0"/>
        <v>12</v>
      </c>
      <c r="P10" s="19">
        <f t="shared" si="1"/>
        <v>9</v>
      </c>
      <c r="Q10" s="19">
        <f t="shared" si="2"/>
        <v>21</v>
      </c>
    </row>
    <row r="11" spans="1:17" ht="15">
      <c r="A11" s="177"/>
      <c r="B11" s="95" t="s">
        <v>100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4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9">
        <f t="shared" si="0"/>
        <v>4</v>
      </c>
      <c r="P11" s="19">
        <f t="shared" si="1"/>
        <v>0</v>
      </c>
      <c r="Q11" s="19">
        <f t="shared" si="2"/>
        <v>4</v>
      </c>
    </row>
    <row r="12" spans="1:17" ht="15">
      <c r="A12" s="178"/>
      <c r="B12" s="94" t="s">
        <v>98</v>
      </c>
      <c r="C12" s="108">
        <f>C11+C10</f>
        <v>0</v>
      </c>
      <c r="D12" s="108">
        <f aca="true" t="shared" si="4" ref="D12:N12">D11+D10</f>
        <v>0</v>
      </c>
      <c r="E12" s="108">
        <f t="shared" si="4"/>
        <v>0</v>
      </c>
      <c r="F12" s="108">
        <f t="shared" si="4"/>
        <v>0</v>
      </c>
      <c r="G12" s="108">
        <f t="shared" si="4"/>
        <v>1</v>
      </c>
      <c r="H12" s="108">
        <f t="shared" si="4"/>
        <v>0</v>
      </c>
      <c r="I12" s="108">
        <f t="shared" si="4"/>
        <v>12</v>
      </c>
      <c r="J12" s="108">
        <f t="shared" si="4"/>
        <v>0</v>
      </c>
      <c r="K12" s="108">
        <f t="shared" si="4"/>
        <v>3</v>
      </c>
      <c r="L12" s="108">
        <f t="shared" si="4"/>
        <v>1</v>
      </c>
      <c r="M12" s="108">
        <f t="shared" si="4"/>
        <v>0</v>
      </c>
      <c r="N12" s="108">
        <f t="shared" si="4"/>
        <v>8</v>
      </c>
      <c r="O12" s="19">
        <f t="shared" si="0"/>
        <v>16</v>
      </c>
      <c r="P12" s="19">
        <f t="shared" si="1"/>
        <v>9</v>
      </c>
      <c r="Q12" s="19">
        <f t="shared" si="2"/>
        <v>25</v>
      </c>
    </row>
    <row r="13" spans="1:17" ht="15">
      <c r="A13" s="160" t="s">
        <v>121</v>
      </c>
      <c r="B13" s="161"/>
      <c r="C13" s="59">
        <v>38</v>
      </c>
      <c r="D13" s="59">
        <v>0</v>
      </c>
      <c r="E13" s="59">
        <v>25</v>
      </c>
      <c r="F13" s="59">
        <v>3</v>
      </c>
      <c r="G13" s="59">
        <v>26</v>
      </c>
      <c r="H13" s="59">
        <v>6</v>
      </c>
      <c r="I13" s="59">
        <v>10</v>
      </c>
      <c r="J13" s="59">
        <v>9</v>
      </c>
      <c r="K13" s="59">
        <v>12</v>
      </c>
      <c r="L13" s="59">
        <v>7</v>
      </c>
      <c r="M13" s="59">
        <v>7</v>
      </c>
      <c r="N13" s="59">
        <v>24</v>
      </c>
      <c r="O13" s="19">
        <f t="shared" si="0"/>
        <v>118</v>
      </c>
      <c r="P13" s="19">
        <f t="shared" si="1"/>
        <v>49</v>
      </c>
      <c r="Q13" s="19">
        <f t="shared" si="2"/>
        <v>167</v>
      </c>
    </row>
    <row r="14" spans="1:17" ht="15">
      <c r="A14" s="160" t="s">
        <v>101</v>
      </c>
      <c r="B14" s="161"/>
      <c r="C14" s="59">
        <v>1</v>
      </c>
      <c r="D14" s="59">
        <v>0</v>
      </c>
      <c r="E14" s="59">
        <v>2</v>
      </c>
      <c r="F14" s="59">
        <v>0</v>
      </c>
      <c r="G14" s="59">
        <v>5</v>
      </c>
      <c r="H14" s="59">
        <v>2</v>
      </c>
      <c r="I14" s="59">
        <v>0</v>
      </c>
      <c r="J14" s="59">
        <v>0</v>
      </c>
      <c r="K14" s="59">
        <v>0</v>
      </c>
      <c r="L14" s="59">
        <v>0</v>
      </c>
      <c r="M14" s="59">
        <v>9</v>
      </c>
      <c r="N14" s="59">
        <v>3</v>
      </c>
      <c r="O14" s="19">
        <f t="shared" si="0"/>
        <v>17</v>
      </c>
      <c r="P14" s="19">
        <f t="shared" si="1"/>
        <v>5</v>
      </c>
      <c r="Q14" s="19">
        <f t="shared" si="2"/>
        <v>22</v>
      </c>
    </row>
    <row r="15" spans="1:17" ht="15">
      <c r="A15" s="160" t="s">
        <v>122</v>
      </c>
      <c r="B15" s="161"/>
      <c r="C15" s="59">
        <v>1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7</v>
      </c>
      <c r="N15" s="59">
        <v>1</v>
      </c>
      <c r="O15" s="19">
        <f t="shared" si="0"/>
        <v>8</v>
      </c>
      <c r="P15" s="19">
        <f t="shared" si="1"/>
        <v>1</v>
      </c>
      <c r="Q15" s="19">
        <f t="shared" si="2"/>
        <v>9</v>
      </c>
    </row>
    <row r="16" spans="1:17" ht="15">
      <c r="A16" s="160" t="s">
        <v>102</v>
      </c>
      <c r="B16" s="161"/>
      <c r="C16" s="59">
        <v>1</v>
      </c>
      <c r="D16" s="59">
        <v>0</v>
      </c>
      <c r="E16" s="59">
        <v>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8</v>
      </c>
      <c r="L16" s="59">
        <v>3</v>
      </c>
      <c r="M16" s="59">
        <v>5</v>
      </c>
      <c r="N16" s="59">
        <v>2</v>
      </c>
      <c r="O16" s="19">
        <f t="shared" si="0"/>
        <v>15</v>
      </c>
      <c r="P16" s="19">
        <f t="shared" si="1"/>
        <v>5</v>
      </c>
      <c r="Q16" s="19">
        <f t="shared" si="2"/>
        <v>20</v>
      </c>
    </row>
    <row r="17" spans="1:17" ht="15">
      <c r="A17" s="160" t="s">
        <v>176</v>
      </c>
      <c r="B17" s="161"/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6</v>
      </c>
      <c r="N17" s="59">
        <v>1</v>
      </c>
      <c r="O17" s="19">
        <f t="shared" si="0"/>
        <v>6</v>
      </c>
      <c r="P17" s="19">
        <f t="shared" si="1"/>
        <v>1</v>
      </c>
      <c r="Q17" s="19">
        <f t="shared" si="2"/>
        <v>7</v>
      </c>
    </row>
    <row r="18" spans="1:17" ht="15">
      <c r="A18" s="171" t="s">
        <v>123</v>
      </c>
      <c r="B18" s="95" t="s">
        <v>23</v>
      </c>
      <c r="C18" s="59">
        <v>1</v>
      </c>
      <c r="D18" s="59">
        <v>1</v>
      </c>
      <c r="E18" s="59">
        <v>0</v>
      </c>
      <c r="F18" s="59">
        <v>0</v>
      </c>
      <c r="G18" s="59">
        <v>2</v>
      </c>
      <c r="H18" s="59">
        <v>0</v>
      </c>
      <c r="I18" s="59">
        <v>7</v>
      </c>
      <c r="J18" s="59">
        <v>4</v>
      </c>
      <c r="K18" s="59">
        <v>16</v>
      </c>
      <c r="L18" s="59">
        <v>5</v>
      </c>
      <c r="M18" s="59">
        <v>5</v>
      </c>
      <c r="N18" s="59">
        <v>3</v>
      </c>
      <c r="O18" s="19">
        <f t="shared" si="0"/>
        <v>31</v>
      </c>
      <c r="P18" s="19">
        <f t="shared" si="1"/>
        <v>13</v>
      </c>
      <c r="Q18" s="19">
        <f t="shared" si="2"/>
        <v>44</v>
      </c>
    </row>
    <row r="19" spans="1:17" ht="15">
      <c r="A19" s="172"/>
      <c r="B19" s="95" t="s">
        <v>103</v>
      </c>
      <c r="C19" s="109">
        <v>0</v>
      </c>
      <c r="D19" s="109">
        <v>0</v>
      </c>
      <c r="E19" s="109">
        <v>0</v>
      </c>
      <c r="F19" s="109">
        <v>0</v>
      </c>
      <c r="G19" s="109">
        <v>1</v>
      </c>
      <c r="H19" s="109">
        <v>0</v>
      </c>
      <c r="I19" s="109">
        <v>4</v>
      </c>
      <c r="J19" s="109">
        <v>3</v>
      </c>
      <c r="K19" s="109">
        <v>9</v>
      </c>
      <c r="L19" s="109">
        <v>5</v>
      </c>
      <c r="M19" s="109">
        <v>5</v>
      </c>
      <c r="N19" s="109">
        <v>4</v>
      </c>
      <c r="O19" s="19">
        <f t="shared" si="0"/>
        <v>19</v>
      </c>
      <c r="P19" s="19">
        <f t="shared" si="1"/>
        <v>12</v>
      </c>
      <c r="Q19" s="19">
        <f t="shared" si="2"/>
        <v>31</v>
      </c>
    </row>
    <row r="20" spans="1:17" ht="15">
      <c r="A20" s="172"/>
      <c r="B20" s="95" t="s">
        <v>58</v>
      </c>
      <c r="C20" s="109">
        <v>0</v>
      </c>
      <c r="D20" s="109">
        <v>0</v>
      </c>
      <c r="E20" s="109">
        <v>0</v>
      </c>
      <c r="F20" s="109">
        <v>0</v>
      </c>
      <c r="G20" s="109">
        <v>1</v>
      </c>
      <c r="H20" s="109">
        <v>0</v>
      </c>
      <c r="I20" s="109">
        <v>0</v>
      </c>
      <c r="J20" s="109">
        <v>4</v>
      </c>
      <c r="K20" s="109">
        <v>5</v>
      </c>
      <c r="L20" s="109">
        <v>5</v>
      </c>
      <c r="M20" s="109">
        <v>4</v>
      </c>
      <c r="N20" s="109">
        <v>3</v>
      </c>
      <c r="O20" s="19">
        <f t="shared" si="0"/>
        <v>10</v>
      </c>
      <c r="P20" s="19">
        <f t="shared" si="1"/>
        <v>12</v>
      </c>
      <c r="Q20" s="19">
        <f t="shared" si="2"/>
        <v>22</v>
      </c>
    </row>
    <row r="21" spans="1:17" ht="15">
      <c r="A21" s="172"/>
      <c r="B21" s="95" t="s">
        <v>104</v>
      </c>
      <c r="C21" s="109">
        <v>1</v>
      </c>
      <c r="D21" s="109">
        <v>1</v>
      </c>
      <c r="E21" s="109">
        <v>1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9</v>
      </c>
      <c r="L21" s="109">
        <v>4</v>
      </c>
      <c r="M21" s="109">
        <v>1</v>
      </c>
      <c r="N21" s="109">
        <v>3</v>
      </c>
      <c r="O21" s="19">
        <f t="shared" si="0"/>
        <v>12</v>
      </c>
      <c r="P21" s="19">
        <f t="shared" si="1"/>
        <v>8</v>
      </c>
      <c r="Q21" s="19">
        <f t="shared" si="2"/>
        <v>20</v>
      </c>
    </row>
    <row r="22" spans="1:17" ht="15">
      <c r="A22" s="173"/>
      <c r="B22" s="94" t="s">
        <v>46</v>
      </c>
      <c r="C22" s="108">
        <f>C21+C20+C19+C18</f>
        <v>2</v>
      </c>
      <c r="D22" s="108">
        <f aca="true" t="shared" si="5" ref="D22:N22">D21+D20+D19+D18</f>
        <v>2</v>
      </c>
      <c r="E22" s="108">
        <f t="shared" si="5"/>
        <v>1</v>
      </c>
      <c r="F22" s="108">
        <f t="shared" si="5"/>
        <v>0</v>
      </c>
      <c r="G22" s="108">
        <f t="shared" si="5"/>
        <v>4</v>
      </c>
      <c r="H22" s="108">
        <f t="shared" si="5"/>
        <v>0</v>
      </c>
      <c r="I22" s="108">
        <f t="shared" si="5"/>
        <v>11</v>
      </c>
      <c r="J22" s="108">
        <f t="shared" si="5"/>
        <v>11</v>
      </c>
      <c r="K22" s="108">
        <f t="shared" si="5"/>
        <v>39</v>
      </c>
      <c r="L22" s="108">
        <f t="shared" si="5"/>
        <v>19</v>
      </c>
      <c r="M22" s="108">
        <f t="shared" si="5"/>
        <v>15</v>
      </c>
      <c r="N22" s="108">
        <f t="shared" si="5"/>
        <v>13</v>
      </c>
      <c r="O22" s="19">
        <f t="shared" si="0"/>
        <v>72</v>
      </c>
      <c r="P22" s="19">
        <f t="shared" si="1"/>
        <v>45</v>
      </c>
      <c r="Q22" s="19">
        <f t="shared" si="2"/>
        <v>117</v>
      </c>
    </row>
    <row r="23" spans="1:17" ht="49.5" customHeight="1">
      <c r="A23" s="51" t="s">
        <v>105</v>
      </c>
      <c r="B23" s="95" t="s">
        <v>124</v>
      </c>
      <c r="C23" s="59">
        <v>0</v>
      </c>
      <c r="D23" s="59">
        <v>0</v>
      </c>
      <c r="E23" s="59">
        <v>0</v>
      </c>
      <c r="F23" s="59">
        <v>0</v>
      </c>
      <c r="G23" s="59">
        <v>2</v>
      </c>
      <c r="H23" s="59">
        <v>0</v>
      </c>
      <c r="I23" s="59">
        <v>6</v>
      </c>
      <c r="J23" s="59">
        <v>3</v>
      </c>
      <c r="K23" s="59">
        <v>0</v>
      </c>
      <c r="L23" s="59">
        <v>0</v>
      </c>
      <c r="M23" s="59">
        <v>4</v>
      </c>
      <c r="N23" s="59">
        <v>6</v>
      </c>
      <c r="O23" s="19">
        <f t="shared" si="0"/>
        <v>12</v>
      </c>
      <c r="P23" s="19">
        <f t="shared" si="1"/>
        <v>9</v>
      </c>
      <c r="Q23" s="19">
        <f t="shared" si="2"/>
        <v>21</v>
      </c>
    </row>
    <row r="24" spans="1:17" ht="35.25">
      <c r="A24" s="51" t="s">
        <v>106</v>
      </c>
      <c r="B24" s="95" t="s">
        <v>124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5</v>
      </c>
      <c r="J24" s="59">
        <v>0</v>
      </c>
      <c r="K24" s="59">
        <v>0</v>
      </c>
      <c r="L24" s="59">
        <v>0</v>
      </c>
      <c r="M24" s="59">
        <v>5</v>
      </c>
      <c r="N24" s="59">
        <v>3</v>
      </c>
      <c r="O24" s="19">
        <f t="shared" si="0"/>
        <v>10</v>
      </c>
      <c r="P24" s="19">
        <f t="shared" si="1"/>
        <v>3</v>
      </c>
      <c r="Q24" s="19">
        <f t="shared" si="2"/>
        <v>13</v>
      </c>
    </row>
    <row r="25" spans="1:17" ht="52.5" customHeight="1">
      <c r="A25" s="171" t="s">
        <v>125</v>
      </c>
      <c r="B25" s="95" t="s">
        <v>108</v>
      </c>
      <c r="C25" s="59">
        <v>0</v>
      </c>
      <c r="D25" s="59">
        <v>0</v>
      </c>
      <c r="E25" s="59">
        <v>1</v>
      </c>
      <c r="F25" s="59">
        <v>0</v>
      </c>
      <c r="G25" s="59">
        <v>0</v>
      </c>
      <c r="H25" s="59">
        <v>0</v>
      </c>
      <c r="I25" s="59">
        <v>33</v>
      </c>
      <c r="J25" s="59">
        <v>8</v>
      </c>
      <c r="K25" s="59">
        <v>18</v>
      </c>
      <c r="L25" s="59">
        <v>4</v>
      </c>
      <c r="M25" s="59">
        <v>3</v>
      </c>
      <c r="N25" s="59">
        <v>6</v>
      </c>
      <c r="O25" s="19">
        <f t="shared" si="0"/>
        <v>55</v>
      </c>
      <c r="P25" s="19">
        <f t="shared" si="1"/>
        <v>18</v>
      </c>
      <c r="Q25" s="19">
        <f t="shared" si="2"/>
        <v>73</v>
      </c>
    </row>
    <row r="26" spans="1:17" ht="15">
      <c r="A26" s="172"/>
      <c r="B26" s="95" t="s">
        <v>107</v>
      </c>
      <c r="C26" s="109">
        <v>0</v>
      </c>
      <c r="D26" s="109">
        <v>0</v>
      </c>
      <c r="E26" s="109">
        <v>1</v>
      </c>
      <c r="F26" s="109">
        <v>0</v>
      </c>
      <c r="G26" s="109">
        <v>0</v>
      </c>
      <c r="H26" s="109">
        <v>0</v>
      </c>
      <c r="I26" s="109">
        <v>5</v>
      </c>
      <c r="J26" s="109">
        <v>4</v>
      </c>
      <c r="K26" s="109">
        <v>10</v>
      </c>
      <c r="L26" s="109">
        <v>4</v>
      </c>
      <c r="M26" s="109">
        <v>6</v>
      </c>
      <c r="N26" s="109">
        <v>3</v>
      </c>
      <c r="O26" s="19">
        <f t="shared" si="0"/>
        <v>22</v>
      </c>
      <c r="P26" s="19">
        <f t="shared" si="1"/>
        <v>11</v>
      </c>
      <c r="Q26" s="19">
        <f t="shared" si="2"/>
        <v>33</v>
      </c>
    </row>
    <row r="27" spans="1:17" ht="15">
      <c r="A27" s="172"/>
      <c r="B27" s="95" t="s">
        <v>109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5</v>
      </c>
      <c r="J27" s="109">
        <v>2</v>
      </c>
      <c r="K27" s="109">
        <v>8</v>
      </c>
      <c r="L27" s="109">
        <v>2</v>
      </c>
      <c r="M27" s="109">
        <v>4</v>
      </c>
      <c r="N27" s="109">
        <v>1</v>
      </c>
      <c r="O27" s="19">
        <f t="shared" si="0"/>
        <v>17</v>
      </c>
      <c r="P27" s="19">
        <f t="shared" si="1"/>
        <v>5</v>
      </c>
      <c r="Q27" s="19">
        <f t="shared" si="2"/>
        <v>22</v>
      </c>
    </row>
    <row r="28" spans="1:17" ht="15">
      <c r="A28" s="172"/>
      <c r="B28" s="95" t="s">
        <v>126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4</v>
      </c>
      <c r="K28" s="109">
        <v>0</v>
      </c>
      <c r="L28" s="109">
        <v>0</v>
      </c>
      <c r="M28" s="109">
        <v>0</v>
      </c>
      <c r="N28" s="109">
        <v>0</v>
      </c>
      <c r="O28" s="19">
        <f t="shared" si="0"/>
        <v>0</v>
      </c>
      <c r="P28" s="19">
        <f t="shared" si="1"/>
        <v>4</v>
      </c>
      <c r="Q28" s="19">
        <f t="shared" si="2"/>
        <v>4</v>
      </c>
    </row>
    <row r="29" spans="1:17" ht="15">
      <c r="A29" s="173"/>
      <c r="B29" s="94" t="s">
        <v>26</v>
      </c>
      <c r="C29" s="108">
        <f>C28+C27+C26+C25</f>
        <v>0</v>
      </c>
      <c r="D29" s="108">
        <f aca="true" t="shared" si="6" ref="D29:N29">D28+D27+D26+D25</f>
        <v>0</v>
      </c>
      <c r="E29" s="108">
        <f t="shared" si="6"/>
        <v>2</v>
      </c>
      <c r="F29" s="108">
        <f t="shared" si="6"/>
        <v>0</v>
      </c>
      <c r="G29" s="108">
        <f t="shared" si="6"/>
        <v>0</v>
      </c>
      <c r="H29" s="108">
        <f t="shared" si="6"/>
        <v>0</v>
      </c>
      <c r="I29" s="108">
        <f t="shared" si="6"/>
        <v>43</v>
      </c>
      <c r="J29" s="108">
        <f t="shared" si="6"/>
        <v>18</v>
      </c>
      <c r="K29" s="108">
        <f t="shared" si="6"/>
        <v>36</v>
      </c>
      <c r="L29" s="108">
        <f t="shared" si="6"/>
        <v>10</v>
      </c>
      <c r="M29" s="108">
        <f t="shared" si="6"/>
        <v>13</v>
      </c>
      <c r="N29" s="108">
        <f t="shared" si="6"/>
        <v>10</v>
      </c>
      <c r="O29" s="19">
        <f t="shared" si="0"/>
        <v>94</v>
      </c>
      <c r="P29" s="19">
        <f t="shared" si="1"/>
        <v>38</v>
      </c>
      <c r="Q29" s="19">
        <f t="shared" si="2"/>
        <v>132</v>
      </c>
    </row>
    <row r="30" spans="1:17" ht="15">
      <c r="A30" s="160" t="s">
        <v>127</v>
      </c>
      <c r="B30" s="161"/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1</v>
      </c>
      <c r="L30" s="59">
        <v>1</v>
      </c>
      <c r="M30" s="59">
        <v>4</v>
      </c>
      <c r="N30" s="59">
        <v>3</v>
      </c>
      <c r="O30" s="19">
        <f t="shared" si="0"/>
        <v>5</v>
      </c>
      <c r="P30" s="19">
        <f t="shared" si="1"/>
        <v>4</v>
      </c>
      <c r="Q30" s="19">
        <f t="shared" si="2"/>
        <v>9</v>
      </c>
    </row>
    <row r="31" spans="1:17" ht="15">
      <c r="A31" s="171" t="s">
        <v>111</v>
      </c>
      <c r="B31" s="95" t="s">
        <v>126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9">
        <f t="shared" si="0"/>
        <v>0</v>
      </c>
      <c r="P31" s="19">
        <f t="shared" si="1"/>
        <v>0</v>
      </c>
      <c r="Q31" s="19">
        <f t="shared" si="2"/>
        <v>0</v>
      </c>
    </row>
    <row r="32" spans="1:17" ht="15">
      <c r="A32" s="172"/>
      <c r="B32" s="95" t="s">
        <v>107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3</v>
      </c>
      <c r="N32" s="109">
        <v>1</v>
      </c>
      <c r="O32" s="19">
        <f t="shared" si="0"/>
        <v>3</v>
      </c>
      <c r="P32" s="19">
        <f t="shared" si="1"/>
        <v>1</v>
      </c>
      <c r="Q32" s="19">
        <f t="shared" si="2"/>
        <v>4</v>
      </c>
    </row>
    <row r="33" spans="1:17" ht="15">
      <c r="A33" s="172"/>
      <c r="B33" s="95" t="s">
        <v>109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2</v>
      </c>
      <c r="K33" s="59">
        <v>0</v>
      </c>
      <c r="L33" s="59">
        <v>0</v>
      </c>
      <c r="M33" s="59">
        <v>5</v>
      </c>
      <c r="N33" s="59">
        <v>2</v>
      </c>
      <c r="O33" s="19">
        <f t="shared" si="0"/>
        <v>5</v>
      </c>
      <c r="P33" s="19">
        <f t="shared" si="1"/>
        <v>4</v>
      </c>
      <c r="Q33" s="19">
        <f t="shared" si="2"/>
        <v>9</v>
      </c>
    </row>
    <row r="34" spans="1:17" ht="15">
      <c r="A34" s="173"/>
      <c r="B34" s="94" t="s">
        <v>59</v>
      </c>
      <c r="C34" s="108">
        <f>C33+C32+C31</f>
        <v>0</v>
      </c>
      <c r="D34" s="108">
        <f aca="true" t="shared" si="7" ref="D34:N34">D33+D32+D31</f>
        <v>0</v>
      </c>
      <c r="E34" s="108">
        <f t="shared" si="7"/>
        <v>0</v>
      </c>
      <c r="F34" s="108">
        <f t="shared" si="7"/>
        <v>0</v>
      </c>
      <c r="G34" s="108">
        <f t="shared" si="7"/>
        <v>0</v>
      </c>
      <c r="H34" s="108">
        <f t="shared" si="7"/>
        <v>0</v>
      </c>
      <c r="I34" s="108">
        <f t="shared" si="7"/>
        <v>0</v>
      </c>
      <c r="J34" s="108">
        <f t="shared" si="7"/>
        <v>2</v>
      </c>
      <c r="K34" s="108">
        <f t="shared" si="7"/>
        <v>0</v>
      </c>
      <c r="L34" s="108">
        <f t="shared" si="7"/>
        <v>0</v>
      </c>
      <c r="M34" s="108">
        <f t="shared" si="7"/>
        <v>8</v>
      </c>
      <c r="N34" s="108">
        <f t="shared" si="7"/>
        <v>3</v>
      </c>
      <c r="O34" s="19">
        <f t="shared" si="0"/>
        <v>8</v>
      </c>
      <c r="P34" s="19">
        <f t="shared" si="1"/>
        <v>5</v>
      </c>
      <c r="Q34" s="19">
        <f t="shared" si="2"/>
        <v>13</v>
      </c>
    </row>
    <row r="35" spans="1:17" ht="15">
      <c r="A35" s="160" t="s">
        <v>112</v>
      </c>
      <c r="B35" s="161"/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9</v>
      </c>
      <c r="J35" s="59">
        <v>5</v>
      </c>
      <c r="K35" s="59">
        <v>0</v>
      </c>
      <c r="L35" s="59">
        <v>0</v>
      </c>
      <c r="M35" s="59">
        <v>6</v>
      </c>
      <c r="N35" s="59">
        <v>2</v>
      </c>
      <c r="O35" s="19">
        <f t="shared" si="0"/>
        <v>15</v>
      </c>
      <c r="P35" s="19">
        <f t="shared" si="1"/>
        <v>7</v>
      </c>
      <c r="Q35" s="19">
        <f t="shared" si="2"/>
        <v>22</v>
      </c>
    </row>
    <row r="36" spans="1:17" ht="15">
      <c r="A36" s="160" t="s">
        <v>188</v>
      </c>
      <c r="B36" s="174"/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7</v>
      </c>
      <c r="N36" s="59">
        <v>5</v>
      </c>
      <c r="O36" s="19">
        <f t="shared" si="0"/>
        <v>7</v>
      </c>
      <c r="P36" s="19">
        <f t="shared" si="1"/>
        <v>5</v>
      </c>
      <c r="Q36" s="19">
        <f t="shared" si="2"/>
        <v>12</v>
      </c>
    </row>
    <row r="37" spans="1:17" ht="15">
      <c r="A37" s="160" t="s">
        <v>113</v>
      </c>
      <c r="B37" s="161"/>
      <c r="C37" s="59">
        <v>0</v>
      </c>
      <c r="D37" s="59">
        <v>0</v>
      </c>
      <c r="E37" s="59">
        <v>4</v>
      </c>
      <c r="F37" s="59">
        <v>0</v>
      </c>
      <c r="G37" s="59">
        <v>16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19">
        <f t="shared" si="0"/>
        <v>20</v>
      </c>
      <c r="P37" s="19">
        <f t="shared" si="1"/>
        <v>0</v>
      </c>
      <c r="Q37" s="19">
        <f t="shared" si="2"/>
        <v>20</v>
      </c>
    </row>
    <row r="38" spans="1:17" ht="52.5" customHeight="1">
      <c r="A38" s="171" t="s">
        <v>114</v>
      </c>
      <c r="B38" s="95" t="s">
        <v>39</v>
      </c>
      <c r="C38" s="59">
        <v>0</v>
      </c>
      <c r="D38" s="59">
        <v>0</v>
      </c>
      <c r="E38" s="59">
        <v>3</v>
      </c>
      <c r="F38" s="59">
        <v>0</v>
      </c>
      <c r="G38" s="59">
        <v>3</v>
      </c>
      <c r="H38" s="59">
        <v>0</v>
      </c>
      <c r="I38" s="59">
        <v>5</v>
      </c>
      <c r="J38" s="59">
        <v>0</v>
      </c>
      <c r="K38" s="59">
        <v>13</v>
      </c>
      <c r="L38" s="59">
        <v>0</v>
      </c>
      <c r="M38" s="59">
        <v>0</v>
      </c>
      <c r="N38" s="59">
        <v>7</v>
      </c>
      <c r="O38" s="19">
        <f t="shared" si="0"/>
        <v>24</v>
      </c>
      <c r="P38" s="19">
        <f t="shared" si="1"/>
        <v>7</v>
      </c>
      <c r="Q38" s="19">
        <f t="shared" si="2"/>
        <v>31</v>
      </c>
    </row>
    <row r="39" spans="1:17" ht="15">
      <c r="A39" s="172"/>
      <c r="B39" s="95" t="s">
        <v>128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7</v>
      </c>
      <c r="K39" s="6">
        <v>0</v>
      </c>
      <c r="L39" s="6">
        <v>14</v>
      </c>
      <c r="M39" s="6">
        <v>0</v>
      </c>
      <c r="N39" s="6">
        <v>0</v>
      </c>
      <c r="O39" s="19">
        <f t="shared" si="0"/>
        <v>0</v>
      </c>
      <c r="P39" s="19">
        <f t="shared" si="1"/>
        <v>21</v>
      </c>
      <c r="Q39" s="19">
        <f t="shared" si="2"/>
        <v>21</v>
      </c>
    </row>
    <row r="40" spans="1:17" ht="15">
      <c r="A40" s="173"/>
      <c r="B40" s="94" t="s">
        <v>0</v>
      </c>
      <c r="C40" s="108">
        <f>C39+C38</f>
        <v>0</v>
      </c>
      <c r="D40" s="108">
        <f aca="true" t="shared" si="8" ref="D40:N40">D39+D38</f>
        <v>0</v>
      </c>
      <c r="E40" s="108">
        <f t="shared" si="8"/>
        <v>3</v>
      </c>
      <c r="F40" s="108">
        <f t="shared" si="8"/>
        <v>0</v>
      </c>
      <c r="G40" s="108">
        <f t="shared" si="8"/>
        <v>3</v>
      </c>
      <c r="H40" s="108">
        <f t="shared" si="8"/>
        <v>0</v>
      </c>
      <c r="I40" s="108">
        <f t="shared" si="8"/>
        <v>5</v>
      </c>
      <c r="J40" s="108">
        <f t="shared" si="8"/>
        <v>7</v>
      </c>
      <c r="K40" s="108">
        <f t="shared" si="8"/>
        <v>13</v>
      </c>
      <c r="L40" s="108">
        <f t="shared" si="8"/>
        <v>14</v>
      </c>
      <c r="M40" s="108">
        <f t="shared" si="8"/>
        <v>0</v>
      </c>
      <c r="N40" s="108">
        <f t="shared" si="8"/>
        <v>7</v>
      </c>
      <c r="O40" s="19">
        <f t="shared" si="0"/>
        <v>24</v>
      </c>
      <c r="P40" s="19">
        <f t="shared" si="1"/>
        <v>28</v>
      </c>
      <c r="Q40" s="19">
        <f t="shared" si="2"/>
        <v>52</v>
      </c>
    </row>
    <row r="41" spans="1:17" ht="52.5" customHeight="1">
      <c r="A41" s="171" t="s">
        <v>115</v>
      </c>
      <c r="B41" s="95" t="s">
        <v>39</v>
      </c>
      <c r="C41" s="59">
        <v>0</v>
      </c>
      <c r="D41" s="59">
        <v>0</v>
      </c>
      <c r="E41" s="59">
        <v>0</v>
      </c>
      <c r="F41" s="59">
        <v>0</v>
      </c>
      <c r="G41" s="59">
        <v>3</v>
      </c>
      <c r="H41" s="59">
        <v>2</v>
      </c>
      <c r="I41" s="59">
        <v>0</v>
      </c>
      <c r="J41" s="59">
        <v>5</v>
      </c>
      <c r="K41" s="59">
        <v>3</v>
      </c>
      <c r="L41" s="59">
        <v>0</v>
      </c>
      <c r="M41" s="59">
        <v>6</v>
      </c>
      <c r="N41" s="59">
        <v>2</v>
      </c>
      <c r="O41" s="19">
        <f t="shared" si="0"/>
        <v>12</v>
      </c>
      <c r="P41" s="19">
        <f t="shared" si="1"/>
        <v>9</v>
      </c>
      <c r="Q41" s="19">
        <f t="shared" si="2"/>
        <v>21</v>
      </c>
    </row>
    <row r="42" spans="1:17" ht="15">
      <c r="A42" s="172"/>
      <c r="B42" s="95" t="s">
        <v>129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2</v>
      </c>
      <c r="N42" s="109">
        <v>1</v>
      </c>
      <c r="O42" s="19">
        <f t="shared" si="0"/>
        <v>2</v>
      </c>
      <c r="P42" s="19">
        <f t="shared" si="1"/>
        <v>1</v>
      </c>
      <c r="Q42" s="19">
        <f t="shared" si="2"/>
        <v>3</v>
      </c>
    </row>
    <row r="43" spans="1:17" ht="15">
      <c r="A43" s="173"/>
      <c r="B43" s="94" t="s">
        <v>98</v>
      </c>
      <c r="C43" s="108">
        <f>C42+C41</f>
        <v>0</v>
      </c>
      <c r="D43" s="108">
        <f aca="true" t="shared" si="9" ref="D43:N43">D42+D41</f>
        <v>0</v>
      </c>
      <c r="E43" s="108">
        <f t="shared" si="9"/>
        <v>0</v>
      </c>
      <c r="F43" s="108">
        <f t="shared" si="9"/>
        <v>0</v>
      </c>
      <c r="G43" s="108">
        <f t="shared" si="9"/>
        <v>3</v>
      </c>
      <c r="H43" s="108">
        <f t="shared" si="9"/>
        <v>2</v>
      </c>
      <c r="I43" s="108">
        <f t="shared" si="9"/>
        <v>0</v>
      </c>
      <c r="J43" s="108">
        <f t="shared" si="9"/>
        <v>5</v>
      </c>
      <c r="K43" s="108">
        <f t="shared" si="9"/>
        <v>3</v>
      </c>
      <c r="L43" s="108">
        <f t="shared" si="9"/>
        <v>0</v>
      </c>
      <c r="M43" s="108">
        <f t="shared" si="9"/>
        <v>8</v>
      </c>
      <c r="N43" s="108">
        <f t="shared" si="9"/>
        <v>3</v>
      </c>
      <c r="O43" s="19">
        <f t="shared" si="0"/>
        <v>14</v>
      </c>
      <c r="P43" s="19">
        <f t="shared" si="1"/>
        <v>10</v>
      </c>
      <c r="Q43" s="19">
        <f t="shared" si="2"/>
        <v>24</v>
      </c>
    </row>
    <row r="44" spans="1:17" ht="39" customHeight="1">
      <c r="A44" s="175" t="s">
        <v>179</v>
      </c>
      <c r="B44" s="174"/>
      <c r="C44" s="59">
        <v>2</v>
      </c>
      <c r="D44" s="59">
        <v>0</v>
      </c>
      <c r="E44" s="59">
        <v>1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3</v>
      </c>
      <c r="L44" s="59">
        <v>0</v>
      </c>
      <c r="M44" s="59">
        <v>4</v>
      </c>
      <c r="N44" s="59">
        <v>0</v>
      </c>
      <c r="O44" s="19">
        <f t="shared" si="0"/>
        <v>10</v>
      </c>
      <c r="P44" s="19">
        <f t="shared" si="1"/>
        <v>0</v>
      </c>
      <c r="Q44" s="19">
        <f t="shared" si="2"/>
        <v>10</v>
      </c>
    </row>
    <row r="45" spans="1:17" ht="34.5" customHeight="1">
      <c r="A45" s="51" t="s">
        <v>116</v>
      </c>
      <c r="B45" s="95" t="s">
        <v>39</v>
      </c>
      <c r="C45" s="59">
        <v>0</v>
      </c>
      <c r="D45" s="59">
        <v>0</v>
      </c>
      <c r="E45" s="59">
        <v>1</v>
      </c>
      <c r="F45" s="59">
        <v>0</v>
      </c>
      <c r="G45" s="59">
        <v>0</v>
      </c>
      <c r="H45" s="59">
        <v>0</v>
      </c>
      <c r="I45" s="59">
        <v>0</v>
      </c>
      <c r="J45" s="59">
        <v>2</v>
      </c>
      <c r="K45" s="59">
        <v>1</v>
      </c>
      <c r="L45" s="59">
        <v>0</v>
      </c>
      <c r="M45" s="59">
        <v>4</v>
      </c>
      <c r="N45" s="59">
        <v>7</v>
      </c>
      <c r="O45" s="19">
        <f t="shared" si="0"/>
        <v>6</v>
      </c>
      <c r="P45" s="19">
        <f t="shared" si="1"/>
        <v>9</v>
      </c>
      <c r="Q45" s="19">
        <f t="shared" si="2"/>
        <v>15</v>
      </c>
    </row>
    <row r="46" spans="1:17" ht="39" customHeight="1">
      <c r="A46" s="160" t="s">
        <v>130</v>
      </c>
      <c r="B46" s="161"/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7</v>
      </c>
      <c r="L46" s="59">
        <v>0</v>
      </c>
      <c r="M46" s="59">
        <v>5</v>
      </c>
      <c r="N46" s="59">
        <v>2</v>
      </c>
      <c r="O46" s="19">
        <f t="shared" si="0"/>
        <v>12</v>
      </c>
      <c r="P46" s="19">
        <f t="shared" si="1"/>
        <v>2</v>
      </c>
      <c r="Q46" s="19">
        <f t="shared" si="2"/>
        <v>14</v>
      </c>
    </row>
    <row r="47" spans="1:17" ht="15">
      <c r="A47" s="168" t="s">
        <v>0</v>
      </c>
      <c r="B47" s="96" t="s">
        <v>15</v>
      </c>
      <c r="C47" s="19">
        <f>C46+C40+C35+C29+C22+C16+C15+C13+C12+C6+C5</f>
        <v>42</v>
      </c>
      <c r="D47" s="19">
        <f aca="true" t="shared" si="10" ref="D47:N47">D46+D40+D35+D29+D22+D16+D15+D13+D12+D6+D5</f>
        <v>2</v>
      </c>
      <c r="E47" s="19">
        <f t="shared" si="10"/>
        <v>32</v>
      </c>
      <c r="F47" s="19">
        <f t="shared" si="10"/>
        <v>3</v>
      </c>
      <c r="G47" s="19">
        <f t="shared" si="10"/>
        <v>34</v>
      </c>
      <c r="H47" s="19">
        <f t="shared" si="10"/>
        <v>6</v>
      </c>
      <c r="I47" s="19">
        <f t="shared" si="10"/>
        <v>90</v>
      </c>
      <c r="J47" s="19">
        <f t="shared" si="10"/>
        <v>50</v>
      </c>
      <c r="K47" s="19">
        <f t="shared" si="10"/>
        <v>124</v>
      </c>
      <c r="L47" s="19">
        <f t="shared" si="10"/>
        <v>54</v>
      </c>
      <c r="M47" s="19">
        <f t="shared" si="10"/>
        <v>72</v>
      </c>
      <c r="N47" s="19">
        <f t="shared" si="10"/>
        <v>77</v>
      </c>
      <c r="O47" s="19">
        <f t="shared" si="0"/>
        <v>394</v>
      </c>
      <c r="P47" s="19">
        <f t="shared" si="1"/>
        <v>192</v>
      </c>
      <c r="Q47" s="19">
        <f t="shared" si="2"/>
        <v>586</v>
      </c>
    </row>
    <row r="48" spans="1:17" ht="15">
      <c r="A48" s="169"/>
      <c r="B48" s="96" t="s">
        <v>16</v>
      </c>
      <c r="C48" s="19">
        <f>C43+C37+C36+C30+C23+C17+C14</f>
        <v>1</v>
      </c>
      <c r="D48" s="19">
        <f aca="true" t="shared" si="11" ref="D48:N48">D43+D37+D36+D30+D23+D17+D14</f>
        <v>0</v>
      </c>
      <c r="E48" s="19">
        <f t="shared" si="11"/>
        <v>6</v>
      </c>
      <c r="F48" s="19">
        <f t="shared" si="11"/>
        <v>0</v>
      </c>
      <c r="G48" s="19">
        <f t="shared" si="11"/>
        <v>26</v>
      </c>
      <c r="H48" s="19">
        <f t="shared" si="11"/>
        <v>4</v>
      </c>
      <c r="I48" s="19">
        <f t="shared" si="11"/>
        <v>6</v>
      </c>
      <c r="J48" s="19">
        <f t="shared" si="11"/>
        <v>8</v>
      </c>
      <c r="K48" s="19">
        <f t="shared" si="11"/>
        <v>4</v>
      </c>
      <c r="L48" s="19">
        <f t="shared" si="11"/>
        <v>1</v>
      </c>
      <c r="M48" s="19">
        <f t="shared" si="11"/>
        <v>38</v>
      </c>
      <c r="N48" s="19">
        <f t="shared" si="11"/>
        <v>21</v>
      </c>
      <c r="O48" s="19">
        <f t="shared" si="0"/>
        <v>81</v>
      </c>
      <c r="P48" s="19">
        <f t="shared" si="1"/>
        <v>34</v>
      </c>
      <c r="Q48" s="19">
        <f t="shared" si="2"/>
        <v>115</v>
      </c>
    </row>
    <row r="49" spans="1:17" ht="15">
      <c r="A49" s="170"/>
      <c r="B49" s="96" t="s">
        <v>17</v>
      </c>
      <c r="C49" s="19">
        <f>C45+C44+C34+C24+C9</f>
        <v>2</v>
      </c>
      <c r="D49" s="19">
        <f aca="true" t="shared" si="12" ref="D49:N49">D45+D44+D34+D24+D9</f>
        <v>0</v>
      </c>
      <c r="E49" s="19">
        <f t="shared" si="12"/>
        <v>2</v>
      </c>
      <c r="F49" s="19">
        <f t="shared" si="12"/>
        <v>0</v>
      </c>
      <c r="G49" s="19">
        <f t="shared" si="12"/>
        <v>1</v>
      </c>
      <c r="H49" s="19">
        <f t="shared" si="12"/>
        <v>0</v>
      </c>
      <c r="I49" s="19">
        <f t="shared" si="12"/>
        <v>19</v>
      </c>
      <c r="J49" s="19">
        <f t="shared" si="12"/>
        <v>4</v>
      </c>
      <c r="K49" s="19">
        <f t="shared" si="12"/>
        <v>18</v>
      </c>
      <c r="L49" s="19">
        <f t="shared" si="12"/>
        <v>0</v>
      </c>
      <c r="M49" s="19">
        <f t="shared" si="12"/>
        <v>21</v>
      </c>
      <c r="N49" s="19">
        <f t="shared" si="12"/>
        <v>22</v>
      </c>
      <c r="O49" s="19">
        <f t="shared" si="0"/>
        <v>63</v>
      </c>
      <c r="P49" s="19">
        <f t="shared" si="1"/>
        <v>26</v>
      </c>
      <c r="Q49" s="19">
        <f t="shared" si="2"/>
        <v>89</v>
      </c>
    </row>
    <row r="50" spans="1:17" ht="15">
      <c r="A50" s="158" t="s">
        <v>131</v>
      </c>
      <c r="B50" s="159"/>
      <c r="C50" s="19">
        <f>C49+C48+C47</f>
        <v>45</v>
      </c>
      <c r="D50" s="19">
        <f aca="true" t="shared" si="13" ref="D50:N50">D49+D48+D47</f>
        <v>2</v>
      </c>
      <c r="E50" s="19">
        <f t="shared" si="13"/>
        <v>40</v>
      </c>
      <c r="F50" s="19">
        <f t="shared" si="13"/>
        <v>3</v>
      </c>
      <c r="G50" s="19">
        <f t="shared" si="13"/>
        <v>61</v>
      </c>
      <c r="H50" s="19">
        <f t="shared" si="13"/>
        <v>10</v>
      </c>
      <c r="I50" s="19">
        <f t="shared" si="13"/>
        <v>115</v>
      </c>
      <c r="J50" s="19">
        <f t="shared" si="13"/>
        <v>62</v>
      </c>
      <c r="K50" s="19">
        <f t="shared" si="13"/>
        <v>146</v>
      </c>
      <c r="L50" s="19">
        <f t="shared" si="13"/>
        <v>55</v>
      </c>
      <c r="M50" s="19">
        <f t="shared" si="13"/>
        <v>131</v>
      </c>
      <c r="N50" s="19">
        <f t="shared" si="13"/>
        <v>120</v>
      </c>
      <c r="O50" s="19">
        <f t="shared" si="0"/>
        <v>538</v>
      </c>
      <c r="P50" s="19">
        <f t="shared" si="1"/>
        <v>252</v>
      </c>
      <c r="Q50" s="19">
        <f t="shared" si="2"/>
        <v>790</v>
      </c>
    </row>
    <row r="57" spans="1:10" ht="15">
      <c r="A57" s="162" t="s">
        <v>216</v>
      </c>
      <c r="B57" s="162"/>
      <c r="C57" s="162"/>
      <c r="D57" s="162"/>
      <c r="E57" s="162"/>
      <c r="F57" s="162"/>
      <c r="G57" s="162"/>
      <c r="H57" s="162"/>
      <c r="I57" s="162"/>
      <c r="J57" s="162"/>
    </row>
    <row r="58" spans="1:10" ht="15">
      <c r="A58" s="163" t="s">
        <v>66</v>
      </c>
      <c r="B58" s="165" t="s">
        <v>69</v>
      </c>
      <c r="C58" s="166"/>
      <c r="D58" s="167"/>
      <c r="E58" s="165" t="s">
        <v>187</v>
      </c>
      <c r="F58" s="166"/>
      <c r="G58" s="167"/>
      <c r="H58" s="165" t="s">
        <v>170</v>
      </c>
      <c r="I58" s="166"/>
      <c r="J58" s="167"/>
    </row>
    <row r="59" spans="1:10" ht="15">
      <c r="A59" s="164"/>
      <c r="B59" s="42" t="s">
        <v>1</v>
      </c>
      <c r="C59" s="42" t="s">
        <v>2</v>
      </c>
      <c r="D59" s="42" t="s">
        <v>0</v>
      </c>
      <c r="E59" s="42" t="s">
        <v>1</v>
      </c>
      <c r="F59" s="42" t="s">
        <v>2</v>
      </c>
      <c r="G59" s="42" t="s">
        <v>0</v>
      </c>
      <c r="H59" s="42" t="s">
        <v>1</v>
      </c>
      <c r="I59" s="42" t="s">
        <v>2</v>
      </c>
      <c r="J59" s="42" t="s">
        <v>0</v>
      </c>
    </row>
    <row r="60" spans="1:10" ht="15">
      <c r="A60" s="59" t="s">
        <v>157</v>
      </c>
      <c r="B60" s="59">
        <v>7</v>
      </c>
      <c r="C60" s="59">
        <v>0</v>
      </c>
      <c r="D60" s="42">
        <f>C60+B60</f>
        <v>7</v>
      </c>
      <c r="E60" s="6">
        <v>0</v>
      </c>
      <c r="F60" s="6">
        <v>0</v>
      </c>
      <c r="G60" s="42">
        <f>F60+E60</f>
        <v>0</v>
      </c>
      <c r="H60" s="6">
        <v>0</v>
      </c>
      <c r="I60" s="6">
        <v>0</v>
      </c>
      <c r="J60" s="42">
        <f>I60+H60</f>
        <v>0</v>
      </c>
    </row>
    <row r="61" spans="1:10" ht="15">
      <c r="A61" s="59" t="s">
        <v>158</v>
      </c>
      <c r="B61" s="59">
        <v>8</v>
      </c>
      <c r="C61" s="59">
        <v>0</v>
      </c>
      <c r="D61" s="42">
        <f aca="true" t="shared" si="14" ref="D61:D83">C61+B61</f>
        <v>8</v>
      </c>
      <c r="E61" s="6">
        <v>0</v>
      </c>
      <c r="F61" s="6">
        <v>0</v>
      </c>
      <c r="G61" s="42">
        <f aca="true" t="shared" si="15" ref="G61:G83">F61+E61</f>
        <v>0</v>
      </c>
      <c r="H61" s="6">
        <v>0</v>
      </c>
      <c r="I61" s="6">
        <v>0</v>
      </c>
      <c r="J61" s="42">
        <f aca="true" t="shared" si="16" ref="J61:J83">I61+H61</f>
        <v>0</v>
      </c>
    </row>
    <row r="62" spans="1:10" ht="15">
      <c r="A62" s="59" t="s">
        <v>159</v>
      </c>
      <c r="B62" s="59">
        <v>14</v>
      </c>
      <c r="C62" s="59">
        <v>9</v>
      </c>
      <c r="D62" s="42">
        <f t="shared" si="14"/>
        <v>23</v>
      </c>
      <c r="E62" s="6">
        <v>5</v>
      </c>
      <c r="F62" s="6">
        <v>4</v>
      </c>
      <c r="G62" s="42">
        <f t="shared" si="15"/>
        <v>9</v>
      </c>
      <c r="H62" s="6">
        <v>2</v>
      </c>
      <c r="I62" s="6">
        <v>0</v>
      </c>
      <c r="J62" s="42">
        <f t="shared" si="16"/>
        <v>2</v>
      </c>
    </row>
    <row r="63" spans="1:10" ht="15">
      <c r="A63" s="59" t="s">
        <v>48</v>
      </c>
      <c r="B63" s="59">
        <v>11</v>
      </c>
      <c r="C63" s="59">
        <v>10</v>
      </c>
      <c r="D63" s="42">
        <f t="shared" si="14"/>
        <v>21</v>
      </c>
      <c r="E63" s="6">
        <v>3</v>
      </c>
      <c r="F63" s="6">
        <v>0</v>
      </c>
      <c r="G63" s="42">
        <f t="shared" si="15"/>
        <v>3</v>
      </c>
      <c r="H63" s="6">
        <v>0</v>
      </c>
      <c r="I63" s="6">
        <v>0</v>
      </c>
      <c r="J63" s="42">
        <f t="shared" si="16"/>
        <v>0</v>
      </c>
    </row>
    <row r="64" spans="1:10" ht="15">
      <c r="A64" s="59" t="s">
        <v>38</v>
      </c>
      <c r="B64" s="59">
        <v>4</v>
      </c>
      <c r="C64" s="59">
        <v>1</v>
      </c>
      <c r="D64" s="42">
        <f t="shared" si="14"/>
        <v>5</v>
      </c>
      <c r="E64" s="6">
        <v>4</v>
      </c>
      <c r="F64" s="6">
        <v>1</v>
      </c>
      <c r="G64" s="42">
        <f t="shared" si="15"/>
        <v>5</v>
      </c>
      <c r="H64" s="6">
        <v>0</v>
      </c>
      <c r="I64" s="6">
        <v>0</v>
      </c>
      <c r="J64" s="42">
        <f t="shared" si="16"/>
        <v>0</v>
      </c>
    </row>
    <row r="65" spans="1:10" ht="15">
      <c r="A65" s="59" t="s">
        <v>28</v>
      </c>
      <c r="B65" s="59">
        <v>6</v>
      </c>
      <c r="C65" s="59">
        <v>2</v>
      </c>
      <c r="D65" s="42">
        <f t="shared" si="14"/>
        <v>8</v>
      </c>
      <c r="E65" s="6">
        <v>2</v>
      </c>
      <c r="F65" s="6">
        <v>2</v>
      </c>
      <c r="G65" s="42">
        <f t="shared" si="15"/>
        <v>4</v>
      </c>
      <c r="H65" s="6">
        <v>0</v>
      </c>
      <c r="I65" s="6">
        <v>0</v>
      </c>
      <c r="J65" s="42">
        <f t="shared" si="16"/>
        <v>0</v>
      </c>
    </row>
    <row r="66" spans="1:10" ht="15">
      <c r="A66" s="59" t="s">
        <v>54</v>
      </c>
      <c r="B66" s="59">
        <v>30</v>
      </c>
      <c r="C66" s="59">
        <v>5</v>
      </c>
      <c r="D66" s="42">
        <f t="shared" si="14"/>
        <v>35</v>
      </c>
      <c r="E66" s="6">
        <v>7</v>
      </c>
      <c r="F66" s="6">
        <v>2</v>
      </c>
      <c r="G66" s="42">
        <f t="shared" si="15"/>
        <v>9</v>
      </c>
      <c r="H66" s="6">
        <v>0</v>
      </c>
      <c r="I66" s="6">
        <v>0</v>
      </c>
      <c r="J66" s="42">
        <f t="shared" si="16"/>
        <v>0</v>
      </c>
    </row>
    <row r="67" spans="1:10" ht="15">
      <c r="A67" s="59" t="s">
        <v>160</v>
      </c>
      <c r="B67" s="59">
        <v>35</v>
      </c>
      <c r="C67" s="59">
        <v>15</v>
      </c>
      <c r="D67" s="42">
        <f t="shared" si="14"/>
        <v>50</v>
      </c>
      <c r="E67" s="6">
        <v>7</v>
      </c>
      <c r="F67" s="6">
        <v>3</v>
      </c>
      <c r="G67" s="42">
        <f t="shared" si="15"/>
        <v>10</v>
      </c>
      <c r="H67" s="6">
        <v>0</v>
      </c>
      <c r="I67" s="6">
        <v>0</v>
      </c>
      <c r="J67" s="42">
        <f t="shared" si="16"/>
        <v>0</v>
      </c>
    </row>
    <row r="68" spans="1:10" ht="15">
      <c r="A68" s="59" t="s">
        <v>171</v>
      </c>
      <c r="B68" s="59">
        <v>0</v>
      </c>
      <c r="C68" s="59">
        <v>0</v>
      </c>
      <c r="D68" s="42">
        <f t="shared" si="14"/>
        <v>0</v>
      </c>
      <c r="E68" s="6">
        <v>0</v>
      </c>
      <c r="F68" s="6">
        <v>0</v>
      </c>
      <c r="G68" s="42">
        <f t="shared" si="15"/>
        <v>0</v>
      </c>
      <c r="H68" s="6">
        <v>0</v>
      </c>
      <c r="I68" s="6">
        <v>0</v>
      </c>
      <c r="J68" s="42">
        <f t="shared" si="16"/>
        <v>0</v>
      </c>
    </row>
    <row r="69" spans="1:10" ht="15">
      <c r="A69" s="59" t="s">
        <v>161</v>
      </c>
      <c r="B69" s="59">
        <v>3</v>
      </c>
      <c r="C69" s="59">
        <v>0</v>
      </c>
      <c r="D69" s="42">
        <f t="shared" si="14"/>
        <v>3</v>
      </c>
      <c r="E69" s="6">
        <v>0</v>
      </c>
      <c r="F69" s="6">
        <v>0</v>
      </c>
      <c r="G69" s="42">
        <f t="shared" si="15"/>
        <v>0</v>
      </c>
      <c r="H69" s="6">
        <v>0</v>
      </c>
      <c r="I69" s="6">
        <v>0</v>
      </c>
      <c r="J69" s="42">
        <f t="shared" si="16"/>
        <v>0</v>
      </c>
    </row>
    <row r="70" spans="1:10" ht="15">
      <c r="A70" s="59" t="s">
        <v>181</v>
      </c>
      <c r="B70" s="59">
        <v>0</v>
      </c>
      <c r="C70" s="59">
        <v>0</v>
      </c>
      <c r="D70" s="42">
        <f t="shared" si="14"/>
        <v>0</v>
      </c>
      <c r="E70" s="6">
        <v>0</v>
      </c>
      <c r="F70" s="6">
        <v>0</v>
      </c>
      <c r="G70" s="42">
        <f t="shared" si="15"/>
        <v>0</v>
      </c>
      <c r="H70" s="6">
        <v>0</v>
      </c>
      <c r="I70" s="6">
        <v>0</v>
      </c>
      <c r="J70" s="42">
        <f t="shared" si="16"/>
        <v>0</v>
      </c>
    </row>
    <row r="71" spans="1:10" ht="15">
      <c r="A71" s="59" t="s">
        <v>139</v>
      </c>
      <c r="B71" s="59">
        <v>0</v>
      </c>
      <c r="C71" s="59">
        <v>0</v>
      </c>
      <c r="D71" s="42">
        <f t="shared" si="14"/>
        <v>0</v>
      </c>
      <c r="E71" s="6">
        <v>0</v>
      </c>
      <c r="F71" s="6">
        <v>0</v>
      </c>
      <c r="G71" s="42">
        <f t="shared" si="15"/>
        <v>0</v>
      </c>
      <c r="H71" s="6">
        <v>0</v>
      </c>
      <c r="I71" s="6">
        <v>0</v>
      </c>
      <c r="J71" s="42">
        <f t="shared" si="16"/>
        <v>0</v>
      </c>
    </row>
    <row r="72" spans="1:10" ht="15">
      <c r="A72" s="59" t="s">
        <v>163</v>
      </c>
      <c r="B72" s="59">
        <v>3</v>
      </c>
      <c r="C72" s="59">
        <v>1</v>
      </c>
      <c r="D72" s="42">
        <f t="shared" si="14"/>
        <v>4</v>
      </c>
      <c r="E72" s="6">
        <v>2</v>
      </c>
      <c r="F72" s="6">
        <v>1</v>
      </c>
      <c r="G72" s="42">
        <f t="shared" si="15"/>
        <v>3</v>
      </c>
      <c r="H72" s="6">
        <v>0</v>
      </c>
      <c r="I72" s="6">
        <v>0</v>
      </c>
      <c r="J72" s="42">
        <f t="shared" si="16"/>
        <v>0</v>
      </c>
    </row>
    <row r="73" spans="1:10" ht="15">
      <c r="A73" s="59" t="s">
        <v>164</v>
      </c>
      <c r="B73" s="59">
        <v>7</v>
      </c>
      <c r="C73" s="59">
        <v>2</v>
      </c>
      <c r="D73" s="42">
        <f t="shared" si="14"/>
        <v>9</v>
      </c>
      <c r="E73" s="6">
        <v>5</v>
      </c>
      <c r="F73" s="6">
        <v>2</v>
      </c>
      <c r="G73" s="42">
        <f t="shared" si="15"/>
        <v>7</v>
      </c>
      <c r="H73" s="6">
        <v>0</v>
      </c>
      <c r="I73" s="6">
        <v>0</v>
      </c>
      <c r="J73" s="42">
        <f t="shared" si="16"/>
        <v>0</v>
      </c>
    </row>
    <row r="74" spans="1:10" ht="15">
      <c r="A74" s="59" t="s">
        <v>110</v>
      </c>
      <c r="B74" s="59">
        <v>0</v>
      </c>
      <c r="C74" s="59">
        <v>0</v>
      </c>
      <c r="D74" s="42">
        <f t="shared" si="14"/>
        <v>0</v>
      </c>
      <c r="E74" s="6">
        <v>0</v>
      </c>
      <c r="F74" s="6">
        <v>0</v>
      </c>
      <c r="G74" s="42">
        <f t="shared" si="15"/>
        <v>0</v>
      </c>
      <c r="H74" s="6">
        <v>0</v>
      </c>
      <c r="I74" s="6">
        <v>0</v>
      </c>
      <c r="J74" s="42">
        <f t="shared" si="16"/>
        <v>0</v>
      </c>
    </row>
    <row r="75" spans="1:10" ht="15">
      <c r="A75" s="59" t="s">
        <v>165</v>
      </c>
      <c r="B75" s="59">
        <v>0</v>
      </c>
      <c r="C75" s="59">
        <v>0</v>
      </c>
      <c r="D75" s="42">
        <f t="shared" si="14"/>
        <v>0</v>
      </c>
      <c r="E75" s="6">
        <v>0</v>
      </c>
      <c r="F75" s="6">
        <v>0</v>
      </c>
      <c r="G75" s="42">
        <f t="shared" si="15"/>
        <v>0</v>
      </c>
      <c r="H75" s="6">
        <v>0</v>
      </c>
      <c r="I75" s="6">
        <v>0</v>
      </c>
      <c r="J75" s="42">
        <f t="shared" si="16"/>
        <v>0</v>
      </c>
    </row>
    <row r="76" spans="1:10" ht="15">
      <c r="A76" s="59" t="s">
        <v>178</v>
      </c>
      <c r="B76" s="59">
        <v>0</v>
      </c>
      <c r="C76" s="59">
        <v>0</v>
      </c>
      <c r="D76" s="42">
        <f t="shared" si="14"/>
        <v>0</v>
      </c>
      <c r="E76" s="6">
        <v>0</v>
      </c>
      <c r="F76" s="6">
        <v>0</v>
      </c>
      <c r="G76" s="42">
        <f t="shared" si="15"/>
        <v>0</v>
      </c>
      <c r="H76" s="6">
        <v>0</v>
      </c>
      <c r="I76" s="6">
        <v>0</v>
      </c>
      <c r="J76" s="42">
        <f t="shared" si="16"/>
        <v>0</v>
      </c>
    </row>
    <row r="77" spans="1:10" ht="15">
      <c r="A77" s="59" t="s">
        <v>162</v>
      </c>
      <c r="B77" s="59">
        <v>0</v>
      </c>
      <c r="C77" s="59">
        <v>0</v>
      </c>
      <c r="D77" s="42">
        <f t="shared" si="14"/>
        <v>0</v>
      </c>
      <c r="E77" s="6">
        <v>0</v>
      </c>
      <c r="F77" s="6">
        <v>0</v>
      </c>
      <c r="G77" s="42">
        <f t="shared" si="15"/>
        <v>0</v>
      </c>
      <c r="H77" s="6">
        <v>0</v>
      </c>
      <c r="I77" s="6">
        <v>0</v>
      </c>
      <c r="J77" s="42">
        <f t="shared" si="16"/>
        <v>0</v>
      </c>
    </row>
    <row r="78" spans="1:10" ht="15">
      <c r="A78" s="59" t="s">
        <v>180</v>
      </c>
      <c r="B78" s="59">
        <v>0</v>
      </c>
      <c r="C78" s="59">
        <v>0</v>
      </c>
      <c r="D78" s="42">
        <f t="shared" si="14"/>
        <v>0</v>
      </c>
      <c r="E78" s="6">
        <v>0</v>
      </c>
      <c r="F78" s="6">
        <v>0</v>
      </c>
      <c r="G78" s="42">
        <f t="shared" si="15"/>
        <v>0</v>
      </c>
      <c r="H78" s="6">
        <v>0</v>
      </c>
      <c r="I78" s="6">
        <v>0</v>
      </c>
      <c r="J78" s="42">
        <f t="shared" si="16"/>
        <v>0</v>
      </c>
    </row>
    <row r="79" spans="1:10" ht="15">
      <c r="A79" s="59" t="s">
        <v>179</v>
      </c>
      <c r="B79" s="59">
        <v>0</v>
      </c>
      <c r="C79" s="59">
        <v>0</v>
      </c>
      <c r="D79" s="42">
        <f t="shared" si="14"/>
        <v>0</v>
      </c>
      <c r="E79" s="6">
        <v>0</v>
      </c>
      <c r="F79" s="6">
        <v>0</v>
      </c>
      <c r="G79" s="42">
        <f t="shared" si="15"/>
        <v>0</v>
      </c>
      <c r="H79" s="6">
        <v>0</v>
      </c>
      <c r="I79" s="6">
        <v>0</v>
      </c>
      <c r="J79" s="42">
        <f t="shared" si="16"/>
        <v>0</v>
      </c>
    </row>
    <row r="80" spans="1:10" ht="15">
      <c r="A80" s="59" t="s">
        <v>166</v>
      </c>
      <c r="B80" s="59">
        <v>6</v>
      </c>
      <c r="C80" s="59">
        <v>3</v>
      </c>
      <c r="D80" s="42">
        <f t="shared" si="14"/>
        <v>9</v>
      </c>
      <c r="E80" s="6">
        <v>4</v>
      </c>
      <c r="F80" s="6">
        <v>1</v>
      </c>
      <c r="G80" s="42">
        <f t="shared" si="15"/>
        <v>5</v>
      </c>
      <c r="H80" s="6">
        <v>0</v>
      </c>
      <c r="I80" s="6">
        <v>0</v>
      </c>
      <c r="J80" s="42">
        <f t="shared" si="16"/>
        <v>0</v>
      </c>
    </row>
    <row r="81" spans="1:10" ht="15">
      <c r="A81" s="59" t="s">
        <v>167</v>
      </c>
      <c r="B81" s="59">
        <v>2</v>
      </c>
      <c r="C81" s="59">
        <v>1</v>
      </c>
      <c r="D81" s="42">
        <f t="shared" si="14"/>
        <v>3</v>
      </c>
      <c r="E81" s="6">
        <v>1</v>
      </c>
      <c r="F81" s="6">
        <v>1</v>
      </c>
      <c r="G81" s="42">
        <f t="shared" si="15"/>
        <v>2</v>
      </c>
      <c r="H81" s="6">
        <v>0</v>
      </c>
      <c r="I81" s="6">
        <v>0</v>
      </c>
      <c r="J81" s="42">
        <f t="shared" si="16"/>
        <v>0</v>
      </c>
    </row>
    <row r="82" spans="1:10" ht="15">
      <c r="A82" s="59" t="s">
        <v>168</v>
      </c>
      <c r="B82" s="59">
        <v>5</v>
      </c>
      <c r="C82" s="59">
        <v>2</v>
      </c>
      <c r="D82" s="42">
        <f t="shared" si="14"/>
        <v>7</v>
      </c>
      <c r="E82" s="6">
        <v>3</v>
      </c>
      <c r="F82" s="6">
        <v>1</v>
      </c>
      <c r="G82" s="42">
        <f t="shared" si="15"/>
        <v>4</v>
      </c>
      <c r="H82" s="6">
        <v>0</v>
      </c>
      <c r="I82" s="6">
        <v>0</v>
      </c>
      <c r="J82" s="42">
        <f t="shared" si="16"/>
        <v>0</v>
      </c>
    </row>
    <row r="83" spans="1:10" ht="15">
      <c r="A83" s="59" t="s">
        <v>169</v>
      </c>
      <c r="B83" s="59">
        <v>3</v>
      </c>
      <c r="C83" s="59">
        <v>1</v>
      </c>
      <c r="D83" s="42">
        <f t="shared" si="14"/>
        <v>4</v>
      </c>
      <c r="E83" s="6">
        <v>2</v>
      </c>
      <c r="F83" s="6">
        <v>0</v>
      </c>
      <c r="G83" s="42">
        <f t="shared" si="15"/>
        <v>2</v>
      </c>
      <c r="H83" s="6">
        <v>0</v>
      </c>
      <c r="I83" s="6">
        <v>0</v>
      </c>
      <c r="J83" s="42">
        <f t="shared" si="16"/>
        <v>0</v>
      </c>
    </row>
    <row r="84" spans="1:10" ht="15">
      <c r="A84" s="42" t="s">
        <v>0</v>
      </c>
      <c r="B84" s="42">
        <f>B83+B82+B81+B80+B79+B78+B77+B76+B75+B74+B73+B72+B71+B70+B69+B68+B67+B66+B65+B64+B63+B62+B61+B60</f>
        <v>144</v>
      </c>
      <c r="C84" s="42">
        <f aca="true" t="shared" si="17" ref="C84:J84">C83+C82+C81+C80+C79+C78+C77+C76+C75+C74+C73+C72+C71+C70+C69+C68+C67+C66+C65+C64+C63+C62+C61+C60</f>
        <v>52</v>
      </c>
      <c r="D84" s="42">
        <f t="shared" si="17"/>
        <v>196</v>
      </c>
      <c r="E84" s="42">
        <f t="shared" si="17"/>
        <v>45</v>
      </c>
      <c r="F84" s="42">
        <f t="shared" si="17"/>
        <v>18</v>
      </c>
      <c r="G84" s="42">
        <f t="shared" si="17"/>
        <v>63</v>
      </c>
      <c r="H84" s="42">
        <f t="shared" si="17"/>
        <v>2</v>
      </c>
      <c r="I84" s="42">
        <f t="shared" si="17"/>
        <v>0</v>
      </c>
      <c r="J84" s="42">
        <f t="shared" si="17"/>
        <v>2</v>
      </c>
    </row>
  </sheetData>
  <mergeCells count="36">
    <mergeCell ref="A2:Q2"/>
    <mergeCell ref="C3:D3"/>
    <mergeCell ref="E3:F3"/>
    <mergeCell ref="G3:H3"/>
    <mergeCell ref="K3:L3"/>
    <mergeCell ref="I3:J3"/>
    <mergeCell ref="M3:N3"/>
    <mergeCell ref="O3:Q3"/>
    <mergeCell ref="A3:B4"/>
    <mergeCell ref="A14:B14"/>
    <mergeCell ref="A15:B15"/>
    <mergeCell ref="A16:B16"/>
    <mergeCell ref="A17:B17"/>
    <mergeCell ref="A35:B35"/>
    <mergeCell ref="A31:A34"/>
    <mergeCell ref="A18:A22"/>
    <mergeCell ref="A25:A29"/>
    <mergeCell ref="A5:B5"/>
    <mergeCell ref="A6:B6"/>
    <mergeCell ref="A13:B13"/>
    <mergeCell ref="A7:A9"/>
    <mergeCell ref="A10:A12"/>
    <mergeCell ref="A46:B46"/>
    <mergeCell ref="A50:B50"/>
    <mergeCell ref="A30:B30"/>
    <mergeCell ref="A57:J57"/>
    <mergeCell ref="A58:A59"/>
    <mergeCell ref="B58:D58"/>
    <mergeCell ref="E58:G58"/>
    <mergeCell ref="H58:J58"/>
    <mergeCell ref="A37:B37"/>
    <mergeCell ref="A47:A49"/>
    <mergeCell ref="A38:A40"/>
    <mergeCell ref="A41:A43"/>
    <mergeCell ref="A36:B36"/>
    <mergeCell ref="A44:B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C32"/>
  <sheetViews>
    <sheetView rightToLeft="1" zoomScale="46" zoomScaleNormal="46" workbookViewId="0" topLeftCell="A1">
      <selection activeCell="F17" sqref="F17"/>
    </sheetView>
  </sheetViews>
  <sheetFormatPr defaultColWidth="9.140625" defaultRowHeight="15"/>
  <cols>
    <col min="2" max="2" width="24.28125" style="0" customWidth="1"/>
  </cols>
  <sheetData>
    <row r="3" spans="1:29" ht="27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27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ht="27.75">
      <c r="A5" s="184" t="s">
        <v>213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81"/>
      <c r="Q5" s="81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ht="27.75">
      <c r="A6" s="185" t="s">
        <v>193</v>
      </c>
      <c r="B6" s="184" t="s">
        <v>66</v>
      </c>
      <c r="C6" s="186" t="s">
        <v>44</v>
      </c>
      <c r="D6" s="186"/>
      <c r="E6" s="186" t="s">
        <v>132</v>
      </c>
      <c r="F6" s="186"/>
      <c r="G6" s="186" t="s">
        <v>133</v>
      </c>
      <c r="H6" s="186"/>
      <c r="I6" s="186" t="s">
        <v>23</v>
      </c>
      <c r="J6" s="186"/>
      <c r="K6" s="186" t="s">
        <v>7</v>
      </c>
      <c r="L6" s="186"/>
      <c r="M6" s="186" t="s">
        <v>46</v>
      </c>
      <c r="N6" s="186"/>
      <c r="O6" s="186"/>
      <c r="P6" s="82"/>
      <c r="Q6" s="82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27.75">
      <c r="A7" s="185"/>
      <c r="B7" s="184"/>
      <c r="C7" s="78" t="s">
        <v>1</v>
      </c>
      <c r="D7" s="78" t="s">
        <v>70</v>
      </c>
      <c r="E7" s="78" t="s">
        <v>1</v>
      </c>
      <c r="F7" s="78" t="s">
        <v>70</v>
      </c>
      <c r="G7" s="78" t="s">
        <v>1</v>
      </c>
      <c r="H7" s="78" t="s">
        <v>70</v>
      </c>
      <c r="I7" s="78" t="s">
        <v>1</v>
      </c>
      <c r="J7" s="78" t="s">
        <v>70</v>
      </c>
      <c r="K7" s="78" t="s">
        <v>1</v>
      </c>
      <c r="L7" s="78" t="s">
        <v>70</v>
      </c>
      <c r="M7" s="78" t="s">
        <v>1</v>
      </c>
      <c r="N7" s="78" t="s">
        <v>70</v>
      </c>
      <c r="O7" s="83" t="s">
        <v>21</v>
      </c>
      <c r="P7" s="82"/>
      <c r="Q7" s="82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ht="27.75">
      <c r="A8" s="187" t="s">
        <v>194</v>
      </c>
      <c r="B8" s="188"/>
      <c r="C8" s="84">
        <v>89</v>
      </c>
      <c r="D8" s="84">
        <v>131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5">
        <f>K8+I8+G8+E8+C8</f>
        <v>89</v>
      </c>
      <c r="N8" s="78">
        <f>L8+J8+H8+F8+D8</f>
        <v>131</v>
      </c>
      <c r="O8" s="78">
        <f>N8+M8</f>
        <v>220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:29" ht="27.75">
      <c r="A9" s="187" t="s">
        <v>195</v>
      </c>
      <c r="B9" s="188"/>
      <c r="C9" s="84">
        <v>513</v>
      </c>
      <c r="D9" s="84">
        <v>103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5">
        <f aca="true" t="shared" si="0" ref="M9:N16">K9+I9+G9+E9+C9</f>
        <v>513</v>
      </c>
      <c r="N9" s="78">
        <f t="shared" si="0"/>
        <v>103</v>
      </c>
      <c r="O9" s="78">
        <f aca="true" t="shared" si="1" ref="O9:O16">N9+M9</f>
        <v>616</v>
      </c>
      <c r="P9" s="86"/>
      <c r="Q9" s="82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spans="1:29" ht="27.75">
      <c r="A10" s="189" t="s">
        <v>196</v>
      </c>
      <c r="B10" s="190"/>
      <c r="C10" s="84">
        <v>367</v>
      </c>
      <c r="D10" s="84">
        <v>49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5">
        <f t="shared" si="0"/>
        <v>367</v>
      </c>
      <c r="N10" s="78">
        <f t="shared" si="0"/>
        <v>49</v>
      </c>
      <c r="O10" s="78">
        <f t="shared" si="1"/>
        <v>416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</row>
    <row r="11" spans="1:29" ht="27.75">
      <c r="A11" s="187" t="s">
        <v>197</v>
      </c>
      <c r="B11" s="188"/>
      <c r="C11" s="87">
        <v>43</v>
      </c>
      <c r="D11" s="87">
        <v>37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5">
        <f t="shared" si="0"/>
        <v>43</v>
      </c>
      <c r="N11" s="78">
        <f t="shared" si="0"/>
        <v>37</v>
      </c>
      <c r="O11" s="78">
        <f t="shared" si="1"/>
        <v>80</v>
      </c>
      <c r="P11" s="86"/>
      <c r="Q11" s="82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1:29" ht="27.75">
      <c r="A12" s="187" t="s">
        <v>198</v>
      </c>
      <c r="B12" s="188"/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5">
        <f t="shared" si="0"/>
        <v>0</v>
      </c>
      <c r="N12" s="78">
        <f t="shared" si="0"/>
        <v>0</v>
      </c>
      <c r="O12" s="78">
        <f t="shared" si="1"/>
        <v>0</v>
      </c>
      <c r="P12" s="86"/>
      <c r="Q12" s="82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  <row r="13" spans="1:29" ht="27.75">
      <c r="A13" s="182" t="s">
        <v>199</v>
      </c>
      <c r="B13" s="183"/>
      <c r="C13" s="88">
        <v>0</v>
      </c>
      <c r="D13" s="88">
        <v>0</v>
      </c>
      <c r="E13" s="89">
        <v>0</v>
      </c>
      <c r="F13" s="89">
        <v>0</v>
      </c>
      <c r="G13" s="89">
        <v>0</v>
      </c>
      <c r="H13" s="89">
        <v>0</v>
      </c>
      <c r="I13" s="88">
        <v>0</v>
      </c>
      <c r="J13" s="88">
        <v>0</v>
      </c>
      <c r="K13" s="88">
        <v>0</v>
      </c>
      <c r="L13" s="88">
        <v>0</v>
      </c>
      <c r="M13" s="85">
        <f t="shared" si="0"/>
        <v>0</v>
      </c>
      <c r="N13" s="78">
        <f t="shared" si="0"/>
        <v>0</v>
      </c>
      <c r="O13" s="78">
        <f t="shared" si="1"/>
        <v>0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ht="27.75">
      <c r="A14" s="192" t="s">
        <v>0</v>
      </c>
      <c r="B14" s="90" t="s">
        <v>200</v>
      </c>
      <c r="C14" s="91">
        <f>C13+C11+C8</f>
        <v>132</v>
      </c>
      <c r="D14" s="91">
        <f aca="true" t="shared" si="2" ref="D14:L14">D13+D11+D8</f>
        <v>168</v>
      </c>
      <c r="E14" s="91">
        <f t="shared" si="2"/>
        <v>0</v>
      </c>
      <c r="F14" s="91">
        <f t="shared" si="2"/>
        <v>0</v>
      </c>
      <c r="G14" s="91">
        <f t="shared" si="2"/>
        <v>0</v>
      </c>
      <c r="H14" s="91">
        <f t="shared" si="2"/>
        <v>0</v>
      </c>
      <c r="I14" s="91">
        <f t="shared" si="2"/>
        <v>0</v>
      </c>
      <c r="J14" s="91">
        <f t="shared" si="2"/>
        <v>0</v>
      </c>
      <c r="K14" s="91">
        <f t="shared" si="2"/>
        <v>0</v>
      </c>
      <c r="L14" s="91">
        <f t="shared" si="2"/>
        <v>0</v>
      </c>
      <c r="M14" s="85">
        <f t="shared" si="0"/>
        <v>132</v>
      </c>
      <c r="N14" s="78">
        <f t="shared" si="0"/>
        <v>168</v>
      </c>
      <c r="O14" s="78">
        <f t="shared" si="1"/>
        <v>300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ht="27.75">
      <c r="A15" s="192"/>
      <c r="B15" s="90" t="s">
        <v>201</v>
      </c>
      <c r="C15" s="91">
        <f>C12+C9</f>
        <v>513</v>
      </c>
      <c r="D15" s="91">
        <f aca="true" t="shared" si="3" ref="D15:L15">D12+D9</f>
        <v>103</v>
      </c>
      <c r="E15" s="91">
        <f t="shared" si="3"/>
        <v>0</v>
      </c>
      <c r="F15" s="91">
        <f t="shared" si="3"/>
        <v>0</v>
      </c>
      <c r="G15" s="91">
        <f t="shared" si="3"/>
        <v>0</v>
      </c>
      <c r="H15" s="91">
        <f t="shared" si="3"/>
        <v>0</v>
      </c>
      <c r="I15" s="91">
        <f t="shared" si="3"/>
        <v>0</v>
      </c>
      <c r="J15" s="91">
        <f t="shared" si="3"/>
        <v>0</v>
      </c>
      <c r="K15" s="91">
        <f t="shared" si="3"/>
        <v>0</v>
      </c>
      <c r="L15" s="91">
        <f t="shared" si="3"/>
        <v>0</v>
      </c>
      <c r="M15" s="85">
        <f t="shared" si="0"/>
        <v>513</v>
      </c>
      <c r="N15" s="78">
        <f t="shared" si="0"/>
        <v>103</v>
      </c>
      <c r="O15" s="78">
        <f t="shared" si="1"/>
        <v>616</v>
      </c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ht="27.75">
      <c r="A16" s="192"/>
      <c r="B16" s="90" t="s">
        <v>202</v>
      </c>
      <c r="C16" s="91">
        <f>C10</f>
        <v>367</v>
      </c>
      <c r="D16" s="91">
        <f aca="true" t="shared" si="4" ref="D16:L16">D10</f>
        <v>49</v>
      </c>
      <c r="E16" s="91">
        <f t="shared" si="4"/>
        <v>0</v>
      </c>
      <c r="F16" s="91">
        <f t="shared" si="4"/>
        <v>0</v>
      </c>
      <c r="G16" s="91">
        <f t="shared" si="4"/>
        <v>0</v>
      </c>
      <c r="H16" s="91">
        <f t="shared" si="4"/>
        <v>0</v>
      </c>
      <c r="I16" s="91">
        <f t="shared" si="4"/>
        <v>0</v>
      </c>
      <c r="J16" s="91">
        <f t="shared" si="4"/>
        <v>0</v>
      </c>
      <c r="K16" s="91">
        <f t="shared" si="4"/>
        <v>0</v>
      </c>
      <c r="L16" s="91">
        <f t="shared" si="4"/>
        <v>0</v>
      </c>
      <c r="M16" s="85">
        <f t="shared" si="0"/>
        <v>367</v>
      </c>
      <c r="N16" s="78">
        <f t="shared" si="0"/>
        <v>49</v>
      </c>
      <c r="O16" s="78">
        <f t="shared" si="1"/>
        <v>416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ht="27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ht="27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ht="27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</row>
    <row r="20" spans="1:29" ht="27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ht="27.75">
      <c r="A21" s="157" t="s">
        <v>214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80"/>
      <c r="AC21" s="80"/>
    </row>
    <row r="22" spans="1:29" ht="27.75">
      <c r="A22" s="191" t="s">
        <v>66</v>
      </c>
      <c r="B22" s="191"/>
      <c r="C22" s="191" t="s">
        <v>9</v>
      </c>
      <c r="D22" s="191"/>
      <c r="E22" s="193" t="s">
        <v>174</v>
      </c>
      <c r="F22" s="194"/>
      <c r="G22" s="191" t="s">
        <v>10</v>
      </c>
      <c r="H22" s="191"/>
      <c r="I22" s="191" t="s">
        <v>11</v>
      </c>
      <c r="J22" s="191"/>
      <c r="K22" s="191" t="s">
        <v>12</v>
      </c>
      <c r="L22" s="191"/>
      <c r="M22" s="191" t="s">
        <v>13</v>
      </c>
      <c r="N22" s="191"/>
      <c r="O22" s="191" t="s">
        <v>14</v>
      </c>
      <c r="P22" s="191"/>
      <c r="Q22" s="191" t="s">
        <v>15</v>
      </c>
      <c r="R22" s="191"/>
      <c r="S22" s="191" t="s">
        <v>117</v>
      </c>
      <c r="T22" s="191"/>
      <c r="U22" s="191" t="s">
        <v>16</v>
      </c>
      <c r="V22" s="191"/>
      <c r="W22" s="191" t="s">
        <v>51</v>
      </c>
      <c r="X22" s="191"/>
      <c r="Y22" s="191" t="s">
        <v>18</v>
      </c>
      <c r="Z22" s="191"/>
      <c r="AA22" s="191" t="s">
        <v>0</v>
      </c>
      <c r="AB22" s="191"/>
      <c r="AC22" s="191"/>
    </row>
    <row r="23" spans="1:29" ht="27.75">
      <c r="A23" s="191"/>
      <c r="B23" s="191"/>
      <c r="C23" s="79" t="s">
        <v>1</v>
      </c>
      <c r="D23" s="79" t="s">
        <v>70</v>
      </c>
      <c r="E23" s="79" t="s">
        <v>1</v>
      </c>
      <c r="F23" s="79" t="s">
        <v>70</v>
      </c>
      <c r="G23" s="79" t="s">
        <v>1</v>
      </c>
      <c r="H23" s="79" t="s">
        <v>70</v>
      </c>
      <c r="I23" s="79" t="s">
        <v>1</v>
      </c>
      <c r="J23" s="79" t="s">
        <v>70</v>
      </c>
      <c r="K23" s="79" t="s">
        <v>1</v>
      </c>
      <c r="L23" s="79" t="s">
        <v>70</v>
      </c>
      <c r="M23" s="79" t="s">
        <v>1</v>
      </c>
      <c r="N23" s="79" t="s">
        <v>70</v>
      </c>
      <c r="O23" s="79" t="s">
        <v>1</v>
      </c>
      <c r="P23" s="79" t="s">
        <v>70</v>
      </c>
      <c r="Q23" s="79" t="s">
        <v>1</v>
      </c>
      <c r="R23" s="79" t="s">
        <v>70</v>
      </c>
      <c r="S23" s="79" t="s">
        <v>1</v>
      </c>
      <c r="T23" s="79" t="s">
        <v>70</v>
      </c>
      <c r="U23" s="79" t="s">
        <v>1</v>
      </c>
      <c r="V23" s="79" t="s">
        <v>70</v>
      </c>
      <c r="W23" s="79" t="s">
        <v>1</v>
      </c>
      <c r="X23" s="79" t="s">
        <v>70</v>
      </c>
      <c r="Y23" s="79" t="s">
        <v>1</v>
      </c>
      <c r="Z23" s="79" t="s">
        <v>70</v>
      </c>
      <c r="AA23" s="79" t="s">
        <v>1</v>
      </c>
      <c r="AB23" s="79" t="s">
        <v>70</v>
      </c>
      <c r="AC23" s="79" t="s">
        <v>118</v>
      </c>
    </row>
    <row r="24" spans="1:29" ht="27.75">
      <c r="A24" s="187" t="s">
        <v>194</v>
      </c>
      <c r="B24" s="188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77</v>
      </c>
      <c r="R24" s="92">
        <v>104</v>
      </c>
      <c r="S24" s="92">
        <v>0</v>
      </c>
      <c r="T24" s="92">
        <v>0</v>
      </c>
      <c r="U24" s="92">
        <v>9</v>
      </c>
      <c r="V24" s="92">
        <v>21</v>
      </c>
      <c r="W24" s="92">
        <v>3</v>
      </c>
      <c r="X24" s="92">
        <v>6</v>
      </c>
      <c r="Y24" s="92">
        <v>0</v>
      </c>
      <c r="Z24" s="92">
        <v>0</v>
      </c>
      <c r="AA24" s="91">
        <f>Y24+W24+U24+S24+Q24+O24+M24+K24+I24+G24+E24+C24</f>
        <v>89</v>
      </c>
      <c r="AB24" s="91">
        <f>Z24+X24+V24+T24+R24+P24+N24+L24+J24+H24+F24+D24</f>
        <v>131</v>
      </c>
      <c r="AC24" s="91">
        <f>AB24+AA24</f>
        <v>220</v>
      </c>
    </row>
    <row r="25" spans="1:29" ht="27.75">
      <c r="A25" s="187" t="s">
        <v>195</v>
      </c>
      <c r="B25" s="188"/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16</v>
      </c>
      <c r="R25" s="92">
        <v>19</v>
      </c>
      <c r="S25" s="92">
        <v>0</v>
      </c>
      <c r="T25" s="92">
        <v>0</v>
      </c>
      <c r="U25" s="92">
        <v>479</v>
      </c>
      <c r="V25" s="92">
        <v>75</v>
      </c>
      <c r="W25" s="92">
        <v>18</v>
      </c>
      <c r="X25" s="92">
        <v>9</v>
      </c>
      <c r="Y25" s="92">
        <v>0</v>
      </c>
      <c r="Z25" s="92">
        <v>0</v>
      </c>
      <c r="AA25" s="91">
        <f aca="true" t="shared" si="5" ref="AA25:AB32">Y25+W25+U25+S25+Q25+O25+M25+K25+I25+G25+E25+C25</f>
        <v>513</v>
      </c>
      <c r="AB25" s="91">
        <f t="shared" si="5"/>
        <v>103</v>
      </c>
      <c r="AC25" s="91">
        <f aca="true" t="shared" si="6" ref="AC25:AC32">AB25+AA25</f>
        <v>616</v>
      </c>
    </row>
    <row r="26" spans="1:29" ht="27.75">
      <c r="A26" s="189" t="s">
        <v>196</v>
      </c>
      <c r="B26" s="190"/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15</v>
      </c>
      <c r="R26" s="92">
        <v>11</v>
      </c>
      <c r="S26" s="92">
        <v>0</v>
      </c>
      <c r="T26" s="92">
        <v>0</v>
      </c>
      <c r="U26" s="92">
        <v>13</v>
      </c>
      <c r="V26" s="92">
        <v>12</v>
      </c>
      <c r="W26" s="92">
        <v>339</v>
      </c>
      <c r="X26" s="92">
        <v>26</v>
      </c>
      <c r="Y26" s="92">
        <v>0</v>
      </c>
      <c r="Z26" s="92">
        <v>0</v>
      </c>
      <c r="AA26" s="91">
        <f t="shared" si="5"/>
        <v>367</v>
      </c>
      <c r="AB26" s="91">
        <f t="shared" si="5"/>
        <v>49</v>
      </c>
      <c r="AC26" s="91">
        <f t="shared" si="6"/>
        <v>416</v>
      </c>
    </row>
    <row r="27" spans="1:29" ht="27.75">
      <c r="A27" s="187" t="s">
        <v>197</v>
      </c>
      <c r="B27" s="188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36</v>
      </c>
      <c r="R27" s="92">
        <v>32</v>
      </c>
      <c r="S27" s="92">
        <v>0</v>
      </c>
      <c r="T27" s="92">
        <v>0</v>
      </c>
      <c r="U27" s="92">
        <v>2</v>
      </c>
      <c r="V27" s="92">
        <v>2</v>
      </c>
      <c r="W27" s="92">
        <v>5</v>
      </c>
      <c r="X27" s="92">
        <v>3</v>
      </c>
      <c r="Y27" s="92">
        <v>0</v>
      </c>
      <c r="Z27" s="92">
        <v>0</v>
      </c>
      <c r="AA27" s="91">
        <f t="shared" si="5"/>
        <v>43</v>
      </c>
      <c r="AB27" s="91">
        <f t="shared" si="5"/>
        <v>37</v>
      </c>
      <c r="AC27" s="91">
        <f t="shared" si="6"/>
        <v>80</v>
      </c>
    </row>
    <row r="28" spans="1:29" ht="27.75">
      <c r="A28" s="187" t="s">
        <v>198</v>
      </c>
      <c r="B28" s="188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1">
        <f t="shared" si="5"/>
        <v>0</v>
      </c>
      <c r="AB28" s="91">
        <f t="shared" si="5"/>
        <v>0</v>
      </c>
      <c r="AC28" s="91">
        <f t="shared" si="6"/>
        <v>0</v>
      </c>
    </row>
    <row r="29" spans="1:29" ht="27.75">
      <c r="A29" s="182" t="s">
        <v>199</v>
      </c>
      <c r="B29" s="183"/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1">
        <f t="shared" si="5"/>
        <v>0</v>
      </c>
      <c r="AB29" s="91">
        <f t="shared" si="5"/>
        <v>0</v>
      </c>
      <c r="AC29" s="91">
        <f t="shared" si="6"/>
        <v>0</v>
      </c>
    </row>
    <row r="30" spans="1:29" ht="27.75">
      <c r="A30" s="192" t="s">
        <v>0</v>
      </c>
      <c r="B30" s="90" t="s">
        <v>200</v>
      </c>
      <c r="C30" s="91">
        <f>C29+C27+C24</f>
        <v>0</v>
      </c>
      <c r="D30" s="91">
        <f aca="true" t="shared" si="7" ref="D30:Z30">D29+D27+D24</f>
        <v>0</v>
      </c>
      <c r="E30" s="91">
        <f t="shared" si="7"/>
        <v>0</v>
      </c>
      <c r="F30" s="91">
        <f t="shared" si="7"/>
        <v>0</v>
      </c>
      <c r="G30" s="91">
        <f t="shared" si="7"/>
        <v>0</v>
      </c>
      <c r="H30" s="91">
        <f t="shared" si="7"/>
        <v>0</v>
      </c>
      <c r="I30" s="91">
        <f t="shared" si="7"/>
        <v>0</v>
      </c>
      <c r="J30" s="91">
        <f t="shared" si="7"/>
        <v>0</v>
      </c>
      <c r="K30" s="91">
        <f t="shared" si="7"/>
        <v>0</v>
      </c>
      <c r="L30" s="91">
        <f t="shared" si="7"/>
        <v>0</v>
      </c>
      <c r="M30" s="91">
        <f t="shared" si="7"/>
        <v>0</v>
      </c>
      <c r="N30" s="91">
        <f t="shared" si="7"/>
        <v>0</v>
      </c>
      <c r="O30" s="91">
        <f t="shared" si="7"/>
        <v>0</v>
      </c>
      <c r="P30" s="91">
        <f t="shared" si="7"/>
        <v>0</v>
      </c>
      <c r="Q30" s="91">
        <f t="shared" si="7"/>
        <v>113</v>
      </c>
      <c r="R30" s="91">
        <f t="shared" si="7"/>
        <v>136</v>
      </c>
      <c r="S30" s="91">
        <f t="shared" si="7"/>
        <v>0</v>
      </c>
      <c r="T30" s="91">
        <f t="shared" si="7"/>
        <v>0</v>
      </c>
      <c r="U30" s="91">
        <f t="shared" si="7"/>
        <v>11</v>
      </c>
      <c r="V30" s="91">
        <f t="shared" si="7"/>
        <v>23</v>
      </c>
      <c r="W30" s="91">
        <f t="shared" si="7"/>
        <v>8</v>
      </c>
      <c r="X30" s="91">
        <f t="shared" si="7"/>
        <v>9</v>
      </c>
      <c r="Y30" s="91">
        <f t="shared" si="7"/>
        <v>0</v>
      </c>
      <c r="Z30" s="91">
        <f t="shared" si="7"/>
        <v>0</v>
      </c>
      <c r="AA30" s="91">
        <f t="shared" si="5"/>
        <v>132</v>
      </c>
      <c r="AB30" s="91">
        <f t="shared" si="5"/>
        <v>168</v>
      </c>
      <c r="AC30" s="91">
        <f t="shared" si="6"/>
        <v>300</v>
      </c>
    </row>
    <row r="31" spans="1:29" ht="27.75">
      <c r="A31" s="192"/>
      <c r="B31" s="90" t="s">
        <v>201</v>
      </c>
      <c r="C31" s="91">
        <f>C28+C25</f>
        <v>0</v>
      </c>
      <c r="D31" s="91">
        <f aca="true" t="shared" si="8" ref="D31:Z31">D28+D25</f>
        <v>0</v>
      </c>
      <c r="E31" s="91">
        <f t="shared" si="8"/>
        <v>0</v>
      </c>
      <c r="F31" s="91">
        <f t="shared" si="8"/>
        <v>0</v>
      </c>
      <c r="G31" s="91">
        <f t="shared" si="8"/>
        <v>0</v>
      </c>
      <c r="H31" s="91">
        <f t="shared" si="8"/>
        <v>0</v>
      </c>
      <c r="I31" s="91">
        <f t="shared" si="8"/>
        <v>0</v>
      </c>
      <c r="J31" s="91">
        <f t="shared" si="8"/>
        <v>0</v>
      </c>
      <c r="K31" s="91">
        <f t="shared" si="8"/>
        <v>0</v>
      </c>
      <c r="L31" s="91">
        <f t="shared" si="8"/>
        <v>0</v>
      </c>
      <c r="M31" s="91">
        <f t="shared" si="8"/>
        <v>0</v>
      </c>
      <c r="N31" s="91">
        <f t="shared" si="8"/>
        <v>0</v>
      </c>
      <c r="O31" s="91">
        <f t="shared" si="8"/>
        <v>0</v>
      </c>
      <c r="P31" s="91">
        <f t="shared" si="8"/>
        <v>0</v>
      </c>
      <c r="Q31" s="91">
        <f t="shared" si="8"/>
        <v>16</v>
      </c>
      <c r="R31" s="91">
        <f t="shared" si="8"/>
        <v>19</v>
      </c>
      <c r="S31" s="91">
        <f t="shared" si="8"/>
        <v>0</v>
      </c>
      <c r="T31" s="91">
        <f t="shared" si="8"/>
        <v>0</v>
      </c>
      <c r="U31" s="91">
        <f t="shared" si="8"/>
        <v>479</v>
      </c>
      <c r="V31" s="91">
        <f t="shared" si="8"/>
        <v>75</v>
      </c>
      <c r="W31" s="91">
        <f t="shared" si="8"/>
        <v>18</v>
      </c>
      <c r="X31" s="91">
        <f t="shared" si="8"/>
        <v>9</v>
      </c>
      <c r="Y31" s="91">
        <f t="shared" si="8"/>
        <v>0</v>
      </c>
      <c r="Z31" s="91">
        <f t="shared" si="8"/>
        <v>0</v>
      </c>
      <c r="AA31" s="91">
        <f t="shared" si="5"/>
        <v>513</v>
      </c>
      <c r="AB31" s="91">
        <f t="shared" si="5"/>
        <v>103</v>
      </c>
      <c r="AC31" s="91">
        <f t="shared" si="6"/>
        <v>616</v>
      </c>
    </row>
    <row r="32" spans="1:29" ht="27.75">
      <c r="A32" s="192"/>
      <c r="B32" s="90" t="s">
        <v>202</v>
      </c>
      <c r="C32" s="91">
        <f>C26</f>
        <v>0</v>
      </c>
      <c r="D32" s="91">
        <f aca="true" t="shared" si="9" ref="D32:Z32">D26</f>
        <v>0</v>
      </c>
      <c r="E32" s="91">
        <f t="shared" si="9"/>
        <v>0</v>
      </c>
      <c r="F32" s="91">
        <f t="shared" si="9"/>
        <v>0</v>
      </c>
      <c r="G32" s="91">
        <f t="shared" si="9"/>
        <v>0</v>
      </c>
      <c r="H32" s="91">
        <f t="shared" si="9"/>
        <v>0</v>
      </c>
      <c r="I32" s="91">
        <f t="shared" si="9"/>
        <v>0</v>
      </c>
      <c r="J32" s="91">
        <f t="shared" si="9"/>
        <v>0</v>
      </c>
      <c r="K32" s="91">
        <f t="shared" si="9"/>
        <v>0</v>
      </c>
      <c r="L32" s="91">
        <f t="shared" si="9"/>
        <v>0</v>
      </c>
      <c r="M32" s="91">
        <f t="shared" si="9"/>
        <v>0</v>
      </c>
      <c r="N32" s="91">
        <f t="shared" si="9"/>
        <v>0</v>
      </c>
      <c r="O32" s="91">
        <f t="shared" si="9"/>
        <v>0</v>
      </c>
      <c r="P32" s="91">
        <f t="shared" si="9"/>
        <v>0</v>
      </c>
      <c r="Q32" s="91">
        <f t="shared" si="9"/>
        <v>15</v>
      </c>
      <c r="R32" s="91">
        <f t="shared" si="9"/>
        <v>11</v>
      </c>
      <c r="S32" s="91">
        <f t="shared" si="9"/>
        <v>0</v>
      </c>
      <c r="T32" s="91">
        <f t="shared" si="9"/>
        <v>0</v>
      </c>
      <c r="U32" s="91">
        <f t="shared" si="9"/>
        <v>13</v>
      </c>
      <c r="V32" s="91">
        <f t="shared" si="9"/>
        <v>12</v>
      </c>
      <c r="W32" s="91">
        <f t="shared" si="9"/>
        <v>339</v>
      </c>
      <c r="X32" s="91">
        <f t="shared" si="9"/>
        <v>26</v>
      </c>
      <c r="Y32" s="91">
        <f t="shared" si="9"/>
        <v>0</v>
      </c>
      <c r="Z32" s="91">
        <f t="shared" si="9"/>
        <v>0</v>
      </c>
      <c r="AA32" s="91">
        <f t="shared" si="5"/>
        <v>367</v>
      </c>
      <c r="AB32" s="91">
        <f t="shared" si="5"/>
        <v>49</v>
      </c>
      <c r="AC32" s="91">
        <f t="shared" si="6"/>
        <v>416</v>
      </c>
    </row>
  </sheetData>
  <mergeCells count="38">
    <mergeCell ref="A30:A32"/>
    <mergeCell ref="A24:B24"/>
    <mergeCell ref="A25:B25"/>
    <mergeCell ref="A26:B26"/>
    <mergeCell ref="A27:B27"/>
    <mergeCell ref="A28:B28"/>
    <mergeCell ref="A29:B29"/>
    <mergeCell ref="AA22:AC22"/>
    <mergeCell ref="A14:A16"/>
    <mergeCell ref="A21:AA21"/>
    <mergeCell ref="A22:B23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13:B13"/>
    <mergeCell ref="A5:O5"/>
    <mergeCell ref="A6:A7"/>
    <mergeCell ref="B6:B7"/>
    <mergeCell ref="C6:D6"/>
    <mergeCell ref="E6:F6"/>
    <mergeCell ref="G6:H6"/>
    <mergeCell ref="I6:J6"/>
    <mergeCell ref="K6:L6"/>
    <mergeCell ref="M6:O6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2014-01-14T01:12:22Z</dcterms:modified>
  <cp:category/>
  <cp:version/>
  <cp:contentType/>
  <cp:contentStatus/>
</cp:coreProperties>
</file>