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550" windowHeight="4035" firstSheet="1" activeTab="7"/>
  </bookViews>
  <sheets>
    <sheet name="م1 جنسية " sheetId="1" r:id="rId1"/>
    <sheet name="م1 محافظات" sheetId="5" r:id="rId2"/>
    <sheet name="سنوات قديمة " sheetId="6" r:id="rId3"/>
    <sheet name="دراسات جنسية " sheetId="2" r:id="rId4"/>
    <sheet name="دراسات محافظة " sheetId="7" r:id="rId5"/>
    <sheet name="التعليم المفتوح " sheetId="3" r:id="rId6"/>
    <sheet name="المدينة الجامعية" sheetId="4" r:id="rId7"/>
    <sheet name="المعاهد" sheetId="8" r:id="rId8"/>
    <sheet name="معاهد جنسية" sheetId="10" r:id="rId9"/>
    <sheet name="معاهد محافظات" sheetId="11" r:id="rId10"/>
  </sheets>
  <definedNames>
    <definedName name="_xlnm._FilterDatabase" localSheetId="3" hidden="1">'دراسات جنسية '!$C$9:$T$19</definedName>
    <definedName name="_xlnm._FilterDatabase" localSheetId="4" hidden="1">'دراسات محافظة '!$A$7:$AH$39</definedName>
    <definedName name="_xlnm._FilterDatabase" localSheetId="2" hidden="1">'سنوات قديمة '!$C$8:$AA$69</definedName>
    <definedName name="_xlnm._FilterDatabase" localSheetId="0" hidden="1">'م1 جنسية '!$A$130:$T$249</definedName>
    <definedName name="_xlnm._FilterDatabase" localSheetId="1" hidden="1">'م1 محافظات'!$F$137:$AI$252</definedName>
    <definedName name="_xlnm.Print_Area" localSheetId="1">'م1 محافظات'!$A$4:$AI$125</definedName>
    <definedName name="_xlnm.Print_Titles" localSheetId="3">'دراسات جنسية '!#REF!</definedName>
    <definedName name="_xlnm.Print_Titles" localSheetId="4">'دراسات محافظة '!$7:$8</definedName>
    <definedName name="_xlnm.Print_Titles" localSheetId="2">'سنوات قديمة '!#REF!</definedName>
  </definedNames>
  <calcPr calcId="124519"/>
</workbook>
</file>

<file path=xl/calcChain.xml><?xml version="1.0" encoding="utf-8"?>
<calcChain xmlns="http://schemas.openxmlformats.org/spreadsheetml/2006/main">
  <c r="Q40" i="2"/>
  <c r="R40"/>
  <c r="S19"/>
  <c r="R19"/>
  <c r="Q19"/>
  <c r="E252" i="1"/>
  <c r="F252"/>
  <c r="G252"/>
  <c r="H252"/>
  <c r="I252"/>
  <c r="J252"/>
  <c r="K252"/>
  <c r="L252"/>
  <c r="M252"/>
  <c r="N252"/>
  <c r="O252"/>
  <c r="P252"/>
  <c r="D252"/>
  <c r="AA114" i="6"/>
  <c r="AB114"/>
  <c r="AA115"/>
  <c r="AB115"/>
  <c r="AA116"/>
  <c r="AB116"/>
  <c r="AA117"/>
  <c r="AB117"/>
  <c r="AB113"/>
  <c r="AA113"/>
  <c r="D201" i="1"/>
  <c r="AE68" i="11"/>
  <c r="AL49"/>
  <c r="AM49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M65"/>
  <c r="AL66"/>
  <c r="AM66"/>
  <c r="AL67"/>
  <c r="AM67"/>
  <c r="AL68"/>
  <c r="AM68"/>
  <c r="AL69"/>
  <c r="AM69"/>
  <c r="AL70"/>
  <c r="AM70"/>
  <c r="AL71"/>
  <c r="AM71"/>
  <c r="AL72"/>
  <c r="AM72"/>
  <c r="AL73"/>
  <c r="AM73"/>
  <c r="AL74"/>
  <c r="AM74"/>
  <c r="AL75"/>
  <c r="AM75"/>
  <c r="AM48"/>
  <c r="AL4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M8"/>
  <c r="AL8"/>
  <c r="AJ75"/>
  <c r="AI75"/>
  <c r="AJ74"/>
  <c r="AI74"/>
  <c r="AJ35"/>
  <c r="AI35"/>
  <c r="AJ34"/>
  <c r="AI34"/>
  <c r="D38" i="3"/>
  <c r="R24"/>
  <c r="AM31" i="7"/>
  <c r="AN31"/>
  <c r="AM32"/>
  <c r="AN32"/>
  <c r="AM33"/>
  <c r="AN33"/>
  <c r="AM34"/>
  <c r="AN34"/>
  <c r="AM35"/>
  <c r="AN35"/>
  <c r="AM36"/>
  <c r="AN36"/>
  <c r="AM37"/>
  <c r="AN37"/>
  <c r="AM38"/>
  <c r="AN38"/>
  <c r="AM39"/>
  <c r="AN39"/>
  <c r="AM40"/>
  <c r="AN40"/>
  <c r="AM41"/>
  <c r="AN41"/>
  <c r="AM42"/>
  <c r="AN42"/>
  <c r="AM43"/>
  <c r="AN43"/>
  <c r="AM44"/>
  <c r="AN44"/>
  <c r="AN30"/>
  <c r="AM30"/>
  <c r="AM8"/>
  <c r="AN8"/>
  <c r="AM9"/>
  <c r="AN9"/>
  <c r="AM10"/>
  <c r="AN10"/>
  <c r="AM11"/>
  <c r="AN11"/>
  <c r="AM12"/>
  <c r="AN12"/>
  <c r="AM13"/>
  <c r="AN13"/>
  <c r="AM14"/>
  <c r="AN14"/>
  <c r="AM15"/>
  <c r="AN15"/>
  <c r="AM16"/>
  <c r="AN16"/>
  <c r="AM17"/>
  <c r="AN17"/>
  <c r="AM18"/>
  <c r="AN18"/>
  <c r="AM19"/>
  <c r="AN19"/>
  <c r="AN7"/>
  <c r="AM7"/>
  <c r="AJ41"/>
  <c r="AI41"/>
  <c r="AJ40"/>
  <c r="AI40"/>
  <c r="AJ39"/>
  <c r="AI39"/>
  <c r="AJ18"/>
  <c r="AI18"/>
  <c r="AJ17"/>
  <c r="AI17"/>
  <c r="AJ16"/>
  <c r="AI16"/>
  <c r="AG8" i="5"/>
  <c r="D96" i="1"/>
  <c r="R92"/>
  <c r="R4"/>
  <c r="D8" i="4"/>
  <c r="AB137" i="6" l="1"/>
  <c r="AA137"/>
  <c r="AB64"/>
  <c r="AC64" s="1"/>
  <c r="AA64"/>
  <c r="AF244" i="5"/>
  <c r="AG244"/>
  <c r="AG245"/>
  <c r="AF245"/>
  <c r="R110" i="1"/>
  <c r="D14"/>
  <c r="D15"/>
  <c r="D20"/>
  <c r="D21"/>
  <c r="D44"/>
  <c r="D45"/>
  <c r="D52"/>
  <c r="D53"/>
  <c r="D60"/>
  <c r="D61"/>
  <c r="D72"/>
  <c r="D73"/>
  <c r="D78"/>
  <c r="D79"/>
  <c r="D86"/>
  <c r="D87"/>
  <c r="D97"/>
  <c r="D103"/>
  <c r="D108"/>
  <c r="D109"/>
  <c r="D115"/>
  <c r="AG114" i="5"/>
  <c r="AG115"/>
  <c r="AF114"/>
  <c r="AF115"/>
  <c r="R238" i="1"/>
  <c r="S238"/>
  <c r="S239"/>
  <c r="R239"/>
  <c r="R111"/>
  <c r="S111"/>
  <c r="S110"/>
  <c r="AF117" i="5"/>
  <c r="AF116"/>
  <c r="E130" i="6"/>
  <c r="J101" i="5"/>
  <c r="S43" i="3"/>
  <c r="F45"/>
  <c r="G45"/>
  <c r="H45"/>
  <c r="F44"/>
  <c r="G44"/>
  <c r="H44"/>
  <c r="I44"/>
  <c r="J44"/>
  <c r="K44"/>
  <c r="L44"/>
  <c r="M44"/>
  <c r="N44"/>
  <c r="O44"/>
  <c r="P44"/>
  <c r="Q44"/>
  <c r="E43"/>
  <c r="F43"/>
  <c r="G43"/>
  <c r="H43"/>
  <c r="I43"/>
  <c r="J43"/>
  <c r="K43"/>
  <c r="L43"/>
  <c r="M43"/>
  <c r="N43"/>
  <c r="O43"/>
  <c r="P43"/>
  <c r="Q43"/>
  <c r="D43"/>
  <c r="R43" s="1"/>
  <c r="E42"/>
  <c r="S42" s="1"/>
  <c r="F42"/>
  <c r="G42"/>
  <c r="H42"/>
  <c r="I42"/>
  <c r="J42"/>
  <c r="K42"/>
  <c r="L42"/>
  <c r="M42"/>
  <c r="N42"/>
  <c r="O42"/>
  <c r="P42"/>
  <c r="Q42"/>
  <c r="D42"/>
  <c r="R42" s="1"/>
  <c r="E41"/>
  <c r="S41" s="1"/>
  <c r="F41"/>
  <c r="G41"/>
  <c r="H41"/>
  <c r="I41"/>
  <c r="J41"/>
  <c r="K41"/>
  <c r="L41"/>
  <c r="M41"/>
  <c r="N41"/>
  <c r="O41"/>
  <c r="P41"/>
  <c r="Q41"/>
  <c r="D41"/>
  <c r="E40"/>
  <c r="S40" s="1"/>
  <c r="F40"/>
  <c r="G40"/>
  <c r="H40"/>
  <c r="I40"/>
  <c r="J40"/>
  <c r="K40"/>
  <c r="L40"/>
  <c r="M40"/>
  <c r="N40"/>
  <c r="O40"/>
  <c r="P40"/>
  <c r="Q40"/>
  <c r="D40"/>
  <c r="R40" s="1"/>
  <c r="E39"/>
  <c r="F39"/>
  <c r="G39"/>
  <c r="H39"/>
  <c r="I39"/>
  <c r="I45" s="1"/>
  <c r="J39"/>
  <c r="J45" s="1"/>
  <c r="K39"/>
  <c r="K45" s="1"/>
  <c r="L39"/>
  <c r="L45" s="1"/>
  <c r="M39"/>
  <c r="M45" s="1"/>
  <c r="N39"/>
  <c r="N45" s="1"/>
  <c r="O39"/>
  <c r="O45" s="1"/>
  <c r="P39"/>
  <c r="P45" s="1"/>
  <c r="Q39"/>
  <c r="Q45" s="1"/>
  <c r="D39"/>
  <c r="E38"/>
  <c r="F38"/>
  <c r="G38"/>
  <c r="H38"/>
  <c r="I38"/>
  <c r="J38"/>
  <c r="K38"/>
  <c r="L38"/>
  <c r="M38"/>
  <c r="N38"/>
  <c r="O38"/>
  <c r="P38"/>
  <c r="Q38"/>
  <c r="D44"/>
  <c r="R44" s="1"/>
  <c r="AF139" i="5"/>
  <c r="AG139"/>
  <c r="AF140"/>
  <c r="AG140"/>
  <c r="AF141"/>
  <c r="AG141"/>
  <c r="AF142"/>
  <c r="AG142"/>
  <c r="AF143"/>
  <c r="AG143"/>
  <c r="AF144"/>
  <c r="AG144"/>
  <c r="AF145"/>
  <c r="AG145"/>
  <c r="AF146"/>
  <c r="AG146"/>
  <c r="AF147"/>
  <c r="AG147"/>
  <c r="AF150"/>
  <c r="AG150"/>
  <c r="AF151"/>
  <c r="AG151"/>
  <c r="AF152"/>
  <c r="AG152"/>
  <c r="AF153"/>
  <c r="AG153"/>
  <c r="AF156"/>
  <c r="AG156"/>
  <c r="AF157"/>
  <c r="AG157"/>
  <c r="AF158"/>
  <c r="AG158"/>
  <c r="AF159"/>
  <c r="AG159"/>
  <c r="AF160"/>
  <c r="AH160" s="1"/>
  <c r="AG160"/>
  <c r="AF161"/>
  <c r="AG161"/>
  <c r="AF162"/>
  <c r="AG162"/>
  <c r="AF163"/>
  <c r="AG163"/>
  <c r="AF164"/>
  <c r="AH164" s="1"/>
  <c r="AG164"/>
  <c r="AF165"/>
  <c r="AG165"/>
  <c r="AF166"/>
  <c r="AG166"/>
  <c r="AF167"/>
  <c r="AG167"/>
  <c r="AF168"/>
  <c r="AH168" s="1"/>
  <c r="AG168"/>
  <c r="AF169"/>
  <c r="AG169"/>
  <c r="AF170"/>
  <c r="AG170"/>
  <c r="AF171"/>
  <c r="AG171"/>
  <c r="AF172"/>
  <c r="AH172" s="1"/>
  <c r="AG172"/>
  <c r="AF173"/>
  <c r="AG173"/>
  <c r="AF174"/>
  <c r="AG174"/>
  <c r="AF175"/>
  <c r="AG175"/>
  <c r="AF176"/>
  <c r="AH176" s="1"/>
  <c r="AG176"/>
  <c r="AF177"/>
  <c r="AG177"/>
  <c r="AF180"/>
  <c r="AG180"/>
  <c r="AF181"/>
  <c r="AG181"/>
  <c r="AF182"/>
  <c r="AG182"/>
  <c r="AF183"/>
  <c r="AG183"/>
  <c r="AF184"/>
  <c r="AG184"/>
  <c r="AF185"/>
  <c r="AG185"/>
  <c r="AF188"/>
  <c r="AH188" s="1"/>
  <c r="AG188"/>
  <c r="AF189"/>
  <c r="AG189"/>
  <c r="AF190"/>
  <c r="AG190"/>
  <c r="AF191"/>
  <c r="AG191"/>
  <c r="AF192"/>
  <c r="AG192"/>
  <c r="AF193"/>
  <c r="AG193"/>
  <c r="AF196"/>
  <c r="AG196"/>
  <c r="AF197"/>
  <c r="AG197"/>
  <c r="AF198"/>
  <c r="AG198"/>
  <c r="AF199"/>
  <c r="AG199"/>
  <c r="AF200"/>
  <c r="AG200"/>
  <c r="AF201"/>
  <c r="AG201"/>
  <c r="AF202"/>
  <c r="AG202"/>
  <c r="AF203"/>
  <c r="AG203"/>
  <c r="AF204"/>
  <c r="AG204"/>
  <c r="AF205"/>
  <c r="AG205"/>
  <c r="AF208"/>
  <c r="AG208"/>
  <c r="AF209"/>
  <c r="AG209"/>
  <c r="AF210"/>
  <c r="AG210"/>
  <c r="AF211"/>
  <c r="AG211"/>
  <c r="AF214"/>
  <c r="AG214"/>
  <c r="AF215"/>
  <c r="AG215"/>
  <c r="AF216"/>
  <c r="AG216"/>
  <c r="AF217"/>
  <c r="AG217"/>
  <c r="AF218"/>
  <c r="AG218"/>
  <c r="AF219"/>
  <c r="AG219"/>
  <c r="AF222"/>
  <c r="AG222"/>
  <c r="AF223"/>
  <c r="AG223"/>
  <c r="AF224"/>
  <c r="AG224"/>
  <c r="AF225"/>
  <c r="AG225"/>
  <c r="AF226"/>
  <c r="AG226"/>
  <c r="AF227"/>
  <c r="AG227"/>
  <c r="AF228"/>
  <c r="AG228"/>
  <c r="AF229"/>
  <c r="AG229"/>
  <c r="AF232"/>
  <c r="AG232"/>
  <c r="AF233"/>
  <c r="AG233"/>
  <c r="AF234"/>
  <c r="AG234"/>
  <c r="AF235"/>
  <c r="AG235"/>
  <c r="AF238"/>
  <c r="AG238"/>
  <c r="AF239"/>
  <c r="AG239"/>
  <c r="AF240"/>
  <c r="AG240"/>
  <c r="AF241"/>
  <c r="AG241"/>
  <c r="AF246"/>
  <c r="AG246"/>
  <c r="AF247"/>
  <c r="AG247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D149"/>
  <c r="D148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D187"/>
  <c r="D186"/>
  <c r="R133" i="1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4"/>
  <c r="S144"/>
  <c r="R145"/>
  <c r="S145"/>
  <c r="R146"/>
  <c r="S146"/>
  <c r="T146" s="1"/>
  <c r="R147"/>
  <c r="S147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T168" s="1"/>
  <c r="R169"/>
  <c r="S169"/>
  <c r="R170"/>
  <c r="S170"/>
  <c r="T170" s="1"/>
  <c r="R171"/>
  <c r="S171"/>
  <c r="R174"/>
  <c r="S174"/>
  <c r="R175"/>
  <c r="S175"/>
  <c r="R176"/>
  <c r="S176"/>
  <c r="R177"/>
  <c r="S177"/>
  <c r="R178"/>
  <c r="S178"/>
  <c r="R179"/>
  <c r="S179"/>
  <c r="R182"/>
  <c r="S182"/>
  <c r="R183"/>
  <c r="S183"/>
  <c r="R184"/>
  <c r="S184"/>
  <c r="R185"/>
  <c r="S185"/>
  <c r="R186"/>
  <c r="S186"/>
  <c r="R187"/>
  <c r="S187"/>
  <c r="R190"/>
  <c r="S190"/>
  <c r="R191"/>
  <c r="S191"/>
  <c r="R192"/>
  <c r="S192"/>
  <c r="R193"/>
  <c r="S193"/>
  <c r="R194"/>
  <c r="S194"/>
  <c r="R195"/>
  <c r="S195"/>
  <c r="R196"/>
  <c r="S196"/>
  <c r="R197"/>
  <c r="S197"/>
  <c r="R198"/>
  <c r="S198"/>
  <c r="R199"/>
  <c r="S199"/>
  <c r="R202"/>
  <c r="S202"/>
  <c r="R203"/>
  <c r="S203"/>
  <c r="R204"/>
  <c r="S204"/>
  <c r="R205"/>
  <c r="S205"/>
  <c r="R208"/>
  <c r="S208"/>
  <c r="R209"/>
  <c r="S209"/>
  <c r="R210"/>
  <c r="S210"/>
  <c r="R211"/>
  <c r="S211"/>
  <c r="R212"/>
  <c r="S212"/>
  <c r="R213"/>
  <c r="S213"/>
  <c r="R216"/>
  <c r="S216"/>
  <c r="R217"/>
  <c r="S217"/>
  <c r="R218"/>
  <c r="S218"/>
  <c r="R219"/>
  <c r="S219"/>
  <c r="R220"/>
  <c r="S220"/>
  <c r="R221"/>
  <c r="S221"/>
  <c r="R222"/>
  <c r="S222"/>
  <c r="R223"/>
  <c r="S223"/>
  <c r="R226"/>
  <c r="S226"/>
  <c r="R227"/>
  <c r="S227"/>
  <c r="R228"/>
  <c r="S228"/>
  <c r="R229"/>
  <c r="S229"/>
  <c r="R232"/>
  <c r="S232"/>
  <c r="R233"/>
  <c r="S233"/>
  <c r="R234"/>
  <c r="S234"/>
  <c r="R235"/>
  <c r="S235"/>
  <c r="R240"/>
  <c r="S240"/>
  <c r="R241"/>
  <c r="S241"/>
  <c r="E180"/>
  <c r="F180"/>
  <c r="G180"/>
  <c r="H180"/>
  <c r="I180"/>
  <c r="J180"/>
  <c r="K180"/>
  <c r="L180"/>
  <c r="M180"/>
  <c r="N180"/>
  <c r="O180"/>
  <c r="P180"/>
  <c r="Q180"/>
  <c r="E181"/>
  <c r="F181"/>
  <c r="G181"/>
  <c r="H181"/>
  <c r="I181"/>
  <c r="J181"/>
  <c r="K181"/>
  <c r="L181"/>
  <c r="M181"/>
  <c r="N181"/>
  <c r="O181"/>
  <c r="P181"/>
  <c r="Q181"/>
  <c r="D181"/>
  <c r="D180"/>
  <c r="R5"/>
  <c r="S5"/>
  <c r="R6"/>
  <c r="S6"/>
  <c r="R7"/>
  <c r="S7"/>
  <c r="R8"/>
  <c r="S8"/>
  <c r="R9"/>
  <c r="S9"/>
  <c r="R10"/>
  <c r="S10"/>
  <c r="R11"/>
  <c r="S11"/>
  <c r="R12"/>
  <c r="S12"/>
  <c r="R13"/>
  <c r="S13"/>
  <c r="R16"/>
  <c r="S16"/>
  <c r="R17"/>
  <c r="S17"/>
  <c r="R18"/>
  <c r="S18"/>
  <c r="R19"/>
  <c r="S19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6"/>
  <c r="S46"/>
  <c r="R47"/>
  <c r="S47"/>
  <c r="R48"/>
  <c r="S48"/>
  <c r="R49"/>
  <c r="S49"/>
  <c r="R50"/>
  <c r="S50"/>
  <c r="R51"/>
  <c r="S51"/>
  <c r="R54"/>
  <c r="S54"/>
  <c r="R55"/>
  <c r="S55"/>
  <c r="R56"/>
  <c r="S56"/>
  <c r="R57"/>
  <c r="S57"/>
  <c r="R58"/>
  <c r="S58"/>
  <c r="R59"/>
  <c r="S59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4"/>
  <c r="S74"/>
  <c r="R75"/>
  <c r="S75"/>
  <c r="R76"/>
  <c r="S76"/>
  <c r="R77"/>
  <c r="S77"/>
  <c r="R80"/>
  <c r="S80"/>
  <c r="R81"/>
  <c r="S81"/>
  <c r="R82"/>
  <c r="S82"/>
  <c r="R83"/>
  <c r="S83"/>
  <c r="R84"/>
  <c r="S84"/>
  <c r="R85"/>
  <c r="S85"/>
  <c r="R88"/>
  <c r="S88"/>
  <c r="R89"/>
  <c r="S89"/>
  <c r="R90"/>
  <c r="S90"/>
  <c r="R91"/>
  <c r="S91"/>
  <c r="S92"/>
  <c r="R93"/>
  <c r="S93"/>
  <c r="R94"/>
  <c r="S94"/>
  <c r="R95"/>
  <c r="S95"/>
  <c r="R98"/>
  <c r="S98"/>
  <c r="R99"/>
  <c r="S99"/>
  <c r="R100"/>
  <c r="S100"/>
  <c r="R101"/>
  <c r="S101"/>
  <c r="R104"/>
  <c r="S104"/>
  <c r="R105"/>
  <c r="S105"/>
  <c r="R106"/>
  <c r="S106"/>
  <c r="R107"/>
  <c r="S107"/>
  <c r="R112"/>
  <c r="S112"/>
  <c r="R113"/>
  <c r="S113"/>
  <c r="E52"/>
  <c r="F52"/>
  <c r="G52"/>
  <c r="H52"/>
  <c r="I52"/>
  <c r="J52"/>
  <c r="K52"/>
  <c r="L52"/>
  <c r="M52"/>
  <c r="N52"/>
  <c r="O52"/>
  <c r="P52"/>
  <c r="Q52"/>
  <c r="E53"/>
  <c r="F53"/>
  <c r="G53"/>
  <c r="H53"/>
  <c r="I53"/>
  <c r="J53"/>
  <c r="K53"/>
  <c r="L53"/>
  <c r="M53"/>
  <c r="N53"/>
  <c r="O53"/>
  <c r="P53"/>
  <c r="Q53"/>
  <c r="AF9" i="5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20"/>
  <c r="AG20"/>
  <c r="AF21"/>
  <c r="AG21"/>
  <c r="AF22"/>
  <c r="AG22"/>
  <c r="AF23"/>
  <c r="AG23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H45" s="1"/>
  <c r="AF46"/>
  <c r="AG46"/>
  <c r="AF47"/>
  <c r="AG47"/>
  <c r="AF50"/>
  <c r="AG50"/>
  <c r="AF51"/>
  <c r="AG51"/>
  <c r="AF52"/>
  <c r="AG52"/>
  <c r="AF53"/>
  <c r="AG53"/>
  <c r="AF54"/>
  <c r="AG54"/>
  <c r="AF55"/>
  <c r="AG55"/>
  <c r="AH55" s="1"/>
  <c r="AF58"/>
  <c r="AG58"/>
  <c r="AF59"/>
  <c r="AG59"/>
  <c r="AF60"/>
  <c r="AG60"/>
  <c r="AF61"/>
  <c r="AG61"/>
  <c r="AF62"/>
  <c r="AG62"/>
  <c r="AF63"/>
  <c r="AG63"/>
  <c r="AF66"/>
  <c r="AG66"/>
  <c r="AF67"/>
  <c r="AG67"/>
  <c r="AF68"/>
  <c r="AG68"/>
  <c r="AF69"/>
  <c r="AG69"/>
  <c r="AF70"/>
  <c r="AG70"/>
  <c r="AF71"/>
  <c r="AG71"/>
  <c r="AF72"/>
  <c r="AG72"/>
  <c r="AF73"/>
  <c r="AG73"/>
  <c r="AF74"/>
  <c r="AG74"/>
  <c r="AF75"/>
  <c r="AG75"/>
  <c r="AF78"/>
  <c r="AG78"/>
  <c r="AF79"/>
  <c r="AG79"/>
  <c r="AF80"/>
  <c r="AG80"/>
  <c r="AF81"/>
  <c r="AG81"/>
  <c r="AF84"/>
  <c r="AG84"/>
  <c r="AF85"/>
  <c r="AG85"/>
  <c r="AF86"/>
  <c r="AG86"/>
  <c r="AF87"/>
  <c r="AG87"/>
  <c r="AF88"/>
  <c r="AG88"/>
  <c r="AF89"/>
  <c r="AG89"/>
  <c r="AF92"/>
  <c r="AG92"/>
  <c r="AF93"/>
  <c r="AG93"/>
  <c r="AF94"/>
  <c r="AG94"/>
  <c r="AF95"/>
  <c r="AG95"/>
  <c r="AF96"/>
  <c r="AG96"/>
  <c r="AF97"/>
  <c r="AG97"/>
  <c r="AF98"/>
  <c r="AG98"/>
  <c r="AF99"/>
  <c r="AG99"/>
  <c r="AF102"/>
  <c r="AG102"/>
  <c r="AH102" s="1"/>
  <c r="AF103"/>
  <c r="AG103"/>
  <c r="AF104"/>
  <c r="AG104"/>
  <c r="AH104" s="1"/>
  <c r="AF105"/>
  <c r="AG105"/>
  <c r="AH105" s="1"/>
  <c r="AF108"/>
  <c r="AG108"/>
  <c r="AF109"/>
  <c r="AG109"/>
  <c r="AF110"/>
  <c r="AG110"/>
  <c r="AH110" s="1"/>
  <c r="AF111"/>
  <c r="AG111"/>
  <c r="AH111" s="1"/>
  <c r="AG116"/>
  <c r="AG117"/>
  <c r="AH117" s="1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D57"/>
  <c r="D56"/>
  <c r="D57" i="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7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C16"/>
  <c r="AA12"/>
  <c r="AB12"/>
  <c r="AA13"/>
  <c r="AB13"/>
  <c r="AA14"/>
  <c r="AB14"/>
  <c r="AA15"/>
  <c r="AB15"/>
  <c r="AA17"/>
  <c r="AB17"/>
  <c r="AA18"/>
  <c r="AB18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2"/>
  <c r="AB32"/>
  <c r="AA33"/>
  <c r="AB33"/>
  <c r="AA34"/>
  <c r="AB34"/>
  <c r="AA36"/>
  <c r="AB36"/>
  <c r="AA37"/>
  <c r="AB37"/>
  <c r="AA38"/>
  <c r="AB38"/>
  <c r="AA40"/>
  <c r="AB40"/>
  <c r="AA41"/>
  <c r="AB41"/>
  <c r="AA42"/>
  <c r="AB42"/>
  <c r="AA43"/>
  <c r="AB43"/>
  <c r="AA44"/>
  <c r="AB44"/>
  <c r="AA46"/>
  <c r="AB46"/>
  <c r="AA47"/>
  <c r="AB47"/>
  <c r="AA49"/>
  <c r="AC49" s="1"/>
  <c r="AB49"/>
  <c r="AA50"/>
  <c r="AB50"/>
  <c r="AA51"/>
  <c r="AB51"/>
  <c r="AA53"/>
  <c r="AB53"/>
  <c r="AA54"/>
  <c r="AB54"/>
  <c r="AA55"/>
  <c r="AB55"/>
  <c r="AA56"/>
  <c r="AB56"/>
  <c r="AA58"/>
  <c r="AB58"/>
  <c r="AA59"/>
  <c r="AB59"/>
  <c r="AA61"/>
  <c r="AB61"/>
  <c r="AA62"/>
  <c r="AB62"/>
  <c r="AA65"/>
  <c r="AB6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C35"/>
  <c r="AA85"/>
  <c r="AB85"/>
  <c r="AA86"/>
  <c r="AB86"/>
  <c r="AA87"/>
  <c r="AB87"/>
  <c r="AA88"/>
  <c r="AB88"/>
  <c r="AA90"/>
  <c r="AB90"/>
  <c r="AA91"/>
  <c r="AB91"/>
  <c r="AA93"/>
  <c r="AB93"/>
  <c r="AA94"/>
  <c r="AB94"/>
  <c r="AA95"/>
  <c r="AB95"/>
  <c r="AA96"/>
  <c r="AB96"/>
  <c r="AA97"/>
  <c r="AB97"/>
  <c r="AA98"/>
  <c r="AB98"/>
  <c r="AA99"/>
  <c r="AB99"/>
  <c r="AA100"/>
  <c r="AB100"/>
  <c r="AA101"/>
  <c r="AB101"/>
  <c r="AA102"/>
  <c r="AB102"/>
  <c r="AA103"/>
  <c r="AB103"/>
  <c r="AC103"/>
  <c r="AA105"/>
  <c r="AB105"/>
  <c r="AA106"/>
  <c r="AB106"/>
  <c r="AA107"/>
  <c r="AB107"/>
  <c r="AA109"/>
  <c r="AB109"/>
  <c r="AA110"/>
  <c r="AB110"/>
  <c r="AA111"/>
  <c r="AB111"/>
  <c r="AC114"/>
  <c r="AC115"/>
  <c r="AC117"/>
  <c r="AA119"/>
  <c r="AB119"/>
  <c r="AA120"/>
  <c r="AB120"/>
  <c r="AA122"/>
  <c r="AB122"/>
  <c r="AA123"/>
  <c r="AB123"/>
  <c r="AA124"/>
  <c r="AB124"/>
  <c r="AA126"/>
  <c r="AB126"/>
  <c r="AA127"/>
  <c r="AB127"/>
  <c r="AA128"/>
  <c r="AB128"/>
  <c r="AA129"/>
  <c r="AB129"/>
  <c r="AA131"/>
  <c r="AC131" s="1"/>
  <c r="AB131"/>
  <c r="AA132"/>
  <c r="AB132"/>
  <c r="AA134"/>
  <c r="AB134"/>
  <c r="AA135"/>
  <c r="AB135"/>
  <c r="AA138"/>
  <c r="AB13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C108"/>
  <c r="D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C130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C89"/>
  <c r="AC135" l="1"/>
  <c r="AC111"/>
  <c r="AC62"/>
  <c r="AC59"/>
  <c r="AC132"/>
  <c r="T16" i="1"/>
  <c r="T12"/>
  <c r="T8"/>
  <c r="T186"/>
  <c r="T199"/>
  <c r="T113"/>
  <c r="T104"/>
  <c r="T240"/>
  <c r="T234"/>
  <c r="T226"/>
  <c r="T154"/>
  <c r="T152"/>
  <c r="T84"/>
  <c r="T80"/>
  <c r="T32"/>
  <c r="T28"/>
  <c r="T100"/>
  <c r="AH116" i="5"/>
  <c r="AH86"/>
  <c r="AH74"/>
  <c r="AH70"/>
  <c r="AH66"/>
  <c r="AH42"/>
  <c r="AH247"/>
  <c r="AH241"/>
  <c r="AH240"/>
  <c r="AH235"/>
  <c r="AH234"/>
  <c r="AH200"/>
  <c r="AH196"/>
  <c r="AH192"/>
  <c r="AH153"/>
  <c r="AH143"/>
  <c r="D114" i="1"/>
  <c r="D116"/>
  <c r="T101"/>
  <c r="T107"/>
  <c r="T105"/>
  <c r="D117"/>
  <c r="T210"/>
  <c r="T198"/>
  <c r="T190"/>
  <c r="T182"/>
  <c r="T166"/>
  <c r="T162"/>
  <c r="T150"/>
  <c r="T138"/>
  <c r="T235"/>
  <c r="T229"/>
  <c r="T155"/>
  <c r="T141"/>
  <c r="T134"/>
  <c r="T227"/>
  <c r="T157"/>
  <c r="T99"/>
  <c r="T71"/>
  <c r="T67"/>
  <c r="T63"/>
  <c r="T55"/>
  <c r="T31"/>
  <c r="T23"/>
  <c r="T7"/>
  <c r="T135"/>
  <c r="R41" i="3"/>
  <c r="T41" s="1"/>
  <c r="T43"/>
  <c r="D45"/>
  <c r="R45" s="1"/>
  <c r="T42"/>
  <c r="E44"/>
  <c r="S44" s="1"/>
  <c r="T44" s="1"/>
  <c r="T40"/>
  <c r="R38"/>
  <c r="AC137" i="6"/>
  <c r="AH245" i="5"/>
  <c r="AH244"/>
  <c r="AH115"/>
  <c r="AH114"/>
  <c r="T239" i="1"/>
  <c r="T238"/>
  <c r="T111"/>
  <c r="T33"/>
  <c r="T98"/>
  <c r="T54"/>
  <c r="T106"/>
  <c r="T19"/>
  <c r="AH246" i="5"/>
  <c r="T241" i="1"/>
  <c r="T112"/>
  <c r="T110"/>
  <c r="AC134" i="6"/>
  <c r="AC61"/>
  <c r="AH239" i="5"/>
  <c r="AH109"/>
  <c r="AH108"/>
  <c r="T233" i="1"/>
  <c r="T232"/>
  <c r="AH233" i="5"/>
  <c r="AH232"/>
  <c r="AH103"/>
  <c r="T228" i="1"/>
  <c r="AC127" i="6"/>
  <c r="AC54"/>
  <c r="AH95" i="5"/>
  <c r="AH94"/>
  <c r="AH224"/>
  <c r="T219" i="1"/>
  <c r="T218"/>
  <c r="T91"/>
  <c r="T90"/>
  <c r="AC126" i="6"/>
  <c r="AC53"/>
  <c r="AH223" i="5"/>
  <c r="AH222"/>
  <c r="AH93"/>
  <c r="AH92"/>
  <c r="T217" i="1"/>
  <c r="T216"/>
  <c r="T89"/>
  <c r="T88"/>
  <c r="AC123" i="6"/>
  <c r="AC124"/>
  <c r="AC122"/>
  <c r="AC51"/>
  <c r="AC50"/>
  <c r="AH219" i="5"/>
  <c r="AH218"/>
  <c r="AH217"/>
  <c r="AH216"/>
  <c r="AH215"/>
  <c r="AH214"/>
  <c r="AH89"/>
  <c r="AH88"/>
  <c r="AH87"/>
  <c r="AH85"/>
  <c r="AH84"/>
  <c r="T213" i="1"/>
  <c r="T212"/>
  <c r="T211"/>
  <c r="T209"/>
  <c r="T208"/>
  <c r="T85"/>
  <c r="T83"/>
  <c r="T82"/>
  <c r="T81"/>
  <c r="AC120" i="6"/>
  <c r="AH211" i="5"/>
  <c r="AH208"/>
  <c r="T202" i="1"/>
  <c r="T75"/>
  <c r="AC116" i="6"/>
  <c r="AC113"/>
  <c r="AC44"/>
  <c r="AC43"/>
  <c r="AC42"/>
  <c r="AC41"/>
  <c r="AC40"/>
  <c r="AH205" i="5"/>
  <c r="AH204"/>
  <c r="AH203"/>
  <c r="AH202"/>
  <c r="AH201"/>
  <c r="AH199"/>
  <c r="AH198"/>
  <c r="AH197"/>
  <c r="AH75"/>
  <c r="AH73"/>
  <c r="AH72"/>
  <c r="AH71"/>
  <c r="AH69"/>
  <c r="AH68"/>
  <c r="AH67"/>
  <c r="T193" i="1"/>
  <c r="T197"/>
  <c r="T196"/>
  <c r="T195"/>
  <c r="T194"/>
  <c r="T192"/>
  <c r="T191"/>
  <c r="T70"/>
  <c r="T69"/>
  <c r="T68"/>
  <c r="T66"/>
  <c r="T65"/>
  <c r="T64"/>
  <c r="T62"/>
  <c r="AC110" i="6"/>
  <c r="AC38"/>
  <c r="AC37"/>
  <c r="AH193" i="5"/>
  <c r="AH191"/>
  <c r="AH190"/>
  <c r="AH63"/>
  <c r="AH62"/>
  <c r="AH61"/>
  <c r="AH60"/>
  <c r="T187" i="1"/>
  <c r="T185"/>
  <c r="T184"/>
  <c r="T59"/>
  <c r="T58"/>
  <c r="T57"/>
  <c r="T56"/>
  <c r="AC109" i="6"/>
  <c r="AC36"/>
  <c r="AH189" i="5"/>
  <c r="AH59"/>
  <c r="AH58"/>
  <c r="T183" i="1"/>
  <c r="AC99" i="6"/>
  <c r="AC29"/>
  <c r="AC102"/>
  <c r="AC101"/>
  <c r="AC100"/>
  <c r="AC30"/>
  <c r="AC28"/>
  <c r="AC27"/>
  <c r="AC26"/>
  <c r="AH177" i="5"/>
  <c r="AH175"/>
  <c r="AH174"/>
  <c r="AH173"/>
  <c r="AH171"/>
  <c r="AH170"/>
  <c r="AH169"/>
  <c r="AH47"/>
  <c r="AH46"/>
  <c r="AH44"/>
  <c r="AH43"/>
  <c r="AH41"/>
  <c r="AH40"/>
  <c r="AH39"/>
  <c r="AH38"/>
  <c r="T171" i="1"/>
  <c r="T169"/>
  <c r="T167"/>
  <c r="T165"/>
  <c r="T164"/>
  <c r="T163"/>
  <c r="T42"/>
  <c r="T34"/>
  <c r="T39"/>
  <c r="T43"/>
  <c r="T41"/>
  <c r="T35"/>
  <c r="T36"/>
  <c r="T40"/>
  <c r="T38"/>
  <c r="T37"/>
  <c r="AC98" i="6"/>
  <c r="AC25"/>
  <c r="AH167" i="5"/>
  <c r="AH166"/>
  <c r="AH37"/>
  <c r="AH36"/>
  <c r="T161" i="1"/>
  <c r="T160"/>
  <c r="AC97" i="6"/>
  <c r="AC24"/>
  <c r="AH165" i="5"/>
  <c r="AH35"/>
  <c r="AH34"/>
  <c r="T159" i="1"/>
  <c r="T158"/>
  <c r="T30"/>
  <c r="AC96" i="6"/>
  <c r="AH163" i="5"/>
  <c r="AH162"/>
  <c r="AH33"/>
  <c r="AH32"/>
  <c r="T156" i="1"/>
  <c r="T29"/>
  <c r="AC95" i="6"/>
  <c r="AC22"/>
  <c r="AH161" i="5"/>
  <c r="AH31"/>
  <c r="AH30"/>
  <c r="T27" i="1"/>
  <c r="T26"/>
  <c r="AC94" i="6"/>
  <c r="AC21"/>
  <c r="AH159" i="5"/>
  <c r="AH158"/>
  <c r="AH28"/>
  <c r="AH29"/>
  <c r="T153" i="1"/>
  <c r="T25"/>
  <c r="T24"/>
  <c r="AC93" i="6"/>
  <c r="AC20"/>
  <c r="AH157" i="5"/>
  <c r="AH156"/>
  <c r="AH27"/>
  <c r="AH26"/>
  <c r="T151" i="1"/>
  <c r="T22"/>
  <c r="AC91" i="6"/>
  <c r="AC90"/>
  <c r="AC17"/>
  <c r="AC18"/>
  <c r="AH152" i="5"/>
  <c r="AH151"/>
  <c r="AH150"/>
  <c r="AH23"/>
  <c r="AH22"/>
  <c r="T18" i="1"/>
  <c r="T147"/>
  <c r="T145"/>
  <c r="T144"/>
  <c r="AH21" i="5"/>
  <c r="AH20"/>
  <c r="T17" i="1"/>
  <c r="AA89" i="6"/>
  <c r="AB89"/>
  <c r="AC87"/>
  <c r="AC88"/>
  <c r="AB16"/>
  <c r="AA16"/>
  <c r="AC14"/>
  <c r="AC15"/>
  <c r="AH144" i="5"/>
  <c r="T140" i="1"/>
  <c r="T139"/>
  <c r="T13"/>
  <c r="T11"/>
  <c r="T10"/>
  <c r="AC86" i="6"/>
  <c r="AC13"/>
  <c r="AH13" i="5"/>
  <c r="AH12"/>
  <c r="AH142"/>
  <c r="T6" i="1"/>
  <c r="AC119" i="6"/>
  <c r="AC46"/>
  <c r="AC47"/>
  <c r="AH210" i="5"/>
  <c r="AH81"/>
  <c r="AH80"/>
  <c r="AH79"/>
  <c r="AH78"/>
  <c r="T203" i="1"/>
  <c r="T205"/>
  <c r="T204"/>
  <c r="T77"/>
  <c r="T76"/>
  <c r="T74"/>
  <c r="AC85" i="6"/>
  <c r="AH141" i="5"/>
  <c r="AH140"/>
  <c r="AH11"/>
  <c r="AH10"/>
  <c r="T137" i="1"/>
  <c r="T136"/>
  <c r="T9"/>
  <c r="AC129" i="6"/>
  <c r="AB130"/>
  <c r="AA130"/>
  <c r="AC128"/>
  <c r="AC56"/>
  <c r="AB57"/>
  <c r="AC55"/>
  <c r="AH229" i="5"/>
  <c r="AH228"/>
  <c r="AH227"/>
  <c r="AH226"/>
  <c r="AH99"/>
  <c r="AH98"/>
  <c r="AH97"/>
  <c r="AH96"/>
  <c r="T223" i="1"/>
  <c r="T222"/>
  <c r="T221"/>
  <c r="T220"/>
  <c r="T95"/>
  <c r="T94"/>
  <c r="T93"/>
  <c r="T92"/>
  <c r="S39" i="3"/>
  <c r="E45"/>
  <c r="S45" s="1"/>
  <c r="R39"/>
  <c r="S38"/>
  <c r="AC138" i="6"/>
  <c r="AC65"/>
  <c r="AC58"/>
  <c r="AC23"/>
  <c r="AC12"/>
  <c r="AH238" i="5"/>
  <c r="AH225"/>
  <c r="AH209"/>
  <c r="AH181"/>
  <c r="AH180"/>
  <c r="AH182"/>
  <c r="AH51"/>
  <c r="AH50"/>
  <c r="AG57"/>
  <c r="AH53"/>
  <c r="AH52"/>
  <c r="AF187"/>
  <c r="AH185"/>
  <c r="AG187"/>
  <c r="AG186"/>
  <c r="AH184"/>
  <c r="AF186"/>
  <c r="AH183"/>
  <c r="AF57"/>
  <c r="AG56"/>
  <c r="AH54"/>
  <c r="AF56"/>
  <c r="T178" i="1"/>
  <c r="T179"/>
  <c r="T51"/>
  <c r="T50"/>
  <c r="T177"/>
  <c r="T176"/>
  <c r="T49"/>
  <c r="T48"/>
  <c r="S181"/>
  <c r="S180"/>
  <c r="T174"/>
  <c r="R181"/>
  <c r="T175"/>
  <c r="R180"/>
  <c r="S53"/>
  <c r="T47"/>
  <c r="R53"/>
  <c r="T46"/>
  <c r="S52"/>
  <c r="R52"/>
  <c r="AC107" i="6"/>
  <c r="AC106"/>
  <c r="AB108"/>
  <c r="AC105"/>
  <c r="AA108"/>
  <c r="AC34"/>
  <c r="AA35"/>
  <c r="AC33"/>
  <c r="AC32"/>
  <c r="AB35"/>
  <c r="AH139" i="5"/>
  <c r="AH9"/>
  <c r="T133" i="1"/>
  <c r="T5"/>
  <c r="AH147" i="5"/>
  <c r="AH146"/>
  <c r="AG149"/>
  <c r="AF149"/>
  <c r="AH145"/>
  <c r="AG148"/>
  <c r="AF148"/>
  <c r="AH17"/>
  <c r="AH16"/>
  <c r="AH15"/>
  <c r="AH14"/>
  <c r="AA57" i="6"/>
  <c r="E230" i="5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D231"/>
  <c r="D230"/>
  <c r="E70" i="3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D70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D69"/>
  <c r="AG54"/>
  <c r="AG55"/>
  <c r="AG56"/>
  <c r="AG57"/>
  <c r="AG58"/>
  <c r="AG59"/>
  <c r="AG60"/>
  <c r="AG61"/>
  <c r="AG62"/>
  <c r="AG63"/>
  <c r="AG64"/>
  <c r="AG65"/>
  <c r="AG66"/>
  <c r="AF54"/>
  <c r="AF55"/>
  <c r="AF56"/>
  <c r="AF57"/>
  <c r="AF58"/>
  <c r="AF59"/>
  <c r="AF60"/>
  <c r="AF61"/>
  <c r="AF62"/>
  <c r="AF63"/>
  <c r="AF64"/>
  <c r="AF65"/>
  <c r="AF66"/>
  <c r="S25"/>
  <c r="S26"/>
  <c r="S27"/>
  <c r="T27"/>
  <c r="S28"/>
  <c r="T28" s="1"/>
  <c r="S29"/>
  <c r="S30"/>
  <c r="S31"/>
  <c r="S32"/>
  <c r="S33"/>
  <c r="T33" s="1"/>
  <c r="S34"/>
  <c r="S35"/>
  <c r="S36"/>
  <c r="S37"/>
  <c r="T37" s="1"/>
  <c r="R25"/>
  <c r="R26"/>
  <c r="R27"/>
  <c r="R28"/>
  <c r="R29"/>
  <c r="R30"/>
  <c r="R31"/>
  <c r="T31" s="1"/>
  <c r="R32"/>
  <c r="R33"/>
  <c r="R34"/>
  <c r="R35"/>
  <c r="R36"/>
  <c r="R3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C17"/>
  <c r="AF15"/>
  <c r="AE15"/>
  <c r="AG15" s="1"/>
  <c r="E225" i="1"/>
  <c r="F225"/>
  <c r="G225"/>
  <c r="H225"/>
  <c r="I225"/>
  <c r="J225"/>
  <c r="K225"/>
  <c r="L225"/>
  <c r="M225"/>
  <c r="N225"/>
  <c r="O225"/>
  <c r="P225"/>
  <c r="Q225"/>
  <c r="E224"/>
  <c r="F224"/>
  <c r="G224"/>
  <c r="H224"/>
  <c r="I224"/>
  <c r="J224"/>
  <c r="K224"/>
  <c r="L224"/>
  <c r="M224"/>
  <c r="N224"/>
  <c r="O224"/>
  <c r="P224"/>
  <c r="Q224"/>
  <c r="D225"/>
  <c r="D224"/>
  <c r="D133" i="6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C133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C60"/>
  <c r="E231" i="1"/>
  <c r="F231"/>
  <c r="G231"/>
  <c r="H231"/>
  <c r="I231"/>
  <c r="J231"/>
  <c r="K231"/>
  <c r="L231"/>
  <c r="M231"/>
  <c r="N231"/>
  <c r="O231"/>
  <c r="P231"/>
  <c r="Q231"/>
  <c r="E230"/>
  <c r="F230"/>
  <c r="G230"/>
  <c r="H230"/>
  <c r="I230"/>
  <c r="J230"/>
  <c r="K230"/>
  <c r="L230"/>
  <c r="M230"/>
  <c r="N230"/>
  <c r="O230"/>
  <c r="P230"/>
  <c r="Q230"/>
  <c r="D231"/>
  <c r="D230"/>
  <c r="AE11" i="3"/>
  <c r="AF11"/>
  <c r="E236" i="5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D237"/>
  <c r="D236"/>
  <c r="AF236" l="1"/>
  <c r="R230" i="1"/>
  <c r="R231"/>
  <c r="S231"/>
  <c r="S230"/>
  <c r="AH66" i="3"/>
  <c r="AH65"/>
  <c r="AH64"/>
  <c r="AH63"/>
  <c r="AH62"/>
  <c r="AH61"/>
  <c r="AH59"/>
  <c r="AH58"/>
  <c r="AH57"/>
  <c r="AH56"/>
  <c r="AH55"/>
  <c r="T36"/>
  <c r="T35"/>
  <c r="T32"/>
  <c r="T30"/>
  <c r="T29"/>
  <c r="T26"/>
  <c r="AB133" i="6"/>
  <c r="AA133"/>
  <c r="AF237" i="5"/>
  <c r="AG237"/>
  <c r="AG236"/>
  <c r="AH236" s="1"/>
  <c r="T231" i="1"/>
  <c r="AC89" i="6"/>
  <c r="AC16"/>
  <c r="AC130"/>
  <c r="AC57"/>
  <c r="AG231" i="5"/>
  <c r="AF231"/>
  <c r="AG230"/>
  <c r="AF230"/>
  <c r="S225" i="1"/>
  <c r="R225"/>
  <c r="S224"/>
  <c r="R224"/>
  <c r="T25" i="3"/>
  <c r="T45"/>
  <c r="T39"/>
  <c r="AH60"/>
  <c r="AB60" i="6"/>
  <c r="AA60"/>
  <c r="AH57" i="5"/>
  <c r="AH187"/>
  <c r="AH186"/>
  <c r="AH56"/>
  <c r="T181" i="1"/>
  <c r="T180"/>
  <c r="T53"/>
  <c r="T52"/>
  <c r="AC108" i="6"/>
  <c r="AC35"/>
  <c r="AH149" i="5"/>
  <c r="AH148"/>
  <c r="T34" i="3"/>
  <c r="AG11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D72"/>
  <c r="D71"/>
  <c r="D68"/>
  <c r="D67"/>
  <c r="D136" i="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C136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3"/>
  <c r="E243" i="5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D243"/>
  <c r="D24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D113"/>
  <c r="D112"/>
  <c r="E236" i="1"/>
  <c r="F236"/>
  <c r="G236"/>
  <c r="H236"/>
  <c r="I236"/>
  <c r="J236"/>
  <c r="K236"/>
  <c r="L236"/>
  <c r="M236"/>
  <c r="N236"/>
  <c r="O236"/>
  <c r="P236"/>
  <c r="Q236"/>
  <c r="E237"/>
  <c r="F237"/>
  <c r="G237"/>
  <c r="H237"/>
  <c r="I237"/>
  <c r="J237"/>
  <c r="K237"/>
  <c r="L237"/>
  <c r="M237"/>
  <c r="N237"/>
  <c r="O237"/>
  <c r="P237"/>
  <c r="Q237"/>
  <c r="D237"/>
  <c r="D236"/>
  <c r="E108"/>
  <c r="F108"/>
  <c r="G108"/>
  <c r="H108"/>
  <c r="I108"/>
  <c r="J108"/>
  <c r="K108"/>
  <c r="L108"/>
  <c r="M108"/>
  <c r="N108"/>
  <c r="O108"/>
  <c r="P108"/>
  <c r="Q108"/>
  <c r="E109"/>
  <c r="F109"/>
  <c r="G109"/>
  <c r="H109"/>
  <c r="I109"/>
  <c r="J109"/>
  <c r="K109"/>
  <c r="L109"/>
  <c r="M109"/>
  <c r="N109"/>
  <c r="O109"/>
  <c r="P109"/>
  <c r="Q109"/>
  <c r="D112" i="6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C112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C39"/>
  <c r="E195" i="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D195"/>
  <c r="D19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D65"/>
  <c r="D64"/>
  <c r="E189" i="1"/>
  <c r="F189"/>
  <c r="G189"/>
  <c r="H189"/>
  <c r="I189"/>
  <c r="J189"/>
  <c r="K189"/>
  <c r="L189"/>
  <c r="M189"/>
  <c r="N189"/>
  <c r="O189"/>
  <c r="P189"/>
  <c r="Q189"/>
  <c r="E188"/>
  <c r="F188"/>
  <c r="G188"/>
  <c r="H188"/>
  <c r="I188"/>
  <c r="J188"/>
  <c r="K188"/>
  <c r="L188"/>
  <c r="M188"/>
  <c r="N188"/>
  <c r="O188"/>
  <c r="P188"/>
  <c r="Q188"/>
  <c r="D189"/>
  <c r="D188"/>
  <c r="E61"/>
  <c r="F61"/>
  <c r="G61"/>
  <c r="H61"/>
  <c r="I61"/>
  <c r="J61"/>
  <c r="K61"/>
  <c r="L61"/>
  <c r="M61"/>
  <c r="N61"/>
  <c r="O61"/>
  <c r="P61"/>
  <c r="R61" s="1"/>
  <c r="Q61"/>
  <c r="E60"/>
  <c r="F60"/>
  <c r="G60"/>
  <c r="H60"/>
  <c r="I60"/>
  <c r="J60"/>
  <c r="K60"/>
  <c r="L60"/>
  <c r="M60"/>
  <c r="N60"/>
  <c r="O60"/>
  <c r="P60"/>
  <c r="Q60"/>
  <c r="R60" l="1"/>
  <c r="T60" s="1"/>
  <c r="R108"/>
  <c r="R189"/>
  <c r="S109"/>
  <c r="S237"/>
  <c r="R188"/>
  <c r="S61"/>
  <c r="T61" s="1"/>
  <c r="S189"/>
  <c r="R236"/>
  <c r="R109"/>
  <c r="T230"/>
  <c r="S60"/>
  <c r="S188"/>
  <c r="S108"/>
  <c r="S236"/>
  <c r="T236" s="1"/>
  <c r="AG67" i="3"/>
  <c r="AB136" i="6"/>
  <c r="AA136"/>
  <c r="AA63"/>
  <c r="AB63"/>
  <c r="AF243" i="5"/>
  <c r="AG243"/>
  <c r="AF113"/>
  <c r="AG113"/>
  <c r="AF112"/>
  <c r="AG112"/>
  <c r="R237" i="1"/>
  <c r="T108"/>
  <c r="AC133" i="6"/>
  <c r="AC60"/>
  <c r="AH237" i="5"/>
  <c r="AB112" i="6"/>
  <c r="AA112"/>
  <c r="AB39"/>
  <c r="AA39"/>
  <c r="AG195" i="5"/>
  <c r="AF195"/>
  <c r="AF194"/>
  <c r="AG194"/>
  <c r="AG65"/>
  <c r="AF65"/>
  <c r="AF64"/>
  <c r="AG64"/>
  <c r="AH231"/>
  <c r="AH230"/>
  <c r="T225" i="1"/>
  <c r="T224"/>
  <c r="AG68" i="3"/>
  <c r="AG242" i="5"/>
  <c r="AF242"/>
  <c r="AG70" i="3"/>
  <c r="AF70"/>
  <c r="AF69"/>
  <c r="AF67"/>
  <c r="AG69"/>
  <c r="AF68"/>
  <c r="AG71"/>
  <c r="AH54"/>
  <c r="AG72"/>
  <c r="AF71"/>
  <c r="AF72"/>
  <c r="D92" i="6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C92"/>
  <c r="E155" i="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D155"/>
  <c r="D154"/>
  <c r="D19" i="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19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5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C118"/>
  <c r="E207" i="5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D207"/>
  <c r="D20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D77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D76"/>
  <c r="E201" i="1"/>
  <c r="F201"/>
  <c r="G201"/>
  <c r="H201"/>
  <c r="I201"/>
  <c r="J201"/>
  <c r="K201"/>
  <c r="L201"/>
  <c r="M201"/>
  <c r="N201"/>
  <c r="O201"/>
  <c r="P201"/>
  <c r="Q201"/>
  <c r="E200"/>
  <c r="F200"/>
  <c r="G200"/>
  <c r="H200"/>
  <c r="I200"/>
  <c r="J200"/>
  <c r="K200"/>
  <c r="L200"/>
  <c r="M200"/>
  <c r="N200"/>
  <c r="O200"/>
  <c r="P200"/>
  <c r="Q200"/>
  <c r="D200"/>
  <c r="E73"/>
  <c r="F73"/>
  <c r="G73"/>
  <c r="H73"/>
  <c r="I73"/>
  <c r="J73"/>
  <c r="K73"/>
  <c r="L73"/>
  <c r="M73"/>
  <c r="N73"/>
  <c r="O73"/>
  <c r="P73"/>
  <c r="Q73"/>
  <c r="E72"/>
  <c r="F72"/>
  <c r="G72"/>
  <c r="H72"/>
  <c r="I72"/>
  <c r="J72"/>
  <c r="K72"/>
  <c r="L72"/>
  <c r="M72"/>
  <c r="N72"/>
  <c r="O72"/>
  <c r="P72"/>
  <c r="Q72"/>
  <c r="E149"/>
  <c r="F149"/>
  <c r="G149"/>
  <c r="H149"/>
  <c r="I149"/>
  <c r="J149"/>
  <c r="K149"/>
  <c r="L149"/>
  <c r="M149"/>
  <c r="N149"/>
  <c r="O149"/>
  <c r="P149"/>
  <c r="Q149"/>
  <c r="E148"/>
  <c r="F148"/>
  <c r="G148"/>
  <c r="H148"/>
  <c r="I148"/>
  <c r="J148"/>
  <c r="K148"/>
  <c r="L148"/>
  <c r="M148"/>
  <c r="N148"/>
  <c r="O148"/>
  <c r="P148"/>
  <c r="Q148"/>
  <c r="D149"/>
  <c r="D148"/>
  <c r="E143"/>
  <c r="F143"/>
  <c r="G143"/>
  <c r="H143"/>
  <c r="I143"/>
  <c r="J143"/>
  <c r="K143"/>
  <c r="L143"/>
  <c r="M143"/>
  <c r="N143"/>
  <c r="O143"/>
  <c r="P143"/>
  <c r="Q143"/>
  <c r="E142"/>
  <c r="F142"/>
  <c r="G142"/>
  <c r="H142"/>
  <c r="I142"/>
  <c r="J142"/>
  <c r="K142"/>
  <c r="L142"/>
  <c r="M142"/>
  <c r="N142"/>
  <c r="O142"/>
  <c r="P142"/>
  <c r="Q142"/>
  <c r="D143"/>
  <c r="D142"/>
  <c r="E103"/>
  <c r="F103"/>
  <c r="G103"/>
  <c r="H103"/>
  <c r="I103"/>
  <c r="J103"/>
  <c r="K103"/>
  <c r="L103"/>
  <c r="M103"/>
  <c r="N103"/>
  <c r="O103"/>
  <c r="P103"/>
  <c r="Q103"/>
  <c r="E102"/>
  <c r="F102"/>
  <c r="G102"/>
  <c r="H102"/>
  <c r="I102"/>
  <c r="J102"/>
  <c r="K102"/>
  <c r="L102"/>
  <c r="M102"/>
  <c r="N102"/>
  <c r="O102"/>
  <c r="P102"/>
  <c r="Q102"/>
  <c r="E97"/>
  <c r="F97"/>
  <c r="G97"/>
  <c r="H97"/>
  <c r="I97"/>
  <c r="J97"/>
  <c r="K97"/>
  <c r="L97"/>
  <c r="M97"/>
  <c r="N97"/>
  <c r="O97"/>
  <c r="P97"/>
  <c r="Q97"/>
  <c r="E96"/>
  <c r="F96"/>
  <c r="G96"/>
  <c r="H96"/>
  <c r="I96"/>
  <c r="J96"/>
  <c r="K96"/>
  <c r="L96"/>
  <c r="M96"/>
  <c r="N96"/>
  <c r="O96"/>
  <c r="P96"/>
  <c r="Q96"/>
  <c r="E21"/>
  <c r="F21"/>
  <c r="G21"/>
  <c r="H21"/>
  <c r="I21"/>
  <c r="J21"/>
  <c r="K21"/>
  <c r="L21"/>
  <c r="M21"/>
  <c r="N21"/>
  <c r="O21"/>
  <c r="P21"/>
  <c r="Q21"/>
  <c r="E20"/>
  <c r="F20"/>
  <c r="G20"/>
  <c r="H20"/>
  <c r="I20"/>
  <c r="J20"/>
  <c r="K20"/>
  <c r="L20"/>
  <c r="M20"/>
  <c r="N20"/>
  <c r="O20"/>
  <c r="P20"/>
  <c r="Q20"/>
  <c r="E15"/>
  <c r="F15"/>
  <c r="G15"/>
  <c r="H15"/>
  <c r="I15"/>
  <c r="J15"/>
  <c r="K15"/>
  <c r="L15"/>
  <c r="M15"/>
  <c r="N15"/>
  <c r="O15"/>
  <c r="P15"/>
  <c r="Q15"/>
  <c r="E14"/>
  <c r="F14"/>
  <c r="G14"/>
  <c r="H14"/>
  <c r="I14"/>
  <c r="J14"/>
  <c r="K14"/>
  <c r="L14"/>
  <c r="M14"/>
  <c r="N14"/>
  <c r="O14"/>
  <c r="P14"/>
  <c r="Q14"/>
  <c r="E213" i="5"/>
  <c r="E251" s="1"/>
  <c r="F213"/>
  <c r="F251" s="1"/>
  <c r="G213"/>
  <c r="G251" s="1"/>
  <c r="H213"/>
  <c r="H251" s="1"/>
  <c r="I213"/>
  <c r="I251" s="1"/>
  <c r="J213"/>
  <c r="J251" s="1"/>
  <c r="K213"/>
  <c r="K251" s="1"/>
  <c r="L213"/>
  <c r="L251" s="1"/>
  <c r="M213"/>
  <c r="M251" s="1"/>
  <c r="N213"/>
  <c r="N251" s="1"/>
  <c r="O213"/>
  <c r="O251" s="1"/>
  <c r="P213"/>
  <c r="P251" s="1"/>
  <c r="Q213"/>
  <c r="Q251" s="1"/>
  <c r="R213"/>
  <c r="R251" s="1"/>
  <c r="S213"/>
  <c r="S251" s="1"/>
  <c r="T213"/>
  <c r="T251" s="1"/>
  <c r="U213"/>
  <c r="U251" s="1"/>
  <c r="V213"/>
  <c r="V251" s="1"/>
  <c r="W213"/>
  <c r="W251" s="1"/>
  <c r="X213"/>
  <c r="X251" s="1"/>
  <c r="Y213"/>
  <c r="Y251" s="1"/>
  <c r="Z213"/>
  <c r="Z251" s="1"/>
  <c r="AA213"/>
  <c r="AA251" s="1"/>
  <c r="AB213"/>
  <c r="AB251" s="1"/>
  <c r="AC213"/>
  <c r="AC251" s="1"/>
  <c r="AD213"/>
  <c r="AD251" s="1"/>
  <c r="AE213"/>
  <c r="AE251" s="1"/>
  <c r="E212"/>
  <c r="E250" s="1"/>
  <c r="F212"/>
  <c r="F250" s="1"/>
  <c r="G212"/>
  <c r="G250" s="1"/>
  <c r="H212"/>
  <c r="H250" s="1"/>
  <c r="I212"/>
  <c r="I250" s="1"/>
  <c r="J212"/>
  <c r="J250" s="1"/>
  <c r="K212"/>
  <c r="K250" s="1"/>
  <c r="L212"/>
  <c r="L250" s="1"/>
  <c r="M212"/>
  <c r="M250" s="1"/>
  <c r="N212"/>
  <c r="N250" s="1"/>
  <c r="O212"/>
  <c r="O250" s="1"/>
  <c r="P212"/>
  <c r="P250" s="1"/>
  <c r="Q212"/>
  <c r="Q250" s="1"/>
  <c r="R212"/>
  <c r="R250" s="1"/>
  <c r="S212"/>
  <c r="S250" s="1"/>
  <c r="T212"/>
  <c r="T250" s="1"/>
  <c r="U212"/>
  <c r="U250" s="1"/>
  <c r="V212"/>
  <c r="V250" s="1"/>
  <c r="W212"/>
  <c r="W250" s="1"/>
  <c r="X212"/>
  <c r="X250" s="1"/>
  <c r="Y212"/>
  <c r="Y250" s="1"/>
  <c r="Z212"/>
  <c r="Z250" s="1"/>
  <c r="AA212"/>
  <c r="AA250" s="1"/>
  <c r="AB212"/>
  <c r="AB250" s="1"/>
  <c r="AC212"/>
  <c r="AC250" s="1"/>
  <c r="AD212"/>
  <c r="AD250" s="1"/>
  <c r="AE212"/>
  <c r="AE250" s="1"/>
  <c r="D213"/>
  <c r="D251" s="1"/>
  <c r="D212"/>
  <c r="D250" s="1"/>
  <c r="E207" i="1"/>
  <c r="E245" s="1"/>
  <c r="F207"/>
  <c r="F245" s="1"/>
  <c r="G207"/>
  <c r="G245" s="1"/>
  <c r="H207"/>
  <c r="H245" s="1"/>
  <c r="I207"/>
  <c r="I245" s="1"/>
  <c r="J207"/>
  <c r="J245" s="1"/>
  <c r="K207"/>
  <c r="K245" s="1"/>
  <c r="L207"/>
  <c r="L245" s="1"/>
  <c r="M207"/>
  <c r="M245" s="1"/>
  <c r="N207"/>
  <c r="N245" s="1"/>
  <c r="O207"/>
  <c r="O245" s="1"/>
  <c r="P207"/>
  <c r="P245" s="1"/>
  <c r="Q207"/>
  <c r="Q245" s="1"/>
  <c r="E206"/>
  <c r="E244" s="1"/>
  <c r="F206"/>
  <c r="F244" s="1"/>
  <c r="G206"/>
  <c r="G244" s="1"/>
  <c r="H206"/>
  <c r="H244" s="1"/>
  <c r="I206"/>
  <c r="I244" s="1"/>
  <c r="J206"/>
  <c r="J244" s="1"/>
  <c r="K206"/>
  <c r="K244" s="1"/>
  <c r="L206"/>
  <c r="L244" s="1"/>
  <c r="M206"/>
  <c r="M244" s="1"/>
  <c r="N206"/>
  <c r="N244" s="1"/>
  <c r="O206"/>
  <c r="O244" s="1"/>
  <c r="P206"/>
  <c r="P244" s="1"/>
  <c r="Q206"/>
  <c r="Q244" s="1"/>
  <c r="D207"/>
  <c r="D245" s="1"/>
  <c r="D206"/>
  <c r="D244" s="1"/>
  <c r="D48" i="6"/>
  <c r="D67" s="1"/>
  <c r="E48"/>
  <c r="E67" s="1"/>
  <c r="F48"/>
  <c r="F67" s="1"/>
  <c r="G48"/>
  <c r="G67" s="1"/>
  <c r="H48"/>
  <c r="H67" s="1"/>
  <c r="I48"/>
  <c r="I67" s="1"/>
  <c r="J48"/>
  <c r="J67" s="1"/>
  <c r="K48"/>
  <c r="K67" s="1"/>
  <c r="L48"/>
  <c r="L67" s="1"/>
  <c r="M48"/>
  <c r="M67" s="1"/>
  <c r="N48"/>
  <c r="N67" s="1"/>
  <c r="O48"/>
  <c r="O67" s="1"/>
  <c r="P48"/>
  <c r="P67" s="1"/>
  <c r="Q48"/>
  <c r="Q67" s="1"/>
  <c r="R48"/>
  <c r="R67" s="1"/>
  <c r="S48"/>
  <c r="S67" s="1"/>
  <c r="T48"/>
  <c r="T67" s="1"/>
  <c r="U48"/>
  <c r="U67" s="1"/>
  <c r="V48"/>
  <c r="V67" s="1"/>
  <c r="W48"/>
  <c r="W67" s="1"/>
  <c r="X48"/>
  <c r="X67" s="1"/>
  <c r="Y48"/>
  <c r="Y67" s="1"/>
  <c r="Z48"/>
  <c r="Z67" s="1"/>
  <c r="C48"/>
  <c r="C67" s="1"/>
  <c r="D121"/>
  <c r="D140" s="1"/>
  <c r="E121"/>
  <c r="E140" s="1"/>
  <c r="F121"/>
  <c r="F140" s="1"/>
  <c r="G121"/>
  <c r="G140" s="1"/>
  <c r="H121"/>
  <c r="H140" s="1"/>
  <c r="I121"/>
  <c r="I140" s="1"/>
  <c r="J121"/>
  <c r="J140" s="1"/>
  <c r="K121"/>
  <c r="K140" s="1"/>
  <c r="L121"/>
  <c r="L140" s="1"/>
  <c r="M121"/>
  <c r="M140" s="1"/>
  <c r="N121"/>
  <c r="N140" s="1"/>
  <c r="O121"/>
  <c r="O140" s="1"/>
  <c r="P121"/>
  <c r="P140" s="1"/>
  <c r="Q121"/>
  <c r="Q140" s="1"/>
  <c r="R121"/>
  <c r="R140" s="1"/>
  <c r="S121"/>
  <c r="S140" s="1"/>
  <c r="T121"/>
  <c r="T140" s="1"/>
  <c r="U121"/>
  <c r="U140" s="1"/>
  <c r="V121"/>
  <c r="V140" s="1"/>
  <c r="W121"/>
  <c r="W140" s="1"/>
  <c r="X121"/>
  <c r="X140" s="1"/>
  <c r="Y121"/>
  <c r="Y140" s="1"/>
  <c r="Z121"/>
  <c r="Z140" s="1"/>
  <c r="C121"/>
  <c r="C140" s="1"/>
  <c r="E82" i="5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D83"/>
  <c r="D82"/>
  <c r="E79" i="1"/>
  <c r="F79"/>
  <c r="G79"/>
  <c r="H79"/>
  <c r="I79"/>
  <c r="J79"/>
  <c r="K79"/>
  <c r="L79"/>
  <c r="M79"/>
  <c r="N79"/>
  <c r="O79"/>
  <c r="P79"/>
  <c r="Q79"/>
  <c r="E78"/>
  <c r="F78"/>
  <c r="G78"/>
  <c r="H78"/>
  <c r="I78"/>
  <c r="J78"/>
  <c r="K78"/>
  <c r="L78"/>
  <c r="M78"/>
  <c r="N78"/>
  <c r="O78"/>
  <c r="P78"/>
  <c r="Q78"/>
  <c r="AG53" i="3"/>
  <c r="AF53"/>
  <c r="AA140" i="6" l="1"/>
  <c r="T189" i="1"/>
  <c r="T109"/>
  <c r="R245"/>
  <c r="R20"/>
  <c r="P116"/>
  <c r="L116"/>
  <c r="H116"/>
  <c r="Q117"/>
  <c r="M117"/>
  <c r="I117"/>
  <c r="E117"/>
  <c r="R201"/>
  <c r="S20"/>
  <c r="T20" s="1"/>
  <c r="Q116"/>
  <c r="M116"/>
  <c r="I116"/>
  <c r="E116"/>
  <c r="N117"/>
  <c r="J117"/>
  <c r="F117"/>
  <c r="R200"/>
  <c r="N116"/>
  <c r="J116"/>
  <c r="F116"/>
  <c r="O117"/>
  <c r="K117"/>
  <c r="G117"/>
  <c r="S201"/>
  <c r="T237"/>
  <c r="T188"/>
  <c r="S21"/>
  <c r="O116"/>
  <c r="K116"/>
  <c r="G116"/>
  <c r="P117"/>
  <c r="L117"/>
  <c r="H117"/>
  <c r="S200"/>
  <c r="AH71" i="3"/>
  <c r="AH67"/>
  <c r="AC136" i="6"/>
  <c r="AC63"/>
  <c r="AH243" i="5"/>
  <c r="AH113"/>
  <c r="AH112"/>
  <c r="R103" i="1"/>
  <c r="S102"/>
  <c r="R102"/>
  <c r="S103"/>
  <c r="AA118" i="6"/>
  <c r="AB118"/>
  <c r="AB45"/>
  <c r="AA45"/>
  <c r="AG206" i="5"/>
  <c r="AG207"/>
  <c r="AF207"/>
  <c r="AF206"/>
  <c r="AG77"/>
  <c r="AF77"/>
  <c r="AG76"/>
  <c r="AF76"/>
  <c r="T201" i="1"/>
  <c r="R73"/>
  <c r="R72"/>
  <c r="S73"/>
  <c r="S72"/>
  <c r="AC112" i="6"/>
  <c r="AC39"/>
  <c r="AH195" i="5"/>
  <c r="AH194"/>
  <c r="AH65"/>
  <c r="AH64"/>
  <c r="AA92" i="6"/>
  <c r="AB92"/>
  <c r="AA19"/>
  <c r="AB19"/>
  <c r="AG155" i="5"/>
  <c r="AF155"/>
  <c r="AG154"/>
  <c r="AF154"/>
  <c r="S149" i="1"/>
  <c r="R149"/>
  <c r="S148"/>
  <c r="R148"/>
  <c r="R21"/>
  <c r="S143"/>
  <c r="R143"/>
  <c r="S142"/>
  <c r="R142"/>
  <c r="S15"/>
  <c r="R15"/>
  <c r="S14"/>
  <c r="R14"/>
  <c r="AB121" i="6"/>
  <c r="AA121"/>
  <c r="AB48"/>
  <c r="AA48"/>
  <c r="AG212" i="5"/>
  <c r="AF212"/>
  <c r="AG83"/>
  <c r="AF83"/>
  <c r="AF82"/>
  <c r="AG82"/>
  <c r="S207" i="1"/>
  <c r="R207"/>
  <c r="S206"/>
  <c r="R206"/>
  <c r="S79"/>
  <c r="R79"/>
  <c r="S78"/>
  <c r="R78"/>
  <c r="S97"/>
  <c r="R97"/>
  <c r="S96"/>
  <c r="R96"/>
  <c r="AH68" i="3"/>
  <c r="AH242" i="5"/>
  <c r="AG213"/>
  <c r="AF213"/>
  <c r="AH70" i="3"/>
  <c r="AH69"/>
  <c r="AH72"/>
  <c r="AH53"/>
  <c r="T200" i="1" l="1"/>
  <c r="T21"/>
  <c r="T15"/>
  <c r="R117"/>
  <c r="T73"/>
  <c r="T103"/>
  <c r="T102"/>
  <c r="S116"/>
  <c r="R116"/>
  <c r="S117"/>
  <c r="T117" s="1"/>
  <c r="T79"/>
  <c r="AC118" i="6"/>
  <c r="AC45"/>
  <c r="AH206" i="5"/>
  <c r="AH207"/>
  <c r="AH77"/>
  <c r="AH76"/>
  <c r="T72" i="1"/>
  <c r="AC92" i="6"/>
  <c r="AC19"/>
  <c r="AH155" i="5"/>
  <c r="AH154"/>
  <c r="T149" i="1"/>
  <c r="T148"/>
  <c r="T143"/>
  <c r="T142"/>
  <c r="T14"/>
  <c r="AC121" i="6"/>
  <c r="AB140"/>
  <c r="AC140" s="1"/>
  <c r="AC48"/>
  <c r="AB67"/>
  <c r="AA67"/>
  <c r="AH213" i="5"/>
  <c r="AG250"/>
  <c r="AH212"/>
  <c r="AF250"/>
  <c r="AH83"/>
  <c r="AH82"/>
  <c r="T207" i="1"/>
  <c r="S245"/>
  <c r="S244"/>
  <c r="T206"/>
  <c r="R244"/>
  <c r="T78"/>
  <c r="T97"/>
  <c r="T96"/>
  <c r="AG251" i="5"/>
  <c r="AF251"/>
  <c r="E221"/>
  <c r="E253" s="1"/>
  <c r="F221"/>
  <c r="F253" s="1"/>
  <c r="G221"/>
  <c r="G253" s="1"/>
  <c r="H221"/>
  <c r="I221"/>
  <c r="J221"/>
  <c r="J253" s="1"/>
  <c r="K221"/>
  <c r="K253" s="1"/>
  <c r="L221"/>
  <c r="L253" s="1"/>
  <c r="M221"/>
  <c r="M253" s="1"/>
  <c r="N221"/>
  <c r="N253" s="1"/>
  <c r="O221"/>
  <c r="O253" s="1"/>
  <c r="P221"/>
  <c r="P253" s="1"/>
  <c r="Q221"/>
  <c r="Q253" s="1"/>
  <c r="R221"/>
  <c r="R253" s="1"/>
  <c r="S221"/>
  <c r="S253" s="1"/>
  <c r="T221"/>
  <c r="T253" s="1"/>
  <c r="U221"/>
  <c r="U253" s="1"/>
  <c r="V221"/>
  <c r="V253" s="1"/>
  <c r="W221"/>
  <c r="W253" s="1"/>
  <c r="X221"/>
  <c r="X253" s="1"/>
  <c r="Y221"/>
  <c r="Y253" s="1"/>
  <c r="Z221"/>
  <c r="Z253" s="1"/>
  <c r="AA221"/>
  <c r="AA253" s="1"/>
  <c r="AB221"/>
  <c r="AB253" s="1"/>
  <c r="AC221"/>
  <c r="AC253" s="1"/>
  <c r="AD221"/>
  <c r="AD253" s="1"/>
  <c r="AE221"/>
  <c r="AE253" s="1"/>
  <c r="E220"/>
  <c r="E252" s="1"/>
  <c r="F220"/>
  <c r="F252" s="1"/>
  <c r="G220"/>
  <c r="G252" s="1"/>
  <c r="H220"/>
  <c r="H252" s="1"/>
  <c r="I220"/>
  <c r="J220"/>
  <c r="J252" s="1"/>
  <c r="K220"/>
  <c r="K252" s="1"/>
  <c r="L220"/>
  <c r="L252" s="1"/>
  <c r="M220"/>
  <c r="M252" s="1"/>
  <c r="N220"/>
  <c r="N252" s="1"/>
  <c r="O220"/>
  <c r="O252" s="1"/>
  <c r="P220"/>
  <c r="P252" s="1"/>
  <c r="Q220"/>
  <c r="Q252" s="1"/>
  <c r="R220"/>
  <c r="R252" s="1"/>
  <c r="S220"/>
  <c r="S252" s="1"/>
  <c r="T220"/>
  <c r="T252" s="1"/>
  <c r="U220"/>
  <c r="U252" s="1"/>
  <c r="V220"/>
  <c r="V252" s="1"/>
  <c r="W220"/>
  <c r="W252" s="1"/>
  <c r="X220"/>
  <c r="Y220"/>
  <c r="Y252" s="1"/>
  <c r="Z220"/>
  <c r="Z252" s="1"/>
  <c r="AA220"/>
  <c r="AA252" s="1"/>
  <c r="AB220"/>
  <c r="AB252" s="1"/>
  <c r="AC220"/>
  <c r="AC252" s="1"/>
  <c r="AD220"/>
  <c r="AD252" s="1"/>
  <c r="AE220"/>
  <c r="AE252" s="1"/>
  <c r="D221"/>
  <c r="D253" s="1"/>
  <c r="D220"/>
  <c r="D252" s="1"/>
  <c r="E215" i="1"/>
  <c r="F215"/>
  <c r="G215"/>
  <c r="G247" s="1"/>
  <c r="H215"/>
  <c r="H247" s="1"/>
  <c r="I215"/>
  <c r="I247" s="1"/>
  <c r="J215"/>
  <c r="J247" s="1"/>
  <c r="K215"/>
  <c r="K247" s="1"/>
  <c r="L215"/>
  <c r="L247" s="1"/>
  <c r="M215"/>
  <c r="M247" s="1"/>
  <c r="N215"/>
  <c r="N247" s="1"/>
  <c r="O215"/>
  <c r="O247" s="1"/>
  <c r="P215"/>
  <c r="P247" s="1"/>
  <c r="Q215"/>
  <c r="Q247" s="1"/>
  <c r="D215"/>
  <c r="D247" s="1"/>
  <c r="E214"/>
  <c r="F214"/>
  <c r="F246" s="1"/>
  <c r="G214"/>
  <c r="G246" s="1"/>
  <c r="H214"/>
  <c r="H246" s="1"/>
  <c r="I214"/>
  <c r="I246" s="1"/>
  <c r="J214"/>
  <c r="J246" s="1"/>
  <c r="K214"/>
  <c r="K246" s="1"/>
  <c r="L214"/>
  <c r="L246" s="1"/>
  <c r="M214"/>
  <c r="M246" s="1"/>
  <c r="N214"/>
  <c r="N246" s="1"/>
  <c r="O214"/>
  <c r="O246" s="1"/>
  <c r="P214"/>
  <c r="P246" s="1"/>
  <c r="Q214"/>
  <c r="Q246" s="1"/>
  <c r="D214"/>
  <c r="D119"/>
  <c r="E87"/>
  <c r="D125" i="6"/>
  <c r="D141" s="1"/>
  <c r="E125"/>
  <c r="E141" s="1"/>
  <c r="F125"/>
  <c r="F141" s="1"/>
  <c r="G125"/>
  <c r="G141" s="1"/>
  <c r="H125"/>
  <c r="H141" s="1"/>
  <c r="I125"/>
  <c r="I141" s="1"/>
  <c r="J125"/>
  <c r="J141" s="1"/>
  <c r="K125"/>
  <c r="K141" s="1"/>
  <c r="L125"/>
  <c r="L141" s="1"/>
  <c r="M125"/>
  <c r="M141" s="1"/>
  <c r="N125"/>
  <c r="N141" s="1"/>
  <c r="O125"/>
  <c r="O141" s="1"/>
  <c r="P125"/>
  <c r="P141" s="1"/>
  <c r="Q125"/>
  <c r="Q141" s="1"/>
  <c r="R125"/>
  <c r="R141" s="1"/>
  <c r="S125"/>
  <c r="S141" s="1"/>
  <c r="T125"/>
  <c r="T141" s="1"/>
  <c r="U125"/>
  <c r="U141" s="1"/>
  <c r="V125"/>
  <c r="V141" s="1"/>
  <c r="W125"/>
  <c r="W141" s="1"/>
  <c r="X125"/>
  <c r="X141" s="1"/>
  <c r="Y125"/>
  <c r="Y141" s="1"/>
  <c r="Z125"/>
  <c r="Z141" s="1"/>
  <c r="C125"/>
  <c r="D52"/>
  <c r="E52"/>
  <c r="E68" s="1"/>
  <c r="F52"/>
  <c r="F68" s="1"/>
  <c r="G52"/>
  <c r="G68" s="1"/>
  <c r="H52"/>
  <c r="H68" s="1"/>
  <c r="I52"/>
  <c r="I68" s="1"/>
  <c r="J52"/>
  <c r="J68" s="1"/>
  <c r="K52"/>
  <c r="K68" s="1"/>
  <c r="L52"/>
  <c r="L68" s="1"/>
  <c r="M52"/>
  <c r="M68" s="1"/>
  <c r="N52"/>
  <c r="N68" s="1"/>
  <c r="O52"/>
  <c r="O68" s="1"/>
  <c r="P52"/>
  <c r="P68" s="1"/>
  <c r="Q52"/>
  <c r="Q68" s="1"/>
  <c r="R52"/>
  <c r="R68" s="1"/>
  <c r="S52"/>
  <c r="S68" s="1"/>
  <c r="T52"/>
  <c r="T68" s="1"/>
  <c r="U52"/>
  <c r="U68" s="1"/>
  <c r="V52"/>
  <c r="V68" s="1"/>
  <c r="W52"/>
  <c r="W68" s="1"/>
  <c r="X52"/>
  <c r="X68" s="1"/>
  <c r="Y52"/>
  <c r="Y68" s="1"/>
  <c r="Z52"/>
  <c r="Z68" s="1"/>
  <c r="C52"/>
  <c r="F87" i="1"/>
  <c r="G87"/>
  <c r="G119" s="1"/>
  <c r="H87"/>
  <c r="H119" s="1"/>
  <c r="I87"/>
  <c r="I119" s="1"/>
  <c r="J87"/>
  <c r="J119" s="1"/>
  <c r="K87"/>
  <c r="K119" s="1"/>
  <c r="L87"/>
  <c r="L119" s="1"/>
  <c r="M87"/>
  <c r="M119" s="1"/>
  <c r="N87"/>
  <c r="N119" s="1"/>
  <c r="O87"/>
  <c r="O119" s="1"/>
  <c r="P87"/>
  <c r="P119" s="1"/>
  <c r="Q87"/>
  <c r="Q119" s="1"/>
  <c r="E86"/>
  <c r="E118" s="1"/>
  <c r="F86"/>
  <c r="F118" s="1"/>
  <c r="G86"/>
  <c r="G118" s="1"/>
  <c r="H86"/>
  <c r="H118" s="1"/>
  <c r="I86"/>
  <c r="I118" s="1"/>
  <c r="J86"/>
  <c r="J118" s="1"/>
  <c r="K86"/>
  <c r="K118" s="1"/>
  <c r="L86"/>
  <c r="L118" s="1"/>
  <c r="M86"/>
  <c r="N86"/>
  <c r="N118" s="1"/>
  <c r="O86"/>
  <c r="O118" s="1"/>
  <c r="P86"/>
  <c r="P118" s="1"/>
  <c r="Q86"/>
  <c r="Q118" s="1"/>
  <c r="D104" i="6"/>
  <c r="D139" s="1"/>
  <c r="E104"/>
  <c r="E139" s="1"/>
  <c r="F104"/>
  <c r="F139" s="1"/>
  <c r="G104"/>
  <c r="G139" s="1"/>
  <c r="H104"/>
  <c r="H139" s="1"/>
  <c r="I104"/>
  <c r="I139" s="1"/>
  <c r="J104"/>
  <c r="J139" s="1"/>
  <c r="K104"/>
  <c r="K139" s="1"/>
  <c r="L104"/>
  <c r="L139" s="1"/>
  <c r="M104"/>
  <c r="M139" s="1"/>
  <c r="N104"/>
  <c r="N139" s="1"/>
  <c r="O104"/>
  <c r="O139" s="1"/>
  <c r="P104"/>
  <c r="P139" s="1"/>
  <c r="Q104"/>
  <c r="Q139" s="1"/>
  <c r="R104"/>
  <c r="S104"/>
  <c r="S139" s="1"/>
  <c r="T104"/>
  <c r="T139" s="1"/>
  <c r="U104"/>
  <c r="U139" s="1"/>
  <c r="V104"/>
  <c r="V139" s="1"/>
  <c r="W104"/>
  <c r="W139" s="1"/>
  <c r="X104"/>
  <c r="X139" s="1"/>
  <c r="Y104"/>
  <c r="Y139" s="1"/>
  <c r="Z104"/>
  <c r="Z139" s="1"/>
  <c r="C104"/>
  <c r="D31"/>
  <c r="E31"/>
  <c r="E66" s="1"/>
  <c r="F31"/>
  <c r="F66" s="1"/>
  <c r="G31"/>
  <c r="G66" s="1"/>
  <c r="H31"/>
  <c r="H66" s="1"/>
  <c r="I31"/>
  <c r="I66" s="1"/>
  <c r="J31"/>
  <c r="J66" s="1"/>
  <c r="K31"/>
  <c r="K66" s="1"/>
  <c r="L31"/>
  <c r="L66" s="1"/>
  <c r="M31"/>
  <c r="M66" s="1"/>
  <c r="N31"/>
  <c r="N66" s="1"/>
  <c r="O31"/>
  <c r="O66" s="1"/>
  <c r="P31"/>
  <c r="P66" s="1"/>
  <c r="Q31"/>
  <c r="Q66" s="1"/>
  <c r="R31"/>
  <c r="R66" s="1"/>
  <c r="S31"/>
  <c r="S66" s="1"/>
  <c r="T31"/>
  <c r="T66" s="1"/>
  <c r="U31"/>
  <c r="U66" s="1"/>
  <c r="V31"/>
  <c r="V66" s="1"/>
  <c r="W31"/>
  <c r="W66" s="1"/>
  <c r="X31"/>
  <c r="X66" s="1"/>
  <c r="Y31"/>
  <c r="Y66" s="1"/>
  <c r="Z31"/>
  <c r="Z66" s="1"/>
  <c r="C31"/>
  <c r="C66" s="1"/>
  <c r="E179" i="5"/>
  <c r="F179"/>
  <c r="F249" s="1"/>
  <c r="F255" s="1"/>
  <c r="G179"/>
  <c r="G249" s="1"/>
  <c r="G255" s="1"/>
  <c r="H179"/>
  <c r="I179"/>
  <c r="I249" s="1"/>
  <c r="J179"/>
  <c r="J249" s="1"/>
  <c r="J255" s="1"/>
  <c r="K179"/>
  <c r="K249" s="1"/>
  <c r="K255" s="1"/>
  <c r="L179"/>
  <c r="L249" s="1"/>
  <c r="L255" s="1"/>
  <c r="M179"/>
  <c r="M249" s="1"/>
  <c r="M255" s="1"/>
  <c r="N179"/>
  <c r="N249" s="1"/>
  <c r="O179"/>
  <c r="O249" s="1"/>
  <c r="O255" s="1"/>
  <c r="P179"/>
  <c r="P249" s="1"/>
  <c r="P255" s="1"/>
  <c r="Q179"/>
  <c r="Q249" s="1"/>
  <c r="Q255" s="1"/>
  <c r="R179"/>
  <c r="R249" s="1"/>
  <c r="R255" s="1"/>
  <c r="S179"/>
  <c r="S249" s="1"/>
  <c r="S255" s="1"/>
  <c r="T179"/>
  <c r="T249" s="1"/>
  <c r="U179"/>
  <c r="U249" s="1"/>
  <c r="U255" s="1"/>
  <c r="V179"/>
  <c r="V249" s="1"/>
  <c r="V255" s="1"/>
  <c r="W179"/>
  <c r="W249" s="1"/>
  <c r="W255" s="1"/>
  <c r="X179"/>
  <c r="X249" s="1"/>
  <c r="Y179"/>
  <c r="Y249" s="1"/>
  <c r="Y255" s="1"/>
  <c r="Z179"/>
  <c r="Z249" s="1"/>
  <c r="Z255" s="1"/>
  <c r="AA179"/>
  <c r="AA249" s="1"/>
  <c r="AA255" s="1"/>
  <c r="AB179"/>
  <c r="AB249" s="1"/>
  <c r="AB255" s="1"/>
  <c r="AC179"/>
  <c r="AC249" s="1"/>
  <c r="AC255" s="1"/>
  <c r="AD179"/>
  <c r="AD249" s="1"/>
  <c r="AD255" s="1"/>
  <c r="AE179"/>
  <c r="AE249" s="1"/>
  <c r="AE255" s="1"/>
  <c r="E178"/>
  <c r="E248" s="1"/>
  <c r="F178"/>
  <c r="F248" s="1"/>
  <c r="F254" s="1"/>
  <c r="G178"/>
  <c r="G248" s="1"/>
  <c r="H178"/>
  <c r="I178"/>
  <c r="I248" s="1"/>
  <c r="J178"/>
  <c r="J248" s="1"/>
  <c r="J254" s="1"/>
  <c r="K178"/>
  <c r="L178"/>
  <c r="L248" s="1"/>
  <c r="L254" s="1"/>
  <c r="M178"/>
  <c r="M248" s="1"/>
  <c r="N178"/>
  <c r="N248" s="1"/>
  <c r="N254" s="1"/>
  <c r="O178"/>
  <c r="O248" s="1"/>
  <c r="P178"/>
  <c r="P248" s="1"/>
  <c r="P254" s="1"/>
  <c r="Q178"/>
  <c r="Q248" s="1"/>
  <c r="Q254" s="1"/>
  <c r="R178"/>
  <c r="R248" s="1"/>
  <c r="R254" s="1"/>
  <c r="S178"/>
  <c r="S248" s="1"/>
  <c r="S254" s="1"/>
  <c r="T178"/>
  <c r="T248" s="1"/>
  <c r="T254" s="1"/>
  <c r="U178"/>
  <c r="U248" s="1"/>
  <c r="U254" s="1"/>
  <c r="V178"/>
  <c r="V248" s="1"/>
  <c r="W178"/>
  <c r="W248" s="1"/>
  <c r="X178"/>
  <c r="X248" s="1"/>
  <c r="Y178"/>
  <c r="Y248" s="1"/>
  <c r="Z178"/>
  <c r="Z248" s="1"/>
  <c r="AA178"/>
  <c r="AA248" s="1"/>
  <c r="AB178"/>
  <c r="AB248" s="1"/>
  <c r="AB254" s="1"/>
  <c r="AC178"/>
  <c r="AC248" s="1"/>
  <c r="AC254" s="1"/>
  <c r="AD178"/>
  <c r="AD248" s="1"/>
  <c r="AE178"/>
  <c r="AE248" s="1"/>
  <c r="D179"/>
  <c r="D249" s="1"/>
  <c r="D255" s="1"/>
  <c r="D178"/>
  <c r="D248" s="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D49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D48"/>
  <c r="E173" i="1"/>
  <c r="F173"/>
  <c r="F243" s="1"/>
  <c r="G173"/>
  <c r="G243" s="1"/>
  <c r="H173"/>
  <c r="H243" s="1"/>
  <c r="I173"/>
  <c r="I243" s="1"/>
  <c r="J173"/>
  <c r="J243" s="1"/>
  <c r="K173"/>
  <c r="K243" s="1"/>
  <c r="L173"/>
  <c r="L243" s="1"/>
  <c r="M173"/>
  <c r="M243" s="1"/>
  <c r="N173"/>
  <c r="N243" s="1"/>
  <c r="O173"/>
  <c r="O243" s="1"/>
  <c r="P173"/>
  <c r="P243" s="1"/>
  <c r="Q173"/>
  <c r="Q243" s="1"/>
  <c r="E172"/>
  <c r="F172"/>
  <c r="F242" s="1"/>
  <c r="G172"/>
  <c r="G242" s="1"/>
  <c r="H172"/>
  <c r="H242" s="1"/>
  <c r="H248" s="1"/>
  <c r="I172"/>
  <c r="I242" s="1"/>
  <c r="I248" s="1"/>
  <c r="J172"/>
  <c r="J242" s="1"/>
  <c r="K172"/>
  <c r="K242" s="1"/>
  <c r="K248" s="1"/>
  <c r="L172"/>
  <c r="L242" s="1"/>
  <c r="L248" s="1"/>
  <c r="M172"/>
  <c r="M242" s="1"/>
  <c r="N172"/>
  <c r="N242" s="1"/>
  <c r="O172"/>
  <c r="O242" s="1"/>
  <c r="O248" s="1"/>
  <c r="P172"/>
  <c r="P242" s="1"/>
  <c r="P248" s="1"/>
  <c r="Q172"/>
  <c r="Q242" s="1"/>
  <c r="Q248" s="1"/>
  <c r="D173"/>
  <c r="D172"/>
  <c r="E45"/>
  <c r="E115" s="1"/>
  <c r="F45"/>
  <c r="F115" s="1"/>
  <c r="G45"/>
  <c r="G115" s="1"/>
  <c r="H45"/>
  <c r="H115" s="1"/>
  <c r="I45"/>
  <c r="I115" s="1"/>
  <c r="I121" s="1"/>
  <c r="J45"/>
  <c r="J115" s="1"/>
  <c r="J121" s="1"/>
  <c r="K45"/>
  <c r="K115" s="1"/>
  <c r="L45"/>
  <c r="L115" s="1"/>
  <c r="L121" s="1"/>
  <c r="M45"/>
  <c r="N45"/>
  <c r="O45"/>
  <c r="P45"/>
  <c r="P115" s="1"/>
  <c r="Q45"/>
  <c r="Q115" s="1"/>
  <c r="E44"/>
  <c r="E114" s="1"/>
  <c r="E120" s="1"/>
  <c r="F44"/>
  <c r="F114" s="1"/>
  <c r="G44"/>
  <c r="G114" s="1"/>
  <c r="G120" s="1"/>
  <c r="H44"/>
  <c r="H114" s="1"/>
  <c r="H120" s="1"/>
  <c r="I44"/>
  <c r="I114" s="1"/>
  <c r="I120" s="1"/>
  <c r="J44"/>
  <c r="J114" s="1"/>
  <c r="K44"/>
  <c r="K114" s="1"/>
  <c r="K120" s="1"/>
  <c r="L44"/>
  <c r="L114" s="1"/>
  <c r="L120" s="1"/>
  <c r="M44"/>
  <c r="M114" s="1"/>
  <c r="N44"/>
  <c r="N114" s="1"/>
  <c r="O44"/>
  <c r="O114" s="1"/>
  <c r="O120" s="1"/>
  <c r="P44"/>
  <c r="Q44"/>
  <c r="Q114" s="1"/>
  <c r="S24" i="3"/>
  <c r="AF12"/>
  <c r="AF13"/>
  <c r="AF14"/>
  <c r="AF16"/>
  <c r="AE12"/>
  <c r="AE13"/>
  <c r="AE14"/>
  <c r="AE16"/>
  <c r="AF10"/>
  <c r="AE10"/>
  <c r="S132" i="1"/>
  <c r="R132"/>
  <c r="AG138" i="5"/>
  <c r="AF138"/>
  <c r="AB84" i="6"/>
  <c r="AA84"/>
  <c r="AB11"/>
  <c r="AA11"/>
  <c r="S4" i="1"/>
  <c r="T4" s="1"/>
  <c r="S69" i="6" l="1"/>
  <c r="Z69"/>
  <c r="X69"/>
  <c r="V69"/>
  <c r="Z142"/>
  <c r="X142"/>
  <c r="V142"/>
  <c r="T142"/>
  <c r="R139"/>
  <c r="R142" s="1"/>
  <c r="T69"/>
  <c r="Y69"/>
  <c r="W69"/>
  <c r="U69"/>
  <c r="Y142"/>
  <c r="W142"/>
  <c r="U142"/>
  <c r="S142"/>
  <c r="Q249" i="1"/>
  <c r="O249"/>
  <c r="M249"/>
  <c r="K249"/>
  <c r="I249"/>
  <c r="G249"/>
  <c r="Q120"/>
  <c r="D254" i="5"/>
  <c r="AE254"/>
  <c r="AA254"/>
  <c r="O254"/>
  <c r="M254"/>
  <c r="G254"/>
  <c r="E254"/>
  <c r="AD254"/>
  <c r="Z254"/>
  <c r="H249" i="1"/>
  <c r="N249"/>
  <c r="J249"/>
  <c r="N115"/>
  <c r="N121" s="1"/>
  <c r="G248"/>
  <c r="M115"/>
  <c r="M121" s="1"/>
  <c r="O115"/>
  <c r="O121" s="1"/>
  <c r="N120"/>
  <c r="J120"/>
  <c r="F120"/>
  <c r="K121"/>
  <c r="G121"/>
  <c r="N248"/>
  <c r="J248"/>
  <c r="F248"/>
  <c r="P249"/>
  <c r="L249"/>
  <c r="M248"/>
  <c r="Y254" i="5"/>
  <c r="M142" i="6"/>
  <c r="I69"/>
  <c r="X255" i="5"/>
  <c r="T255"/>
  <c r="D121" i="1"/>
  <c r="T116"/>
  <c r="E142" i="6"/>
  <c r="Q142"/>
  <c r="H142"/>
  <c r="F142"/>
  <c r="P142"/>
  <c r="O142"/>
  <c r="N142"/>
  <c r="L142"/>
  <c r="K142"/>
  <c r="J142"/>
  <c r="I142"/>
  <c r="G142"/>
  <c r="AB125"/>
  <c r="AB141"/>
  <c r="AA125"/>
  <c r="C141"/>
  <c r="Q69"/>
  <c r="P69"/>
  <c r="H69"/>
  <c r="M69"/>
  <c r="E69"/>
  <c r="R69"/>
  <c r="O69"/>
  <c r="N69"/>
  <c r="L69"/>
  <c r="K69"/>
  <c r="J69"/>
  <c r="G69"/>
  <c r="F69"/>
  <c r="AB52"/>
  <c r="D68"/>
  <c r="AB68" s="1"/>
  <c r="AA52"/>
  <c r="C68"/>
  <c r="AA68" s="1"/>
  <c r="V254" i="5"/>
  <c r="W254"/>
  <c r="N255"/>
  <c r="AG221"/>
  <c r="I253"/>
  <c r="AG253" s="1"/>
  <c r="AF221"/>
  <c r="H253"/>
  <c r="AF253" s="1"/>
  <c r="AF220"/>
  <c r="X252"/>
  <c r="AF252" s="1"/>
  <c r="AG220"/>
  <c r="I252"/>
  <c r="S215" i="1"/>
  <c r="E247"/>
  <c r="S247" s="1"/>
  <c r="F247"/>
  <c r="R247" s="1"/>
  <c r="R215"/>
  <c r="S214"/>
  <c r="E246"/>
  <c r="S246" s="1"/>
  <c r="R214"/>
  <c r="D246"/>
  <c r="R246" s="1"/>
  <c r="S87"/>
  <c r="E119"/>
  <c r="S119" s="1"/>
  <c r="R86"/>
  <c r="D118"/>
  <c r="R118" s="1"/>
  <c r="H121"/>
  <c r="F119"/>
  <c r="R119" s="1"/>
  <c r="R87"/>
  <c r="S86"/>
  <c r="M118"/>
  <c r="S118" s="1"/>
  <c r="AB104" i="6"/>
  <c r="AA104"/>
  <c r="C139"/>
  <c r="AB31"/>
  <c r="D66"/>
  <c r="AA31"/>
  <c r="AF179" i="5"/>
  <c r="H249"/>
  <c r="AG179"/>
  <c r="E249"/>
  <c r="AG178"/>
  <c r="K248"/>
  <c r="AF178"/>
  <c r="H248"/>
  <c r="AF49"/>
  <c r="AG49"/>
  <c r="AF48"/>
  <c r="AG48"/>
  <c r="S173" i="1"/>
  <c r="E243"/>
  <c r="R173"/>
  <c r="D243"/>
  <c r="D249" s="1"/>
  <c r="S172"/>
  <c r="E242"/>
  <c r="R172"/>
  <c r="D242"/>
  <c r="R45"/>
  <c r="S45"/>
  <c r="R44"/>
  <c r="P114"/>
  <c r="S44"/>
  <c r="AC67" i="6"/>
  <c r="AH250" i="5"/>
  <c r="T245" i="1"/>
  <c r="T244"/>
  <c r="AH251" i="5"/>
  <c r="AC84" i="6"/>
  <c r="AC11"/>
  <c r="AH138" i="5"/>
  <c r="AG12" i="3"/>
  <c r="T24"/>
  <c r="AG10"/>
  <c r="AG16"/>
  <c r="AF17"/>
  <c r="AG14"/>
  <c r="AE17"/>
  <c r="T132" i="1"/>
  <c r="AG13" i="3"/>
  <c r="AD38" i="7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F35"/>
  <c r="AE35"/>
  <c r="AF34"/>
  <c r="AE34"/>
  <c r="AF33"/>
  <c r="AG33" s="1"/>
  <c r="AE33"/>
  <c r="AF32"/>
  <c r="AE32"/>
  <c r="AF31"/>
  <c r="AG31" s="1"/>
  <c r="AE31"/>
  <c r="AF30"/>
  <c r="AE30"/>
  <c r="AF29"/>
  <c r="AE29"/>
  <c r="AF28"/>
  <c r="AE28"/>
  <c r="AF27"/>
  <c r="AE27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C2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C20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C19"/>
  <c r="AF11"/>
  <c r="AF12"/>
  <c r="AG12" s="1"/>
  <c r="AF13"/>
  <c r="AF14"/>
  <c r="AF15"/>
  <c r="AF16"/>
  <c r="AF17"/>
  <c r="AF18"/>
  <c r="AE11"/>
  <c r="AE12"/>
  <c r="AE13"/>
  <c r="AG13" s="1"/>
  <c r="AE14"/>
  <c r="AG14" s="1"/>
  <c r="AE15"/>
  <c r="AE16"/>
  <c r="AE17"/>
  <c r="AE18"/>
  <c r="AF10"/>
  <c r="AE10"/>
  <c r="P41" i="2"/>
  <c r="O41"/>
  <c r="N41"/>
  <c r="M41"/>
  <c r="L41"/>
  <c r="K41"/>
  <c r="J41"/>
  <c r="I41"/>
  <c r="H41"/>
  <c r="G41"/>
  <c r="F41"/>
  <c r="E41"/>
  <c r="D41"/>
  <c r="C41"/>
  <c r="P40"/>
  <c r="O40"/>
  <c r="N40"/>
  <c r="M40"/>
  <c r="L40"/>
  <c r="K40"/>
  <c r="J40"/>
  <c r="I40"/>
  <c r="H40"/>
  <c r="G40"/>
  <c r="F40"/>
  <c r="E40"/>
  <c r="D40"/>
  <c r="C40"/>
  <c r="P39"/>
  <c r="O39"/>
  <c r="N39"/>
  <c r="M39"/>
  <c r="L39"/>
  <c r="K39"/>
  <c r="J39"/>
  <c r="I39"/>
  <c r="H39"/>
  <c r="G39"/>
  <c r="F39"/>
  <c r="E39"/>
  <c r="D39"/>
  <c r="C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D18"/>
  <c r="E18"/>
  <c r="F18"/>
  <c r="G18"/>
  <c r="H18"/>
  <c r="I18"/>
  <c r="J18"/>
  <c r="K18"/>
  <c r="L18"/>
  <c r="M18"/>
  <c r="N18"/>
  <c r="O18"/>
  <c r="P18"/>
  <c r="C18"/>
  <c r="D17"/>
  <c r="E17"/>
  <c r="F17"/>
  <c r="G17"/>
  <c r="H17"/>
  <c r="I17"/>
  <c r="J17"/>
  <c r="K17"/>
  <c r="L17"/>
  <c r="M17"/>
  <c r="N17"/>
  <c r="O17"/>
  <c r="P17"/>
  <c r="C17"/>
  <c r="D16"/>
  <c r="E16"/>
  <c r="F16"/>
  <c r="G16"/>
  <c r="H16"/>
  <c r="I16"/>
  <c r="J16"/>
  <c r="K16"/>
  <c r="L16"/>
  <c r="M16"/>
  <c r="N16"/>
  <c r="O16"/>
  <c r="P16"/>
  <c r="C16"/>
  <c r="R8"/>
  <c r="S8" s="1"/>
  <c r="R9"/>
  <c r="R10"/>
  <c r="R11"/>
  <c r="R12"/>
  <c r="R13"/>
  <c r="R14"/>
  <c r="R15"/>
  <c r="Q8"/>
  <c r="Q9"/>
  <c r="Q10"/>
  <c r="S10" s="1"/>
  <c r="Q11"/>
  <c r="S11" s="1"/>
  <c r="Q12"/>
  <c r="Q13"/>
  <c r="S13" s="1"/>
  <c r="Q14"/>
  <c r="Q15"/>
  <c r="R7"/>
  <c r="Q7"/>
  <c r="AD69" i="11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F67"/>
  <c r="AE67"/>
  <c r="AF66"/>
  <c r="AE66"/>
  <c r="AF65"/>
  <c r="AG65" s="1"/>
  <c r="AE65"/>
  <c r="AF64"/>
  <c r="AE64"/>
  <c r="AF63"/>
  <c r="AE63"/>
  <c r="AF62"/>
  <c r="AE62"/>
  <c r="AF61"/>
  <c r="AE61"/>
  <c r="AF60"/>
  <c r="AE60"/>
  <c r="AF59"/>
  <c r="AE59"/>
  <c r="AF58"/>
  <c r="AE58"/>
  <c r="AF57"/>
  <c r="AG57" s="1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G46" s="1"/>
  <c r="AE46"/>
  <c r="AF45"/>
  <c r="AE45"/>
  <c r="AF44"/>
  <c r="AE44"/>
  <c r="AF43"/>
  <c r="AE43"/>
  <c r="AG42"/>
  <c r="AF42"/>
  <c r="AE42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C36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C35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E10"/>
  <c r="AE11"/>
  <c r="AE12"/>
  <c r="AE13"/>
  <c r="AE14"/>
  <c r="AE15"/>
  <c r="AE16"/>
  <c r="AE17"/>
  <c r="AE18"/>
  <c r="AE19"/>
  <c r="AE20"/>
  <c r="AE21"/>
  <c r="AE22"/>
  <c r="AG22" s="1"/>
  <c r="AE23"/>
  <c r="AE24"/>
  <c r="AE25"/>
  <c r="AE26"/>
  <c r="AE27"/>
  <c r="AE28"/>
  <c r="AE29"/>
  <c r="AE30"/>
  <c r="AE31"/>
  <c r="AE32"/>
  <c r="AE33"/>
  <c r="AE34"/>
  <c r="AF9"/>
  <c r="AE9"/>
  <c r="P75" i="10"/>
  <c r="O75"/>
  <c r="N75"/>
  <c r="M75"/>
  <c r="L75"/>
  <c r="K75"/>
  <c r="J75"/>
  <c r="I75"/>
  <c r="H75"/>
  <c r="G75"/>
  <c r="F75"/>
  <c r="E75"/>
  <c r="D75"/>
  <c r="C75"/>
  <c r="P74"/>
  <c r="O74"/>
  <c r="N74"/>
  <c r="M74"/>
  <c r="L74"/>
  <c r="K74"/>
  <c r="J74"/>
  <c r="I74"/>
  <c r="H74"/>
  <c r="G74"/>
  <c r="F74"/>
  <c r="E74"/>
  <c r="D74"/>
  <c r="C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S55" s="1"/>
  <c r="Q55"/>
  <c r="R54"/>
  <c r="Q54"/>
  <c r="R53"/>
  <c r="Q53"/>
  <c r="R52"/>
  <c r="Q52"/>
  <c r="R51"/>
  <c r="Q51"/>
  <c r="R50"/>
  <c r="Q50"/>
  <c r="R49"/>
  <c r="S49" s="1"/>
  <c r="Q49"/>
  <c r="R48"/>
  <c r="Q48"/>
  <c r="D35"/>
  <c r="E35"/>
  <c r="F35"/>
  <c r="G35"/>
  <c r="H35"/>
  <c r="I35"/>
  <c r="J35"/>
  <c r="K35"/>
  <c r="L35"/>
  <c r="M35"/>
  <c r="N35"/>
  <c r="O35"/>
  <c r="P35"/>
  <c r="D34"/>
  <c r="E34"/>
  <c r="F34"/>
  <c r="G34"/>
  <c r="H34"/>
  <c r="I34"/>
  <c r="J34"/>
  <c r="K34"/>
  <c r="L34"/>
  <c r="M34"/>
  <c r="N34"/>
  <c r="O34"/>
  <c r="P34"/>
  <c r="C35"/>
  <c r="C34"/>
  <c r="Q8"/>
  <c r="R9"/>
  <c r="R10"/>
  <c r="R11"/>
  <c r="R12"/>
  <c r="R13"/>
  <c r="R14"/>
  <c r="R15"/>
  <c r="R16"/>
  <c r="R17"/>
  <c r="R18"/>
  <c r="R19"/>
  <c r="R20"/>
  <c r="R21"/>
  <c r="S21" s="1"/>
  <c r="R22"/>
  <c r="R23"/>
  <c r="R24"/>
  <c r="R25"/>
  <c r="R26"/>
  <c r="R27"/>
  <c r="R28"/>
  <c r="R29"/>
  <c r="R30"/>
  <c r="R31"/>
  <c r="R32"/>
  <c r="R33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R8"/>
  <c r="L71" i="8"/>
  <c r="K71"/>
  <c r="L70"/>
  <c r="K70"/>
  <c r="J69"/>
  <c r="I69"/>
  <c r="H69"/>
  <c r="G69"/>
  <c r="F69"/>
  <c r="E69"/>
  <c r="D69"/>
  <c r="C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J58"/>
  <c r="I58"/>
  <c r="H58"/>
  <c r="G58"/>
  <c r="F58"/>
  <c r="E58"/>
  <c r="D58"/>
  <c r="C58"/>
  <c r="L57"/>
  <c r="K57"/>
  <c r="L56"/>
  <c r="K56"/>
  <c r="L55"/>
  <c r="K55"/>
  <c r="L54"/>
  <c r="K54"/>
  <c r="J53"/>
  <c r="I53"/>
  <c r="H53"/>
  <c r="G53"/>
  <c r="F53"/>
  <c r="E53"/>
  <c r="D53"/>
  <c r="C53"/>
  <c r="L52"/>
  <c r="K52"/>
  <c r="L51"/>
  <c r="K51"/>
  <c r="L50"/>
  <c r="K50"/>
  <c r="L49"/>
  <c r="K49"/>
  <c r="M48"/>
  <c r="L48"/>
  <c r="K48"/>
  <c r="D32"/>
  <c r="E32"/>
  <c r="F32"/>
  <c r="G32"/>
  <c r="H32"/>
  <c r="I32"/>
  <c r="J32"/>
  <c r="C32"/>
  <c r="D21"/>
  <c r="E21"/>
  <c r="F21"/>
  <c r="G21"/>
  <c r="H21"/>
  <c r="I21"/>
  <c r="J21"/>
  <c r="C21"/>
  <c r="D16"/>
  <c r="D35" s="1"/>
  <c r="E16"/>
  <c r="E35" s="1"/>
  <c r="F16"/>
  <c r="F35" s="1"/>
  <c r="G16"/>
  <c r="H16"/>
  <c r="H35" s="1"/>
  <c r="I16"/>
  <c r="I35" s="1"/>
  <c r="J16"/>
  <c r="C16"/>
  <c r="L12"/>
  <c r="L13"/>
  <c r="L14"/>
  <c r="L15"/>
  <c r="L17"/>
  <c r="L18"/>
  <c r="L19"/>
  <c r="L20"/>
  <c r="L22"/>
  <c r="L23"/>
  <c r="L24"/>
  <c r="L25"/>
  <c r="L26"/>
  <c r="L27"/>
  <c r="L28"/>
  <c r="L29"/>
  <c r="L30"/>
  <c r="L31"/>
  <c r="L33"/>
  <c r="L34"/>
  <c r="K12"/>
  <c r="K13"/>
  <c r="K14"/>
  <c r="K15"/>
  <c r="K17"/>
  <c r="K18"/>
  <c r="K19"/>
  <c r="K20"/>
  <c r="K22"/>
  <c r="K23"/>
  <c r="K24"/>
  <c r="M24" s="1"/>
  <c r="K25"/>
  <c r="K26"/>
  <c r="M26" s="1"/>
  <c r="K27"/>
  <c r="K28"/>
  <c r="K29"/>
  <c r="M29" s="1"/>
  <c r="K30"/>
  <c r="M30" s="1"/>
  <c r="K31"/>
  <c r="K33"/>
  <c r="K34"/>
  <c r="L11"/>
  <c r="K11"/>
  <c r="E107" i="5"/>
  <c r="E121" s="1"/>
  <c r="F107"/>
  <c r="F121" s="1"/>
  <c r="G107"/>
  <c r="G121" s="1"/>
  <c r="H107"/>
  <c r="H121" s="1"/>
  <c r="I107"/>
  <c r="I121" s="1"/>
  <c r="J107"/>
  <c r="J121" s="1"/>
  <c r="K107"/>
  <c r="K121" s="1"/>
  <c r="L107"/>
  <c r="L121" s="1"/>
  <c r="M107"/>
  <c r="M121" s="1"/>
  <c r="N107"/>
  <c r="N121" s="1"/>
  <c r="O107"/>
  <c r="O121" s="1"/>
  <c r="P107"/>
  <c r="P121" s="1"/>
  <c r="Q107"/>
  <c r="Q121" s="1"/>
  <c r="R107"/>
  <c r="R121" s="1"/>
  <c r="S107"/>
  <c r="S121" s="1"/>
  <c r="T107"/>
  <c r="T121" s="1"/>
  <c r="U107"/>
  <c r="U121" s="1"/>
  <c r="V107"/>
  <c r="V121" s="1"/>
  <c r="W107"/>
  <c r="W121" s="1"/>
  <c r="X107"/>
  <c r="X121" s="1"/>
  <c r="Y107"/>
  <c r="Y121" s="1"/>
  <c r="Z107"/>
  <c r="Z121" s="1"/>
  <c r="AA107"/>
  <c r="AA121" s="1"/>
  <c r="AB107"/>
  <c r="AB121" s="1"/>
  <c r="AC107"/>
  <c r="AC121" s="1"/>
  <c r="AD107"/>
  <c r="AD121" s="1"/>
  <c r="AE107"/>
  <c r="AE121" s="1"/>
  <c r="E106"/>
  <c r="E120" s="1"/>
  <c r="F106"/>
  <c r="F120" s="1"/>
  <c r="G106"/>
  <c r="G120" s="1"/>
  <c r="H106"/>
  <c r="H120" s="1"/>
  <c r="I106"/>
  <c r="I120" s="1"/>
  <c r="J106"/>
  <c r="J120" s="1"/>
  <c r="K106"/>
  <c r="K120" s="1"/>
  <c r="L106"/>
  <c r="L120" s="1"/>
  <c r="M106"/>
  <c r="M120" s="1"/>
  <c r="N106"/>
  <c r="N120" s="1"/>
  <c r="O106"/>
  <c r="O120" s="1"/>
  <c r="P106"/>
  <c r="P120" s="1"/>
  <c r="Q106"/>
  <c r="Q120" s="1"/>
  <c r="R106"/>
  <c r="R120" s="1"/>
  <c r="S106"/>
  <c r="S120" s="1"/>
  <c r="T106"/>
  <c r="T120" s="1"/>
  <c r="U106"/>
  <c r="U120" s="1"/>
  <c r="V106"/>
  <c r="V120" s="1"/>
  <c r="W106"/>
  <c r="W120" s="1"/>
  <c r="X106"/>
  <c r="X120" s="1"/>
  <c r="Y106"/>
  <c r="Y120" s="1"/>
  <c r="Z106"/>
  <c r="Z120" s="1"/>
  <c r="AA106"/>
  <c r="AA120" s="1"/>
  <c r="AB106"/>
  <c r="AB120" s="1"/>
  <c r="AC106"/>
  <c r="AC120" s="1"/>
  <c r="AD106"/>
  <c r="AD120" s="1"/>
  <c r="AE106"/>
  <c r="AE120" s="1"/>
  <c r="D107"/>
  <c r="D121" s="1"/>
  <c r="D106"/>
  <c r="D120" s="1"/>
  <c r="E101"/>
  <c r="F101"/>
  <c r="G101"/>
  <c r="H101"/>
  <c r="I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D101"/>
  <c r="D10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D91"/>
  <c r="D90"/>
  <c r="E25"/>
  <c r="F25"/>
  <c r="G25"/>
  <c r="H25"/>
  <c r="I25"/>
  <c r="J25"/>
  <c r="J119" s="1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D24"/>
  <c r="D25"/>
  <c r="E19"/>
  <c r="E123" s="1"/>
  <c r="F19"/>
  <c r="G19"/>
  <c r="G123" s="1"/>
  <c r="H19"/>
  <c r="I19"/>
  <c r="J19"/>
  <c r="K19"/>
  <c r="L19"/>
  <c r="M19"/>
  <c r="N19"/>
  <c r="O19"/>
  <c r="O123" s="1"/>
  <c r="P19"/>
  <c r="Q19"/>
  <c r="R19"/>
  <c r="S19"/>
  <c r="T19"/>
  <c r="U19"/>
  <c r="V19"/>
  <c r="W19"/>
  <c r="X19"/>
  <c r="Y19"/>
  <c r="Z19"/>
  <c r="AA19"/>
  <c r="AB19"/>
  <c r="AC19"/>
  <c r="AD19"/>
  <c r="AD123" s="1"/>
  <c r="AE19"/>
  <c r="AE123" s="1"/>
  <c r="E18"/>
  <c r="F18"/>
  <c r="F122" s="1"/>
  <c r="G18"/>
  <c r="H18"/>
  <c r="I18"/>
  <c r="J18"/>
  <c r="J122" s="1"/>
  <c r="K18"/>
  <c r="K122" s="1"/>
  <c r="L18"/>
  <c r="M18"/>
  <c r="N18"/>
  <c r="N122" s="1"/>
  <c r="O18"/>
  <c r="O122" s="1"/>
  <c r="P18"/>
  <c r="Q18"/>
  <c r="Q122" s="1"/>
  <c r="R18"/>
  <c r="R122" s="1"/>
  <c r="S18"/>
  <c r="S122" s="1"/>
  <c r="T18"/>
  <c r="T122" s="1"/>
  <c r="U18"/>
  <c r="U122" s="1"/>
  <c r="V18"/>
  <c r="W18"/>
  <c r="X18"/>
  <c r="Y18"/>
  <c r="Z18"/>
  <c r="Z122" s="1"/>
  <c r="AA18"/>
  <c r="AA122" s="1"/>
  <c r="AB18"/>
  <c r="AB122" s="1"/>
  <c r="AC18"/>
  <c r="AC122" s="1"/>
  <c r="AD18"/>
  <c r="AD122" s="1"/>
  <c r="AE18"/>
  <c r="D19"/>
  <c r="D18"/>
  <c r="AF8"/>
  <c r="AH8" s="1"/>
  <c r="AA141" i="6" l="1"/>
  <c r="C142"/>
  <c r="AA142" s="1"/>
  <c r="AC141"/>
  <c r="AE122" i="5"/>
  <c r="G122"/>
  <c r="E122"/>
  <c r="AE118"/>
  <c r="AE124" s="1"/>
  <c r="AC118"/>
  <c r="AA118"/>
  <c r="U118"/>
  <c r="Q118"/>
  <c r="O118"/>
  <c r="M118"/>
  <c r="K118"/>
  <c r="I118"/>
  <c r="G118"/>
  <c r="G124" s="1"/>
  <c r="I119"/>
  <c r="G119"/>
  <c r="AD118"/>
  <c r="Z118"/>
  <c r="N118"/>
  <c r="J118"/>
  <c r="F118"/>
  <c r="AE119"/>
  <c r="AC119"/>
  <c r="AA119"/>
  <c r="U119"/>
  <c r="O119"/>
  <c r="M119"/>
  <c r="K119"/>
  <c r="F119"/>
  <c r="T87" i="1"/>
  <c r="F121"/>
  <c r="S18" i="10"/>
  <c r="S10"/>
  <c r="S58"/>
  <c r="S48"/>
  <c r="S57"/>
  <c r="S61"/>
  <c r="S65"/>
  <c r="S73"/>
  <c r="AG48" i="11"/>
  <c r="AG54"/>
  <c r="AG31"/>
  <c r="AG32"/>
  <c r="S50" i="10"/>
  <c r="M49" i="8"/>
  <c r="M51"/>
  <c r="S30" i="2"/>
  <c r="AE125" i="5"/>
  <c r="U123"/>
  <c r="U125" s="1"/>
  <c r="N123"/>
  <c r="N124"/>
  <c r="AC123"/>
  <c r="AC125" s="1"/>
  <c r="AB123"/>
  <c r="AA123"/>
  <c r="AA125" s="1"/>
  <c r="Z123"/>
  <c r="Y123"/>
  <c r="X123"/>
  <c r="W123"/>
  <c r="V123"/>
  <c r="T123"/>
  <c r="S123"/>
  <c r="R123"/>
  <c r="Q123"/>
  <c r="P123"/>
  <c r="O125"/>
  <c r="M123"/>
  <c r="M125" s="1"/>
  <c r="L123"/>
  <c r="K123"/>
  <c r="K125" s="1"/>
  <c r="J123"/>
  <c r="F123"/>
  <c r="F125" s="1"/>
  <c r="D123"/>
  <c r="AD124"/>
  <c r="AC124"/>
  <c r="AA124"/>
  <c r="Z124"/>
  <c r="Y122"/>
  <c r="X122"/>
  <c r="W122"/>
  <c r="U124"/>
  <c r="Q124"/>
  <c r="P122"/>
  <c r="O124"/>
  <c r="M122"/>
  <c r="L122"/>
  <c r="K124"/>
  <c r="J124"/>
  <c r="H122"/>
  <c r="F124"/>
  <c r="D122"/>
  <c r="AF107"/>
  <c r="AF121"/>
  <c r="AG107"/>
  <c r="AG121"/>
  <c r="AF106"/>
  <c r="AF120"/>
  <c r="AG106"/>
  <c r="AG120"/>
  <c r="AC125" i="6"/>
  <c r="AC52"/>
  <c r="AC68"/>
  <c r="AH220" i="5"/>
  <c r="AH253"/>
  <c r="I255"/>
  <c r="AH221"/>
  <c r="X254"/>
  <c r="I254"/>
  <c r="AG252"/>
  <c r="AH252" s="1"/>
  <c r="AG91"/>
  <c r="I123"/>
  <c r="AF91"/>
  <c r="H123"/>
  <c r="AF90"/>
  <c r="V122"/>
  <c r="AG90"/>
  <c r="I122"/>
  <c r="T247" i="1"/>
  <c r="T215"/>
  <c r="F249"/>
  <c r="R249" s="1"/>
  <c r="T214"/>
  <c r="T246"/>
  <c r="T119"/>
  <c r="T86"/>
  <c r="E121"/>
  <c r="T118"/>
  <c r="D120"/>
  <c r="M120"/>
  <c r="AC104" i="6"/>
  <c r="AB139"/>
  <c r="D142"/>
  <c r="AB142" s="1"/>
  <c r="AA139"/>
  <c r="AC31"/>
  <c r="AB66"/>
  <c r="D69"/>
  <c r="AB69" s="1"/>
  <c r="AA66"/>
  <c r="C69"/>
  <c r="AA69" s="1"/>
  <c r="H255" i="5"/>
  <c r="AF255" s="1"/>
  <c r="AF249"/>
  <c r="AH179"/>
  <c r="E255"/>
  <c r="AG249"/>
  <c r="K254"/>
  <c r="AG248"/>
  <c r="AH178"/>
  <c r="AF248"/>
  <c r="H254"/>
  <c r="AH49"/>
  <c r="AH48"/>
  <c r="T172" i="1"/>
  <c r="S243"/>
  <c r="E249"/>
  <c r="S249" s="1"/>
  <c r="T173"/>
  <c r="R243"/>
  <c r="S242"/>
  <c r="E248"/>
  <c r="S248" s="1"/>
  <c r="R242"/>
  <c r="D248"/>
  <c r="R248" s="1"/>
  <c r="T45"/>
  <c r="P120"/>
  <c r="R114"/>
  <c r="T44"/>
  <c r="P121"/>
  <c r="R115"/>
  <c r="S120"/>
  <c r="S114"/>
  <c r="Q121"/>
  <c r="S115"/>
  <c r="AD119" i="5"/>
  <c r="AD125" s="1"/>
  <c r="Z119"/>
  <c r="T119"/>
  <c r="Q119"/>
  <c r="Q125" s="1"/>
  <c r="N119"/>
  <c r="N125" s="1"/>
  <c r="AF24"/>
  <c r="AB119"/>
  <c r="Y119"/>
  <c r="X119"/>
  <c r="AG25"/>
  <c r="W119"/>
  <c r="V119"/>
  <c r="V125" s="1"/>
  <c r="S119"/>
  <c r="R119"/>
  <c r="P119"/>
  <c r="L119"/>
  <c r="AF25"/>
  <c r="H119"/>
  <c r="AB118"/>
  <c r="AB124" s="1"/>
  <c r="Y118"/>
  <c r="X118"/>
  <c r="W118"/>
  <c r="AG24"/>
  <c r="V118"/>
  <c r="T118"/>
  <c r="T124" s="1"/>
  <c r="S118"/>
  <c r="S124" s="1"/>
  <c r="R118"/>
  <c r="R124" s="1"/>
  <c r="P118"/>
  <c r="L118"/>
  <c r="H118"/>
  <c r="E119"/>
  <c r="AG101"/>
  <c r="D119"/>
  <c r="AF101"/>
  <c r="E118"/>
  <c r="AG100"/>
  <c r="D118"/>
  <c r="AF100"/>
  <c r="G35" i="8"/>
  <c r="C35"/>
  <c r="AG19" i="5"/>
  <c r="AF19"/>
  <c r="AG18"/>
  <c r="AF18"/>
  <c r="AG53" i="11"/>
  <c r="AG52"/>
  <c r="AG19"/>
  <c r="AG20"/>
  <c r="S59" i="10"/>
  <c r="S19"/>
  <c r="M61" i="8"/>
  <c r="AG28" i="11"/>
  <c r="AG27"/>
  <c r="S53" i="10"/>
  <c r="S52"/>
  <c r="AG61" i="11"/>
  <c r="S67" i="10"/>
  <c r="S27"/>
  <c r="S26"/>
  <c r="M65" i="8"/>
  <c r="M28"/>
  <c r="S71" i="10"/>
  <c r="S70"/>
  <c r="S31"/>
  <c r="AG60" i="11"/>
  <c r="AG64"/>
  <c r="S30" i="10"/>
  <c r="M71" i="8"/>
  <c r="M34"/>
  <c r="AG33" i="11"/>
  <c r="AG56"/>
  <c r="AG23"/>
  <c r="AG24"/>
  <c r="S63" i="10"/>
  <c r="S62"/>
  <c r="S23"/>
  <c r="S22"/>
  <c r="M63" i="8"/>
  <c r="AG43" i="11"/>
  <c r="AG29" i="7"/>
  <c r="AG27"/>
  <c r="AG28"/>
  <c r="AG11"/>
  <c r="AG10"/>
  <c r="S32" i="2"/>
  <c r="S31"/>
  <c r="S9"/>
  <c r="S7"/>
  <c r="AG59" i="11"/>
  <c r="AG58"/>
  <c r="S64" i="10"/>
  <c r="M64" i="8"/>
  <c r="AG26" i="11"/>
  <c r="AG25"/>
  <c r="S25" i="10"/>
  <c r="S24"/>
  <c r="M27" i="8"/>
  <c r="AG35" i="7"/>
  <c r="AG34"/>
  <c r="AE38"/>
  <c r="AF38"/>
  <c r="AG32"/>
  <c r="AE37"/>
  <c r="AF37"/>
  <c r="AG30"/>
  <c r="AF36"/>
  <c r="AE36"/>
  <c r="AG18"/>
  <c r="AG16"/>
  <c r="AG17"/>
  <c r="S38" i="2"/>
  <c r="S36"/>
  <c r="S37"/>
  <c r="S15"/>
  <c r="S14"/>
  <c r="M11" i="8"/>
  <c r="T38" i="3"/>
  <c r="AG17"/>
  <c r="AG51" i="11"/>
  <c r="AG50"/>
  <c r="S56" i="10"/>
  <c r="M60" i="8"/>
  <c r="S17" i="10"/>
  <c r="M23" i="8"/>
  <c r="AG18" i="11"/>
  <c r="AG17"/>
  <c r="S16" i="10"/>
  <c r="M68" i="8"/>
  <c r="M67"/>
  <c r="I72"/>
  <c r="L69"/>
  <c r="E72"/>
  <c r="K69"/>
  <c r="M66"/>
  <c r="M31"/>
  <c r="L32"/>
  <c r="S69" i="10"/>
  <c r="S68"/>
  <c r="S66"/>
  <c r="S29"/>
  <c r="S28"/>
  <c r="AG63" i="11"/>
  <c r="AG62"/>
  <c r="AG30"/>
  <c r="AG29"/>
  <c r="AG47"/>
  <c r="S13" i="10"/>
  <c r="S12"/>
  <c r="AG14" i="11"/>
  <c r="AG13"/>
  <c r="AG49"/>
  <c r="M57" i="8"/>
  <c r="M56"/>
  <c r="M55"/>
  <c r="L58"/>
  <c r="M54"/>
  <c r="M17"/>
  <c r="M20"/>
  <c r="M19"/>
  <c r="L21"/>
  <c r="M18"/>
  <c r="K21"/>
  <c r="AG16" i="11"/>
  <c r="AG15"/>
  <c r="S54" i="10"/>
  <c r="S15"/>
  <c r="S14"/>
  <c r="M59" i="8"/>
  <c r="M22"/>
  <c r="Q18" i="2"/>
  <c r="AG15" i="7"/>
  <c r="AE21"/>
  <c r="AF21"/>
  <c r="AE20"/>
  <c r="AF20"/>
  <c r="AF19"/>
  <c r="AE19"/>
  <c r="R41" i="2"/>
  <c r="S35"/>
  <c r="Q41"/>
  <c r="R39"/>
  <c r="S33"/>
  <c r="Q39"/>
  <c r="S34"/>
  <c r="R18"/>
  <c r="S12"/>
  <c r="R17"/>
  <c r="Q17"/>
  <c r="R16"/>
  <c r="Q16"/>
  <c r="AG55" i="11"/>
  <c r="AG21"/>
  <c r="S60" i="10"/>
  <c r="S20"/>
  <c r="M62" i="8"/>
  <c r="M25"/>
  <c r="AG34" i="11"/>
  <c r="AF36"/>
  <c r="AG67"/>
  <c r="AG66"/>
  <c r="S72" i="10"/>
  <c r="S33"/>
  <c r="R34"/>
  <c r="S32"/>
  <c r="M70" i="8"/>
  <c r="M33"/>
  <c r="AE69" i="11"/>
  <c r="AG45"/>
  <c r="AF69"/>
  <c r="AG44"/>
  <c r="AF68"/>
  <c r="AF35"/>
  <c r="AG11"/>
  <c r="AG12"/>
  <c r="R75" i="10"/>
  <c r="Q75"/>
  <c r="S51"/>
  <c r="R74"/>
  <c r="Q74"/>
  <c r="R35"/>
  <c r="Q35"/>
  <c r="Q34"/>
  <c r="S11"/>
  <c r="S9"/>
  <c r="M52" i="8"/>
  <c r="C72"/>
  <c r="G72"/>
  <c r="M50"/>
  <c r="L53"/>
  <c r="J72"/>
  <c r="K53"/>
  <c r="H72"/>
  <c r="F72"/>
  <c r="M12"/>
  <c r="L16"/>
  <c r="M13"/>
  <c r="J35"/>
  <c r="L35" s="1"/>
  <c r="M15"/>
  <c r="M14"/>
  <c r="AG10" i="11"/>
  <c r="AG9"/>
  <c r="AE36"/>
  <c r="AE35"/>
  <c r="S8" i="10"/>
  <c r="K58" i="8"/>
  <c r="D72"/>
  <c r="K32"/>
  <c r="K16"/>
  <c r="D124" i="5" l="1"/>
  <c r="D125"/>
  <c r="T248" i="1"/>
  <c r="T249"/>
  <c r="R121"/>
  <c r="AC142" i="6"/>
  <c r="W125" i="5"/>
  <c r="X125"/>
  <c r="AB125"/>
  <c r="Z125"/>
  <c r="Y125"/>
  <c r="T125"/>
  <c r="S125"/>
  <c r="R125"/>
  <c r="P125"/>
  <c r="L125"/>
  <c r="AG123"/>
  <c r="AF123"/>
  <c r="Y124"/>
  <c r="X124"/>
  <c r="W124"/>
  <c r="P124"/>
  <c r="AG122"/>
  <c r="L124"/>
  <c r="H124"/>
  <c r="AF122"/>
  <c r="AG254"/>
  <c r="H125"/>
  <c r="G125"/>
  <c r="AH121"/>
  <c r="J125"/>
  <c r="AH107"/>
  <c r="AH106"/>
  <c r="AH120"/>
  <c r="M124"/>
  <c r="S121" i="1"/>
  <c r="AF254" i="5"/>
  <c r="AG255"/>
  <c r="AH255" s="1"/>
  <c r="I124"/>
  <c r="I125"/>
  <c r="AH91"/>
  <c r="V124"/>
  <c r="AH90"/>
  <c r="R120" i="1"/>
  <c r="T120" s="1"/>
  <c r="AC139" i="6"/>
  <c r="AC66"/>
  <c r="AC69"/>
  <c r="AH249" i="5"/>
  <c r="AH248"/>
  <c r="T242" i="1"/>
  <c r="T243"/>
  <c r="T115"/>
  <c r="T114"/>
  <c r="AH24" i="5"/>
  <c r="AH25"/>
  <c r="E125"/>
  <c r="AG119"/>
  <c r="AH101"/>
  <c r="AF119"/>
  <c r="AH100"/>
  <c r="E124"/>
  <c r="AG118"/>
  <c r="AF118"/>
  <c r="K35" i="8"/>
  <c r="M35" s="1"/>
  <c r="AH19" i="5"/>
  <c r="AH18"/>
  <c r="AG38" i="7"/>
  <c r="AG37"/>
  <c r="AG36"/>
  <c r="S18" i="2"/>
  <c r="M69" i="8"/>
  <c r="M32"/>
  <c r="M58"/>
  <c r="K72"/>
  <c r="M21"/>
  <c r="AG21" i="7"/>
  <c r="AG20"/>
  <c r="AG19"/>
  <c r="S41" i="2"/>
  <c r="S39"/>
  <c r="S40"/>
  <c r="S17"/>
  <c r="S16"/>
  <c r="AG36" i="11"/>
  <c r="S34" i="10"/>
  <c r="AG69" i="11"/>
  <c r="AG68"/>
  <c r="AG35"/>
  <c r="S75" i="10"/>
  <c r="S74"/>
  <c r="S35"/>
  <c r="M53" i="8"/>
  <c r="L72"/>
  <c r="M16"/>
  <c r="T121" i="1" l="1"/>
  <c r="AH123" i="5"/>
  <c r="AH122"/>
  <c r="AF125"/>
  <c r="AF124"/>
  <c r="AG124"/>
  <c r="AH254"/>
  <c r="AG125"/>
  <c r="AH119"/>
  <c r="AH118"/>
  <c r="M72" i="8"/>
  <c r="AH125" i="5" l="1"/>
  <c r="AH124"/>
</calcChain>
</file>

<file path=xl/sharedStrings.xml><?xml version="1.0" encoding="utf-8"?>
<sst xmlns="http://schemas.openxmlformats.org/spreadsheetml/2006/main" count="2161" uniqueCount="279">
  <si>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</si>
  <si>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</si>
  <si>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</si>
  <si>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</si>
  <si>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</si>
  <si>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</si>
  <si>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</si>
  <si>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</si>
  <si>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</si>
  <si>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</si>
  <si>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</si>
  <si>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</si>
  <si>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</si>
  <si>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</si>
  <si>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</si>
  <si>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</si>
  <si>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</si>
  <si>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</si>
  <si>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</si>
  <si>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</si>
  <si>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</si>
  <si>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</si>
  <si>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</si>
  <si>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</si>
  <si>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المجموع </t>
  </si>
  <si>
    <t>عربي</t>
  </si>
  <si>
    <t>ماجستير</t>
  </si>
  <si>
    <t>الطب البشري</t>
  </si>
  <si>
    <t>إجمالي</t>
  </si>
  <si>
    <t xml:space="preserve">الكيمياء 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</si>
  <si>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</si>
  <si>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</si>
  <si>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</si>
  <si>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</si>
  <si>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</si>
  <si>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الفيزياء </t>
  </si>
  <si>
    <t xml:space="preserve">رياضيات </t>
  </si>
  <si>
    <t xml:space="preserve">علم الحياة </t>
  </si>
  <si>
    <t>معلم صف</t>
  </si>
  <si>
    <t xml:space="preserve">رياض أطفال </t>
  </si>
  <si>
    <t xml:space="preserve">إجمالي التربية </t>
  </si>
  <si>
    <t xml:space="preserve">الاجمالي </t>
  </si>
  <si>
    <t xml:space="preserve">اناث </t>
  </si>
  <si>
    <t>سوري</t>
  </si>
  <si>
    <t>فلسطيني غير مقيم</t>
  </si>
  <si>
    <t>مجموع</t>
  </si>
  <si>
    <t>دكتوراه</t>
  </si>
  <si>
    <t xml:space="preserve">دير الزور </t>
  </si>
  <si>
    <t xml:space="preserve">الحسكة </t>
  </si>
  <si>
    <t xml:space="preserve">الرقة </t>
  </si>
  <si>
    <t xml:space="preserve">مستجد </t>
  </si>
  <si>
    <t>طالب</t>
  </si>
  <si>
    <t>القسم</t>
  </si>
  <si>
    <t xml:space="preserve">عدد الوحدات السكنية </t>
  </si>
  <si>
    <t>عدد الأسرة في الوحدات</t>
  </si>
  <si>
    <t>الطلاب المقيمين</t>
  </si>
  <si>
    <t xml:space="preserve">المجموع العام </t>
  </si>
  <si>
    <t>لبناني</t>
  </si>
  <si>
    <t>عراقي</t>
  </si>
  <si>
    <t xml:space="preserve">سنة اولى </t>
  </si>
  <si>
    <t xml:space="preserve">سنة ثانية </t>
  </si>
  <si>
    <t>سنة ثالثة</t>
  </si>
  <si>
    <t>سنة رابعة</t>
  </si>
  <si>
    <t>سنة خامسة</t>
  </si>
  <si>
    <t>مستجد</t>
  </si>
  <si>
    <t xml:space="preserve">قديم </t>
  </si>
  <si>
    <t xml:space="preserve">عراقي </t>
  </si>
  <si>
    <t>فرنسي</t>
  </si>
  <si>
    <t>اجمالي</t>
  </si>
  <si>
    <t>مخابر</t>
  </si>
  <si>
    <t xml:space="preserve">مج </t>
  </si>
  <si>
    <t xml:space="preserve">لبناني </t>
  </si>
  <si>
    <t>المعهد</t>
  </si>
  <si>
    <t>القسم هو فقط للكليات التي يبدأ التخصص فيها من السنة الأولى ( الاداب -العلوم - التربية - الهندسة الكهربائية والميكانيكية -الهندسة المدنية )</t>
  </si>
  <si>
    <t>لا يمكن تغيير ترتيب المحافظات بالجدول(لا يجوز وضع محافظة القنيطرة قبل محافظة حمص على سبيل المثال)</t>
  </si>
  <si>
    <t>يجب ان تكون ورقة العمل من اليمين الى اليسار حصرا(العمود A من اليمين) في كافة الملفات-اوراق العمل-الجداول</t>
  </si>
  <si>
    <t>يمكن اضافة اي قسم او كلية للجدول اعلاه</t>
  </si>
  <si>
    <t>الكلية</t>
  </si>
  <si>
    <t>إناث</t>
  </si>
  <si>
    <t xml:space="preserve">الهندسة المدنية  - الحسكة   </t>
  </si>
  <si>
    <t>الهندسة المدنية - الرقة</t>
  </si>
  <si>
    <t>مدني</t>
  </si>
  <si>
    <t>ري وصرف</t>
  </si>
  <si>
    <t xml:space="preserve">الهندسة البتروكيميائية- ديرالزور </t>
  </si>
  <si>
    <t>البترول</t>
  </si>
  <si>
    <t xml:space="preserve">صناعات </t>
  </si>
  <si>
    <t xml:space="preserve">الهندسة الزراعية - دير الزور </t>
  </si>
  <si>
    <t xml:space="preserve">الهندسة الزراعية - الحسكة  </t>
  </si>
  <si>
    <t xml:space="preserve">الطب البيطري -دير </t>
  </si>
  <si>
    <t>الاقتصاد - دير الزور</t>
  </si>
  <si>
    <t>كلية الاداب - دير الزور</t>
  </si>
  <si>
    <t xml:space="preserve">اللغة العربية-الحسكة  </t>
  </si>
  <si>
    <t xml:space="preserve">اللغة العربية-الرقة </t>
  </si>
  <si>
    <t>كلية العلوم - دير الزور</t>
  </si>
  <si>
    <t xml:space="preserve">علوم الحسكة </t>
  </si>
  <si>
    <t xml:space="preserve">كلية العلوم الثانية - الرقة </t>
  </si>
  <si>
    <t xml:space="preserve">الحقوق - دير الزور </t>
  </si>
  <si>
    <t xml:space="preserve">الحقوق -الحسكة </t>
  </si>
  <si>
    <t xml:space="preserve">رياض أطفال-الحسكة </t>
  </si>
  <si>
    <t>معلم صف-الحسكة</t>
  </si>
  <si>
    <t xml:space="preserve">إجمالي التربية الثانية - الحسكة </t>
  </si>
  <si>
    <t>معلم صف-الرقة</t>
  </si>
  <si>
    <t>التمريض- دير الزور</t>
  </si>
  <si>
    <t xml:space="preserve">   سنة أولى    </t>
  </si>
  <si>
    <t xml:space="preserve">سنة خامسة </t>
  </si>
  <si>
    <t>سنة سادسة</t>
  </si>
  <si>
    <t>الاجمالي العام</t>
  </si>
  <si>
    <t>قديم</t>
  </si>
  <si>
    <t xml:space="preserve">الطب البشري </t>
  </si>
  <si>
    <t xml:space="preserve"> الهندسة المدنية بالحسكة</t>
  </si>
  <si>
    <t xml:space="preserve"> الهندسة المدنية بالرقة</t>
  </si>
  <si>
    <t>ري</t>
  </si>
  <si>
    <t>الاجمالي</t>
  </si>
  <si>
    <t>الهندسة البتروكيميائية</t>
  </si>
  <si>
    <t>بترول</t>
  </si>
  <si>
    <t>صناعات</t>
  </si>
  <si>
    <t>كلية الزراعة بالحسكة</t>
  </si>
  <si>
    <t>الطب البيطري</t>
  </si>
  <si>
    <t>كلية الاقتصاد بدير الزور</t>
  </si>
  <si>
    <t>كلية الآداب بدير الزور</t>
  </si>
  <si>
    <t>انكليزي</t>
  </si>
  <si>
    <t>تاريخ</t>
  </si>
  <si>
    <t>كلية الآداب بالحسكة</t>
  </si>
  <si>
    <t>كلية الآداب بالرقة</t>
  </si>
  <si>
    <t>كلية العلوم</t>
  </si>
  <si>
    <t>كيمياء</t>
  </si>
  <si>
    <t>علم حياة</t>
  </si>
  <si>
    <t>فيزياء</t>
  </si>
  <si>
    <t>رياضيات</t>
  </si>
  <si>
    <t>علوم الحسكة</t>
  </si>
  <si>
    <t>كلية العلوم بالرقة</t>
  </si>
  <si>
    <t>كلية الحقوق بدير الزور</t>
  </si>
  <si>
    <t>كلية الحقوق بالحسكة</t>
  </si>
  <si>
    <t>كلية التربية بدير الزور</t>
  </si>
  <si>
    <t>رياض اطفال</t>
  </si>
  <si>
    <t>كلية التربية بالحسكة</t>
  </si>
  <si>
    <t>كلية التربية بالرقة</t>
  </si>
  <si>
    <t xml:space="preserve">كلية التمريض </t>
  </si>
  <si>
    <t>سنة ثانية</t>
  </si>
  <si>
    <t>إدلب</t>
  </si>
  <si>
    <t>الإجمالي</t>
  </si>
  <si>
    <t>كلية الهندسة المدنية بالحسكة</t>
  </si>
  <si>
    <t>مدني الرقة</t>
  </si>
  <si>
    <t>الهندسة الزراعية بدير الزور</t>
  </si>
  <si>
    <t>الطب البيطري بدير الزور</t>
  </si>
  <si>
    <t>آداب دير الزور</t>
  </si>
  <si>
    <t>لغة عربية</t>
  </si>
  <si>
    <t>كلية العلوم بدير الزور</t>
  </si>
  <si>
    <t>علم الحياة</t>
  </si>
  <si>
    <t>كلية العلوم بالحسكة</t>
  </si>
  <si>
    <t>رياض</t>
  </si>
  <si>
    <t>رياض أطفال</t>
  </si>
  <si>
    <t>كلية التمريض بدير الزور</t>
  </si>
  <si>
    <t>الإجمالي العام</t>
  </si>
  <si>
    <t>فلسطيني مقيم في سورية</t>
  </si>
  <si>
    <t>فلسطيني غير مقيم في سورية</t>
  </si>
  <si>
    <t>علوم دير الزور</t>
  </si>
  <si>
    <t>زراعة دير الزور</t>
  </si>
  <si>
    <t>تربية دير الزور</t>
  </si>
  <si>
    <t>زراعة بدير الزور</t>
  </si>
  <si>
    <t>التربية بدير الزور</t>
  </si>
  <si>
    <t>تربية الحسكة</t>
  </si>
  <si>
    <t>تربية الرقة</t>
  </si>
  <si>
    <t>حقوق ديرالزور</t>
  </si>
  <si>
    <t>حقوق الحسكة</t>
  </si>
  <si>
    <t>اقتصاد دير الزور</t>
  </si>
  <si>
    <t>مشاريع صغيرة</t>
  </si>
  <si>
    <t xml:space="preserve">التربية بدير الزور( معلم صف) </t>
  </si>
  <si>
    <t>حقوق دير الزور</t>
  </si>
  <si>
    <t xml:space="preserve"> الحقوق بالحسكة </t>
  </si>
  <si>
    <t xml:space="preserve">اقتصاد دير الزور - مشاريع صغيرة </t>
  </si>
  <si>
    <t xml:space="preserve">المعهد </t>
  </si>
  <si>
    <t xml:space="preserve">السنة الثانية </t>
  </si>
  <si>
    <t xml:space="preserve">م. ت. للمحاسبة والتمويل - دير الزور </t>
  </si>
  <si>
    <t>م.ت.الزراعي - دير الزور</t>
  </si>
  <si>
    <t>عام</t>
  </si>
  <si>
    <t>محاصيل</t>
  </si>
  <si>
    <t>بساتين</t>
  </si>
  <si>
    <t>إنتاج حيواني</t>
  </si>
  <si>
    <t>م.ت.البيطري - دير الزور</t>
  </si>
  <si>
    <t>المخابر البيطرية</t>
  </si>
  <si>
    <t>الوقاية العامة</t>
  </si>
  <si>
    <t>الرعاية التناسلية</t>
  </si>
  <si>
    <t xml:space="preserve">م. ت. للحاسوب -الرقة </t>
  </si>
  <si>
    <t>م. ت. الزراعي - الرقة</t>
  </si>
  <si>
    <t>بيطري الرقة</t>
  </si>
  <si>
    <t>التقاني للمحاسبة والتمويل بالرقة</t>
  </si>
  <si>
    <t>م.ت.الزراعي - الحسكة</t>
  </si>
  <si>
    <t>بيطري الحسكة</t>
  </si>
  <si>
    <t>وقاية عامة</t>
  </si>
  <si>
    <t xml:space="preserve">إجمالي طلاب معاهد الفرات </t>
  </si>
  <si>
    <t>م.ت.الزراعي - الرقة</t>
  </si>
  <si>
    <t>تقاني للمحاسبة والتمويل بالرقة</t>
  </si>
  <si>
    <t>إجمالي طلاب معاهد الفرات</t>
  </si>
  <si>
    <t xml:space="preserve">أجنبي </t>
  </si>
  <si>
    <t>بيطري بالرقة</t>
  </si>
  <si>
    <t xml:space="preserve">بيطري بالحسكة </t>
  </si>
  <si>
    <t>آليات زراعية بالقامشلي</t>
  </si>
  <si>
    <t>الهندسة الميكانيكية والكهربائية</t>
  </si>
  <si>
    <t>الاقتصاد - الحسكة</t>
  </si>
  <si>
    <t>ريف دمشق</t>
  </si>
  <si>
    <t>كلية الهندسة الميكانيكية والكهربائية</t>
  </si>
  <si>
    <t>كلية الاقتصاد بالحسكة</t>
  </si>
  <si>
    <t>الهندسة المدنية بالحسكة</t>
  </si>
  <si>
    <t>الهندسة الزراعية بالحسكة</t>
  </si>
  <si>
    <t>ناجح+منقول</t>
  </si>
  <si>
    <t xml:space="preserve"> الهندسة الكهربائية والميكانيكية</t>
  </si>
  <si>
    <t xml:space="preserve">التنمية المستدامة </t>
  </si>
  <si>
    <t>المكننة الزراعية بالقامشلي</t>
  </si>
  <si>
    <t>الصناعات الغذائية ديرالزور</t>
  </si>
  <si>
    <t xml:space="preserve">الصناعات الغذائية بديرالزور </t>
  </si>
  <si>
    <t>التنمية المستدامة  بديرالزور</t>
  </si>
  <si>
    <t xml:space="preserve">تقاني للري الحديث بالرقة </t>
  </si>
  <si>
    <t xml:space="preserve">الهندسة الزراعية - الرقة </t>
  </si>
  <si>
    <t xml:space="preserve">كلية الصيدلة بالرقة </t>
  </si>
  <si>
    <t xml:space="preserve">كلية الهندسة الزراعية - بالرقة </t>
  </si>
  <si>
    <t xml:space="preserve">كلية الصيدلة في الرقة </t>
  </si>
  <si>
    <t xml:space="preserve">الهندسة الزراعية بالرقة </t>
  </si>
  <si>
    <t xml:space="preserve">كلية الهندسة الزراعية بالرقة </t>
  </si>
  <si>
    <t xml:space="preserve">الهندسة الزراعية بديرالزور </t>
  </si>
  <si>
    <t xml:space="preserve">كلية الزراعة بالرقة </t>
  </si>
  <si>
    <t>أعداد الطلاب حسب الكلية والجنس والجنسية للعام الدراسي 2011/2012 مفتوح في جامعة الفرات</t>
  </si>
  <si>
    <t>أعداد الطلاب المسجلين  من جامعة الفرات حسب الكلية والسنة الدراسية والجنس للعام الدراسي 2011/2012 ( تعليم مفتوح)</t>
  </si>
  <si>
    <t xml:space="preserve">م. ت .للري الحديث بالرقة </t>
  </si>
  <si>
    <t xml:space="preserve">م. ت. للري الحديث بالرقة </t>
  </si>
  <si>
    <t xml:space="preserve">م. ت للحاسوب الرقة </t>
  </si>
  <si>
    <t xml:space="preserve">تسع وحدات اثنان منها قيد الإنجاز </t>
  </si>
  <si>
    <t xml:space="preserve">دبلوم </t>
  </si>
  <si>
    <t xml:space="preserve">بلوم </t>
  </si>
  <si>
    <t xml:space="preserve">علم اجتماع </t>
  </si>
  <si>
    <t xml:space="preserve">علم لحتماع </t>
  </si>
  <si>
    <t xml:space="preserve">درعا </t>
  </si>
  <si>
    <t xml:space="preserve">القنيطرة </t>
  </si>
  <si>
    <t xml:space="preserve">إجمالي </t>
  </si>
  <si>
    <t xml:space="preserve">اجمالي </t>
  </si>
  <si>
    <t xml:space="preserve">سنة أولى/ وكلاء </t>
  </si>
  <si>
    <t xml:space="preserve">سنة ثالثة/تعميق </t>
  </si>
  <si>
    <t xml:space="preserve">سنة رابعة/ تعميق </t>
  </si>
  <si>
    <t xml:space="preserve">جولوجيا </t>
  </si>
  <si>
    <t xml:space="preserve">الاداب الثالثة الرقة </t>
  </si>
  <si>
    <t xml:space="preserve">اللعة العربية </t>
  </si>
  <si>
    <t xml:space="preserve">تاريخ </t>
  </si>
  <si>
    <t xml:space="preserve">اللغة العربية </t>
  </si>
  <si>
    <t xml:space="preserve">معلم صف </t>
  </si>
  <si>
    <t xml:space="preserve">التربية الثالثة بالرقة </t>
  </si>
  <si>
    <t xml:space="preserve">التربية بالرقة(تعميق التأهيل التربوي) + وكلاء </t>
  </si>
  <si>
    <t>التربية بالرقة(تعميق التأهيل التربوي) +وكلاء</t>
  </si>
  <si>
    <t xml:space="preserve">تعميق برنامج التأهيل التربوي +وكلاء </t>
  </si>
  <si>
    <t xml:space="preserve">تعميق برنامج التأهيل التربوي + وكلاء </t>
  </si>
  <si>
    <t xml:space="preserve"> التربية بالحسكة ( تعميق برنامج التدريب التربوي ) + وكلاء</t>
  </si>
  <si>
    <t xml:space="preserve"> التربية بالحسكة ( تعميق برنامج التدريب التربوي ) + وكلاء </t>
  </si>
  <si>
    <t xml:space="preserve">الاقتصاد  الثانية - الحسكة </t>
  </si>
  <si>
    <t xml:space="preserve">اقتصاد الحسكة </t>
  </si>
  <si>
    <t xml:space="preserve">دراسات مالية ومصرفية </t>
  </si>
  <si>
    <t xml:space="preserve">فرنسي </t>
  </si>
  <si>
    <t xml:space="preserve">آثار </t>
  </si>
  <si>
    <t xml:space="preserve">عربي </t>
  </si>
  <si>
    <t>آثار</t>
  </si>
  <si>
    <t xml:space="preserve">الاداب الثانية بالحسكة </t>
  </si>
  <si>
    <t xml:space="preserve">التربية الثانية بالحسكة </t>
  </si>
  <si>
    <t>كلية التربية - ديرالزور</t>
  </si>
  <si>
    <t xml:space="preserve">كلية طب الاسنان بالحسكة </t>
  </si>
  <si>
    <t>أعداد الطلاب حسب الكلية والجنس والجنسية للعام الدراسي 2013/2012 دراسات عليا في جامعة الفرات تعليم اجمالي</t>
  </si>
  <si>
    <t>أعداد الطلاب حسب الكلية والجنس والجنسية للعام الدراسي 2013/2012 دراسات عليا في جامعة الفرات تعليم موازي</t>
  </si>
  <si>
    <t>أعداد الطلاب المسجلين  في جامعة الفرات حسب الكلية والقسم والمحافظة والجنس للعام الدراسي 2013/2012  دراسات عليا / تعليم إجمالي</t>
  </si>
  <si>
    <t>أعداد الطلاب للعام الدراسي 2013/2012 حسب الجنس والجنسية /تعليم إجمالي</t>
  </si>
  <si>
    <t>أعداد الطلاب للعام الدراسي 2013/2012 حسب الجنس والجنسية /تعليم موازي</t>
  </si>
  <si>
    <t>أعداد الطلاب والمستجدين من جامعة الفرات حسب الكليات والقسم والمحافظة والجنس للعام الدراسي 2013/2012  ( تعليم إجمالي)</t>
  </si>
  <si>
    <t>أعداد الطلاب والمستجدين من جامعة الفرات حسب الكليات والقسم والمحافظة والجنس للعام الدراسي 2013/2012 ( تعليم موازي)</t>
  </si>
  <si>
    <t>أعداد الطلاب المسجلين  من جامعة الفرات حسب الكلية والسنة الدراسية والجنس للعام الدراسي 2013/2012 ( تعليم موازي)</t>
  </si>
  <si>
    <t>أعداد الطلاب المسجلين  من جامعة الفرات حسب الكلية والسنة الدراسية والجنس للعام الدراسي 2013/2012 ( تعليم إجمالي )</t>
  </si>
  <si>
    <t>أعداد الطلاب المسجلين  في جامعة الفرات حسب الكلية والقسم والمحافظة والجنس للعام الدراسي 2013/2012  دراسات عليا / تعليم موزي</t>
  </si>
  <si>
    <t>أعداد الطلاب حسب الكلية والجنس والمحافظات للعام الدراسي 2013/2012 مفتوح في جامعة الفرات</t>
  </si>
  <si>
    <t>عدد طلاب  معاهد جامعة الفرات للعام الدراسي 2013/2012 حسب السنوات والاختصاص ( تعليم اجمالي )</t>
  </si>
  <si>
    <t>عدد طلاب  معاهد جامعة الفرات للعام الدراسي 2013/2012 حسب السنوات والاختصاص ( تعليم موازي )</t>
  </si>
  <si>
    <t>أعداد طلاب معاهد جامعة الفرات للعام الدراسي 2013/2012 حسب الجنسية ( تعليم إجمالي)</t>
  </si>
  <si>
    <t>أعداد طلاب معاهد جامعة الفرات للعام الدراسي 2013/2012 حسب الجنسية ( تعليم موازي)</t>
  </si>
  <si>
    <t>أعداد طلاب معاهد جامعة الفرات للعام الدراسي 2013/2012 حسب الجنس والمحافظة ( تعليم موازي)</t>
  </si>
  <si>
    <t>أعداد طلاب معاهد جامعة الفرات للعام الدراسي 2013/2012 حسب الجنس والمحافظة ( تعليم إجمالي)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</si>
</sst>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4"/>
      <name val="Simplified Arabic"/>
      <family val="1"/>
    </font>
    <font>
      <b/>
      <sz val="14"/>
      <name val="Simplified Arabic"/>
      <family val="1"/>
    </font>
    <font>
      <sz val="14"/>
      <color theme="1"/>
      <name val="Simplified Arabic"/>
      <family val="1"/>
    </font>
    <font>
      <sz val="12"/>
      <color theme="1"/>
      <name val="Simplified Arabic"/>
      <family val="1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  <font>
      <sz val="14"/>
      <color rgb="FFFF0000"/>
      <name val="Simplified Arabic"/>
      <family val="1"/>
    </font>
    <font>
      <b/>
      <sz val="14"/>
      <color rgb="FFFF0000"/>
      <name val="Simplified Arabic"/>
      <family val="1"/>
    </font>
    <font>
      <sz val="14"/>
      <name val="Simplified Arabic"/>
      <family val="1"/>
    </font>
    <font>
      <sz val="11"/>
      <color theme="1"/>
      <name val="Simplified Arabic"/>
      <family val="1"/>
    </font>
    <font>
      <sz val="14"/>
      <color theme="1"/>
      <name val="Simplified Arabic"/>
      <family val="1"/>
    </font>
    <font>
      <b/>
      <sz val="16"/>
      <name val="Simplified Arabic"/>
      <family val="1"/>
    </font>
    <font>
      <b/>
      <sz val="16"/>
      <name val="Simplified Arabic"/>
      <family val="1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14"/>
      <name val="Simplified Arabic"/>
      <family val="1"/>
    </font>
    <font>
      <b/>
      <sz val="14"/>
      <color rgb="FFFF0000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2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 readingOrder="2"/>
    </xf>
    <xf numFmtId="0" fontId="19" fillId="3" borderId="1" xfId="0" applyFont="1" applyFill="1" applyBorder="1" applyAlignment="1">
      <alignment vertical="center" shrinkToFit="1" readingOrder="2"/>
    </xf>
    <xf numFmtId="0" fontId="19" fillId="3" borderId="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 readingOrder="2"/>
    </xf>
    <xf numFmtId="0" fontId="17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8"/>
  <sheetViews>
    <sheetView rightToLeft="1" topLeftCell="A244" zoomScale="85" zoomScaleNormal="85" workbookViewId="0">
      <selection activeCell="R249" sqref="R249:S249"/>
    </sheetView>
  </sheetViews>
  <sheetFormatPr defaultRowHeight="27.75"/>
  <cols>
    <col min="1" max="1" width="11.5" style="88" customWidth="1"/>
    <col min="2" max="2" width="17.25" style="88" customWidth="1"/>
    <col min="3" max="5" width="7.375" style="88" customWidth="1"/>
    <col min="6" max="6" width="6.25" style="88" customWidth="1"/>
    <col min="7" max="7" width="4.5" style="88" customWidth="1"/>
    <col min="8" max="8" width="4.875" style="88" customWidth="1"/>
    <col min="9" max="9" width="4.5" style="88" customWidth="1"/>
    <col min="10" max="10" width="4.875" style="88" customWidth="1"/>
    <col min="11" max="11" width="4.5" style="88" customWidth="1"/>
    <col min="12" max="12" width="4.875" style="88" customWidth="1"/>
    <col min="13" max="13" width="4.5" style="88" customWidth="1"/>
    <col min="14" max="14" width="4.875" style="88" customWidth="1"/>
    <col min="15" max="15" width="4.5" style="88" customWidth="1"/>
    <col min="16" max="16" width="4.875" style="88" customWidth="1"/>
    <col min="17" max="17" width="4.5" style="88" customWidth="1"/>
    <col min="18" max="18" width="8.5" style="88" customWidth="1"/>
    <col min="19" max="19" width="7.5" style="88" customWidth="1"/>
    <col min="20" max="20" width="8.125" style="88" customWidth="1"/>
    <col min="21" max="21" width="6.125" style="34" customWidth="1"/>
    <col min="22" max="22" width="9" style="34" customWidth="1"/>
    <col min="23" max="27" width="9" style="15" customWidth="1"/>
    <col min="28" max="16384" width="9" style="15"/>
  </cols>
  <sheetData>
    <row r="1" spans="1:50" s="44" customFormat="1" ht="26.25" customHeight="1">
      <c r="A1" s="145" t="s">
        <v>265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89"/>
      <c r="U1" s="34"/>
      <c r="V1" s="34"/>
    </row>
    <row r="2" spans="1:50" s="44" customFormat="1" ht="26.25" customHeight="1">
      <c r="A2" s="144" t="s">
        <v>3</v>
      </c>
      <c r="B2" s="144"/>
      <c r="C2" s="144" t="s">
        <v>9</v>
      </c>
      <c r="D2" s="143" t="s">
        <v>43</v>
      </c>
      <c r="E2" s="143"/>
      <c r="F2" s="143" t="s">
        <v>5</v>
      </c>
      <c r="G2" s="143"/>
      <c r="H2" s="143" t="s">
        <v>44</v>
      </c>
      <c r="I2" s="143"/>
      <c r="J2" s="143" t="s">
        <v>57</v>
      </c>
      <c r="K2" s="143"/>
      <c r="L2" s="143" t="s">
        <v>58</v>
      </c>
      <c r="M2" s="143"/>
      <c r="N2" s="143" t="s">
        <v>25</v>
      </c>
      <c r="O2" s="143"/>
      <c r="P2" s="143" t="s">
        <v>7</v>
      </c>
      <c r="Q2" s="143"/>
      <c r="R2" s="143" t="s">
        <v>0</v>
      </c>
      <c r="S2" s="143"/>
      <c r="T2" s="143"/>
      <c r="U2" s="34"/>
      <c r="V2" s="34"/>
    </row>
    <row r="3" spans="1:50" s="44" customFormat="1" ht="26.25" customHeight="1">
      <c r="A3" s="144"/>
      <c r="B3" s="144"/>
      <c r="C3" s="144"/>
      <c r="D3" s="80" t="s">
        <v>1</v>
      </c>
      <c r="E3" s="80" t="s">
        <v>78</v>
      </c>
      <c r="F3" s="80" t="s">
        <v>1</v>
      </c>
      <c r="G3" s="80" t="s">
        <v>78</v>
      </c>
      <c r="H3" s="80" t="s">
        <v>1</v>
      </c>
      <c r="I3" s="80" t="s">
        <v>78</v>
      </c>
      <c r="J3" s="80" t="s">
        <v>1</v>
      </c>
      <c r="K3" s="80" t="s">
        <v>78</v>
      </c>
      <c r="L3" s="80" t="s">
        <v>1</v>
      </c>
      <c r="M3" s="80" t="s">
        <v>78</v>
      </c>
      <c r="N3" s="80" t="s">
        <v>1</v>
      </c>
      <c r="O3" s="80" t="s">
        <v>78</v>
      </c>
      <c r="P3" s="80" t="s">
        <v>1</v>
      </c>
      <c r="Q3" s="80" t="s">
        <v>78</v>
      </c>
      <c r="R3" s="80" t="s">
        <v>8</v>
      </c>
      <c r="S3" s="80" t="s">
        <v>78</v>
      </c>
      <c r="T3" s="80" t="s">
        <v>70</v>
      </c>
      <c r="U3" s="34"/>
      <c r="V3" s="34"/>
    </row>
    <row r="4" spans="1:50" s="44" customFormat="1" ht="21.75" customHeight="1">
      <c r="A4" s="139" t="s">
        <v>27</v>
      </c>
      <c r="B4" s="139"/>
      <c r="C4" s="81" t="s">
        <v>50</v>
      </c>
      <c r="D4" s="82">
        <v>213</v>
      </c>
      <c r="E4" s="82">
        <v>153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2">
        <v>0</v>
      </c>
      <c r="M4" s="82">
        <v>0</v>
      </c>
      <c r="N4" s="82">
        <v>0</v>
      </c>
      <c r="O4" s="82">
        <v>0</v>
      </c>
      <c r="P4" s="82">
        <v>0</v>
      </c>
      <c r="Q4" s="82">
        <v>0</v>
      </c>
      <c r="R4" s="83">
        <f>P4+N4+L4+J4+H4+F4+D4</f>
        <v>213</v>
      </c>
      <c r="S4" s="83">
        <f>Q4+O4+M4+K4+I4+G4+E4</f>
        <v>153</v>
      </c>
      <c r="T4" s="83">
        <f>S4+R4</f>
        <v>366</v>
      </c>
      <c r="U4" s="34"/>
      <c r="V4" s="34" t="s">
        <v>108</v>
      </c>
      <c r="X4" s="44">
        <v>213</v>
      </c>
      <c r="Y4" s="44">
        <v>153</v>
      </c>
      <c r="Z4" s="44">
        <v>72</v>
      </c>
      <c r="AA4" s="44">
        <v>17</v>
      </c>
      <c r="AB4" s="44">
        <v>31</v>
      </c>
      <c r="AC4" s="44">
        <v>11</v>
      </c>
      <c r="AD4" s="44">
        <v>47</v>
      </c>
      <c r="AE4" s="44">
        <v>21</v>
      </c>
      <c r="AF4" s="44">
        <v>75</v>
      </c>
      <c r="AG4" s="44">
        <v>63</v>
      </c>
      <c r="AH4" s="44">
        <v>79</v>
      </c>
      <c r="AI4" s="44">
        <v>29</v>
      </c>
      <c r="AJ4" s="44">
        <v>88</v>
      </c>
      <c r="AK4" s="44">
        <v>31</v>
      </c>
      <c r="AL4" s="44">
        <v>94</v>
      </c>
      <c r="AM4" s="44">
        <v>41</v>
      </c>
      <c r="AN4" s="44">
        <v>48</v>
      </c>
      <c r="AO4" s="44">
        <v>16</v>
      </c>
      <c r="AP4" s="44">
        <v>57</v>
      </c>
      <c r="AQ4" s="44">
        <v>19</v>
      </c>
      <c r="AR4" s="44">
        <v>47</v>
      </c>
      <c r="AS4" s="44">
        <v>18</v>
      </c>
      <c r="AT4" s="44">
        <v>61</v>
      </c>
      <c r="AU4" s="44">
        <v>14</v>
      </c>
      <c r="AV4" s="44">
        <v>912</v>
      </c>
      <c r="AW4" s="44">
        <v>433</v>
      </c>
      <c r="AX4" s="44">
        <v>1345</v>
      </c>
    </row>
    <row r="5" spans="1:50" s="44" customFormat="1" ht="18.75" customHeight="1">
      <c r="A5" s="139"/>
      <c r="B5" s="139"/>
      <c r="C5" s="81" t="s">
        <v>51</v>
      </c>
      <c r="D5" s="82">
        <v>902</v>
      </c>
      <c r="E5" s="82">
        <v>432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10</v>
      </c>
      <c r="O5" s="82">
        <v>1</v>
      </c>
      <c r="P5" s="82">
        <v>0</v>
      </c>
      <c r="Q5" s="82">
        <v>0</v>
      </c>
      <c r="R5" s="83">
        <f t="shared" ref="R5:R68" si="0">P5+N5+L5+J5+H5+F5+D5</f>
        <v>912</v>
      </c>
      <c r="S5" s="83">
        <f t="shared" ref="S5:S68" si="1">Q5+O5+M5+K5+I5+G5+E5</f>
        <v>433</v>
      </c>
      <c r="T5" s="83">
        <f t="shared" ref="T5:T68" si="2">S5+R5</f>
        <v>1345</v>
      </c>
      <c r="U5" s="34"/>
      <c r="V5" s="34" t="s">
        <v>109</v>
      </c>
      <c r="X5" s="44">
        <v>110</v>
      </c>
      <c r="Y5" s="44">
        <v>131</v>
      </c>
      <c r="Z5" s="44">
        <v>24</v>
      </c>
      <c r="AA5" s="44">
        <v>0</v>
      </c>
      <c r="AB5" s="44">
        <v>79</v>
      </c>
      <c r="AC5" s="44">
        <v>61</v>
      </c>
      <c r="AD5" s="44">
        <v>9</v>
      </c>
      <c r="AE5" s="44">
        <v>19</v>
      </c>
      <c r="AF5" s="44">
        <v>64</v>
      </c>
      <c r="AG5" s="44">
        <v>66</v>
      </c>
      <c r="AH5" s="44">
        <v>8</v>
      </c>
      <c r="AI5" s="44">
        <v>14</v>
      </c>
      <c r="AJ5" s="44">
        <v>74</v>
      </c>
      <c r="AK5" s="44">
        <v>60</v>
      </c>
      <c r="AL5" s="44">
        <v>4</v>
      </c>
      <c r="AM5" s="44">
        <v>16</v>
      </c>
      <c r="AN5" s="44">
        <v>33</v>
      </c>
      <c r="AO5" s="44">
        <v>23</v>
      </c>
      <c r="AP5" s="44">
        <v>0</v>
      </c>
      <c r="AQ5" s="44">
        <v>0</v>
      </c>
      <c r="AR5" s="44">
        <v>0</v>
      </c>
      <c r="AS5" s="44">
        <v>0</v>
      </c>
      <c r="AT5" s="44">
        <v>0</v>
      </c>
      <c r="AU5" s="44">
        <v>0</v>
      </c>
      <c r="AV5" s="44">
        <v>405</v>
      </c>
      <c r="AW5" s="44">
        <v>390</v>
      </c>
      <c r="AX5" s="44">
        <v>795</v>
      </c>
    </row>
    <row r="6" spans="1:50" s="44" customFormat="1" ht="18.75" customHeight="1">
      <c r="A6" s="139" t="s">
        <v>198</v>
      </c>
      <c r="B6" s="139"/>
      <c r="C6" s="81" t="s">
        <v>50</v>
      </c>
      <c r="D6" s="84">
        <v>181</v>
      </c>
      <c r="E6" s="84">
        <v>86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3">
        <f t="shared" si="0"/>
        <v>181</v>
      </c>
      <c r="S6" s="83">
        <f t="shared" si="1"/>
        <v>86</v>
      </c>
      <c r="T6" s="83">
        <f t="shared" si="2"/>
        <v>267</v>
      </c>
      <c r="U6" s="34"/>
      <c r="V6" s="34" t="s">
        <v>206</v>
      </c>
      <c r="X6" s="44">
        <v>181</v>
      </c>
      <c r="Y6" s="44">
        <v>86</v>
      </c>
      <c r="Z6" s="44">
        <v>19</v>
      </c>
      <c r="AA6" s="44">
        <v>19</v>
      </c>
      <c r="AB6" s="44">
        <v>72</v>
      </c>
      <c r="AC6" s="44">
        <v>64</v>
      </c>
      <c r="AD6" s="44">
        <v>8</v>
      </c>
      <c r="AE6" s="44">
        <v>18</v>
      </c>
      <c r="AF6" s="44">
        <v>9</v>
      </c>
      <c r="AG6" s="44">
        <v>16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0</v>
      </c>
      <c r="AT6" s="44">
        <v>0</v>
      </c>
      <c r="AU6" s="44">
        <v>0</v>
      </c>
      <c r="AV6" s="44">
        <v>289</v>
      </c>
      <c r="AW6" s="44">
        <v>203</v>
      </c>
      <c r="AX6" s="44">
        <v>492</v>
      </c>
    </row>
    <row r="7" spans="1:50" s="44" customFormat="1" ht="19.5" customHeight="1">
      <c r="A7" s="139"/>
      <c r="B7" s="139"/>
      <c r="C7" s="81" t="s">
        <v>51</v>
      </c>
      <c r="D7" s="84">
        <v>289</v>
      </c>
      <c r="E7" s="84">
        <v>203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3">
        <f t="shared" si="0"/>
        <v>289</v>
      </c>
      <c r="S7" s="83">
        <f t="shared" si="1"/>
        <v>203</v>
      </c>
      <c r="T7" s="83">
        <f t="shared" si="2"/>
        <v>492</v>
      </c>
      <c r="U7" s="34"/>
      <c r="V7" s="34" t="s">
        <v>110</v>
      </c>
      <c r="W7" s="44" t="s">
        <v>111</v>
      </c>
      <c r="X7" s="44">
        <v>276</v>
      </c>
      <c r="Y7" s="44">
        <v>149</v>
      </c>
      <c r="Z7" s="44">
        <v>30</v>
      </c>
      <c r="AA7" s="44">
        <v>19</v>
      </c>
      <c r="AB7" s="44">
        <v>13</v>
      </c>
      <c r="AC7" s="44">
        <v>18</v>
      </c>
      <c r="AD7" s="44">
        <v>11</v>
      </c>
      <c r="AE7" s="44">
        <v>12</v>
      </c>
      <c r="AF7" s="44">
        <v>14</v>
      </c>
      <c r="AG7" s="44">
        <v>16</v>
      </c>
      <c r="AH7" s="44">
        <v>9</v>
      </c>
      <c r="AI7" s="44">
        <v>21</v>
      </c>
      <c r="AJ7" s="44">
        <v>13</v>
      </c>
      <c r="AK7" s="44">
        <v>10</v>
      </c>
      <c r="AL7" s="44">
        <v>12</v>
      </c>
      <c r="AM7" s="44">
        <v>14</v>
      </c>
      <c r="AN7" s="44">
        <v>7</v>
      </c>
      <c r="AO7" s="44">
        <v>13</v>
      </c>
      <c r="AP7" s="44">
        <v>6</v>
      </c>
      <c r="AQ7" s="44">
        <v>15</v>
      </c>
      <c r="AR7" s="44">
        <v>0</v>
      </c>
      <c r="AS7" s="44">
        <v>0</v>
      </c>
      <c r="AT7" s="44">
        <v>0</v>
      </c>
      <c r="AU7" s="44">
        <v>0</v>
      </c>
      <c r="AV7" s="44">
        <v>391</v>
      </c>
      <c r="AW7" s="44">
        <v>287</v>
      </c>
      <c r="AX7" s="44">
        <v>678</v>
      </c>
    </row>
    <row r="8" spans="1:50" s="44" customFormat="1" ht="19.5" customHeight="1">
      <c r="A8" s="139" t="s">
        <v>79</v>
      </c>
      <c r="B8" s="139"/>
      <c r="C8" s="81" t="s">
        <v>50</v>
      </c>
      <c r="D8" s="82">
        <v>109</v>
      </c>
      <c r="E8" s="82">
        <v>130</v>
      </c>
      <c r="F8" s="82">
        <v>0</v>
      </c>
      <c r="G8" s="82">
        <v>0</v>
      </c>
      <c r="H8" s="82">
        <v>0</v>
      </c>
      <c r="I8" s="82">
        <v>0</v>
      </c>
      <c r="J8" s="82">
        <v>1</v>
      </c>
      <c r="K8" s="82">
        <v>0</v>
      </c>
      <c r="L8" s="82">
        <v>0</v>
      </c>
      <c r="M8" s="82">
        <v>1</v>
      </c>
      <c r="N8" s="82">
        <v>0</v>
      </c>
      <c r="O8" s="82">
        <v>0</v>
      </c>
      <c r="P8" s="82">
        <v>0</v>
      </c>
      <c r="Q8" s="82">
        <v>0</v>
      </c>
      <c r="R8" s="83">
        <f t="shared" si="0"/>
        <v>110</v>
      </c>
      <c r="S8" s="83">
        <f t="shared" si="1"/>
        <v>131</v>
      </c>
      <c r="T8" s="83">
        <f t="shared" si="2"/>
        <v>241</v>
      </c>
      <c r="U8" s="34"/>
      <c r="V8" s="34"/>
      <c r="W8" s="44" t="s">
        <v>81</v>
      </c>
      <c r="X8" s="44">
        <v>294</v>
      </c>
      <c r="Y8" s="44">
        <v>183</v>
      </c>
      <c r="Z8" s="44">
        <v>31</v>
      </c>
      <c r="AA8" s="44">
        <v>9</v>
      </c>
      <c r="AB8" s="44">
        <v>18</v>
      </c>
      <c r="AC8" s="44">
        <v>14</v>
      </c>
      <c r="AD8" s="44">
        <v>31</v>
      </c>
      <c r="AE8" s="44">
        <v>12</v>
      </c>
      <c r="AF8" s="44">
        <v>42</v>
      </c>
      <c r="AG8" s="44">
        <v>16</v>
      </c>
      <c r="AH8" s="44">
        <v>48</v>
      </c>
      <c r="AI8" s="44">
        <v>14</v>
      </c>
      <c r="AJ8" s="44">
        <v>63</v>
      </c>
      <c r="AK8" s="44">
        <v>12</v>
      </c>
      <c r="AL8" s="44">
        <v>55</v>
      </c>
      <c r="AM8" s="44">
        <v>16</v>
      </c>
      <c r="AN8" s="44">
        <v>26</v>
      </c>
      <c r="AO8" s="44">
        <v>8</v>
      </c>
      <c r="AP8" s="44">
        <v>30</v>
      </c>
      <c r="AQ8" s="44">
        <v>9</v>
      </c>
      <c r="AR8" s="44">
        <v>0</v>
      </c>
      <c r="AS8" s="44">
        <v>0</v>
      </c>
      <c r="AT8" s="44">
        <v>0</v>
      </c>
      <c r="AU8" s="44">
        <v>0</v>
      </c>
      <c r="AV8" s="44">
        <v>638</v>
      </c>
      <c r="AW8" s="44">
        <v>293</v>
      </c>
      <c r="AX8" s="44">
        <v>931</v>
      </c>
    </row>
    <row r="9" spans="1:50" s="44" customFormat="1" ht="21.75" customHeight="1">
      <c r="A9" s="139"/>
      <c r="B9" s="139"/>
      <c r="C9" s="81" t="s">
        <v>51</v>
      </c>
      <c r="D9" s="82">
        <v>399</v>
      </c>
      <c r="E9" s="82">
        <v>389</v>
      </c>
      <c r="F9" s="82">
        <v>0</v>
      </c>
      <c r="G9" s="82">
        <v>0</v>
      </c>
      <c r="H9" s="82">
        <v>0</v>
      </c>
      <c r="I9" s="82">
        <v>0</v>
      </c>
      <c r="J9" s="82">
        <v>1</v>
      </c>
      <c r="K9" s="82">
        <v>0</v>
      </c>
      <c r="L9" s="82">
        <v>1</v>
      </c>
      <c r="M9" s="82">
        <v>1</v>
      </c>
      <c r="N9" s="82">
        <v>4</v>
      </c>
      <c r="O9" s="82">
        <v>0</v>
      </c>
      <c r="P9" s="82">
        <v>0</v>
      </c>
      <c r="Q9" s="82">
        <v>0</v>
      </c>
      <c r="R9" s="83">
        <f t="shared" si="0"/>
        <v>405</v>
      </c>
      <c r="S9" s="83">
        <f t="shared" si="1"/>
        <v>390</v>
      </c>
      <c r="T9" s="83">
        <f t="shared" si="2"/>
        <v>795</v>
      </c>
      <c r="U9" s="34"/>
      <c r="V9" s="34"/>
      <c r="W9" s="44" t="s">
        <v>112</v>
      </c>
      <c r="X9" s="44">
        <v>570</v>
      </c>
      <c r="Y9" s="44">
        <v>332</v>
      </c>
      <c r="Z9" s="44">
        <v>61</v>
      </c>
      <c r="AA9" s="44">
        <v>28</v>
      </c>
      <c r="AB9" s="44">
        <v>31</v>
      </c>
      <c r="AC9" s="44">
        <v>32</v>
      </c>
      <c r="AD9" s="44">
        <v>42</v>
      </c>
      <c r="AE9" s="44">
        <v>24</v>
      </c>
      <c r="AF9" s="44">
        <v>56</v>
      </c>
      <c r="AG9" s="44">
        <v>32</v>
      </c>
      <c r="AH9" s="44">
        <v>57</v>
      </c>
      <c r="AI9" s="44">
        <v>35</v>
      </c>
      <c r="AJ9" s="44">
        <v>76</v>
      </c>
      <c r="AK9" s="44">
        <v>22</v>
      </c>
      <c r="AL9" s="44">
        <v>67</v>
      </c>
      <c r="AM9" s="44">
        <v>30</v>
      </c>
      <c r="AN9" s="44">
        <v>33</v>
      </c>
      <c r="AO9" s="44">
        <v>21</v>
      </c>
      <c r="AP9" s="44">
        <v>36</v>
      </c>
      <c r="AQ9" s="44">
        <v>24</v>
      </c>
      <c r="AR9" s="44">
        <v>0</v>
      </c>
      <c r="AS9" s="44">
        <v>0</v>
      </c>
      <c r="AT9" s="44">
        <v>0</v>
      </c>
      <c r="AU9" s="44">
        <v>0</v>
      </c>
      <c r="AV9" s="44">
        <v>1029</v>
      </c>
      <c r="AW9" s="44">
        <v>580</v>
      </c>
      <c r="AX9" s="44">
        <v>1609</v>
      </c>
    </row>
    <row r="10" spans="1:50" s="44" customFormat="1" ht="20.25" customHeight="1">
      <c r="A10" s="140" t="s">
        <v>80</v>
      </c>
      <c r="B10" s="141" t="s">
        <v>81</v>
      </c>
      <c r="C10" s="81" t="s">
        <v>50</v>
      </c>
      <c r="D10" s="82">
        <v>294</v>
      </c>
      <c r="E10" s="82">
        <v>183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3">
        <f t="shared" si="0"/>
        <v>294</v>
      </c>
      <c r="S10" s="83">
        <f t="shared" si="1"/>
        <v>183</v>
      </c>
      <c r="T10" s="83">
        <f t="shared" si="2"/>
        <v>477</v>
      </c>
      <c r="U10" s="34"/>
      <c r="V10" s="34" t="s">
        <v>113</v>
      </c>
      <c r="W10" s="44" t="s">
        <v>114</v>
      </c>
      <c r="X10" s="44">
        <v>201</v>
      </c>
      <c r="Y10" s="44">
        <v>49</v>
      </c>
      <c r="Z10" s="44">
        <v>19</v>
      </c>
      <c r="AA10" s="44">
        <v>5</v>
      </c>
      <c r="AB10" s="44">
        <v>161</v>
      </c>
      <c r="AC10" s="44">
        <v>43</v>
      </c>
      <c r="AD10" s="44">
        <v>24</v>
      </c>
      <c r="AE10" s="44">
        <v>6</v>
      </c>
      <c r="AF10" s="44">
        <v>157</v>
      </c>
      <c r="AG10" s="44">
        <v>34</v>
      </c>
      <c r="AH10" s="44">
        <v>21</v>
      </c>
      <c r="AI10" s="44">
        <v>6</v>
      </c>
      <c r="AJ10" s="44">
        <v>151</v>
      </c>
      <c r="AK10" s="44">
        <v>9</v>
      </c>
      <c r="AL10" s="44">
        <v>18</v>
      </c>
      <c r="AM10" s="44">
        <v>6</v>
      </c>
      <c r="AN10" s="44">
        <v>69</v>
      </c>
      <c r="AO10" s="44">
        <v>17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821</v>
      </c>
      <c r="AW10" s="44">
        <v>175</v>
      </c>
      <c r="AX10" s="44">
        <v>996</v>
      </c>
    </row>
    <row r="11" spans="1:50" s="44" customFormat="1" ht="18.75" customHeight="1">
      <c r="A11" s="140"/>
      <c r="B11" s="141"/>
      <c r="C11" s="81" t="s">
        <v>51</v>
      </c>
      <c r="D11" s="82">
        <v>638</v>
      </c>
      <c r="E11" s="82">
        <v>293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3">
        <f t="shared" si="0"/>
        <v>638</v>
      </c>
      <c r="S11" s="83">
        <f t="shared" si="1"/>
        <v>293</v>
      </c>
      <c r="T11" s="83">
        <f t="shared" si="2"/>
        <v>931</v>
      </c>
      <c r="U11" s="34"/>
      <c r="V11" s="34"/>
      <c r="W11" s="44" t="s">
        <v>115</v>
      </c>
      <c r="X11" s="44">
        <v>91</v>
      </c>
      <c r="Y11" s="44">
        <v>67</v>
      </c>
      <c r="Z11" s="44">
        <v>19</v>
      </c>
      <c r="AA11" s="44">
        <v>6</v>
      </c>
      <c r="AB11" s="44">
        <v>68</v>
      </c>
      <c r="AC11" s="44">
        <v>41</v>
      </c>
      <c r="AD11" s="44">
        <v>9</v>
      </c>
      <c r="AE11" s="44">
        <v>6</v>
      </c>
      <c r="AF11" s="44">
        <v>91</v>
      </c>
      <c r="AG11" s="44">
        <v>49</v>
      </c>
      <c r="AH11" s="44">
        <v>6</v>
      </c>
      <c r="AI11" s="44">
        <v>9</v>
      </c>
      <c r="AJ11" s="44">
        <v>85</v>
      </c>
      <c r="AK11" s="44">
        <v>35</v>
      </c>
      <c r="AL11" s="44">
        <v>4</v>
      </c>
      <c r="AM11" s="44">
        <v>7</v>
      </c>
      <c r="AN11" s="44">
        <v>56</v>
      </c>
      <c r="AO11" s="44">
        <v>18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429</v>
      </c>
      <c r="AW11" s="44">
        <v>238</v>
      </c>
      <c r="AX11" s="44">
        <v>667</v>
      </c>
    </row>
    <row r="12" spans="1:50" s="44" customFormat="1" ht="21" customHeight="1">
      <c r="A12" s="140"/>
      <c r="B12" s="141" t="s">
        <v>82</v>
      </c>
      <c r="C12" s="81" t="s">
        <v>50</v>
      </c>
      <c r="D12" s="82">
        <v>276</v>
      </c>
      <c r="E12" s="82">
        <v>149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3">
        <f t="shared" si="0"/>
        <v>276</v>
      </c>
      <c r="S12" s="83">
        <f t="shared" si="1"/>
        <v>149</v>
      </c>
      <c r="T12" s="83">
        <f t="shared" si="2"/>
        <v>425</v>
      </c>
      <c r="U12" s="34"/>
      <c r="V12" s="34"/>
      <c r="W12" s="44" t="s">
        <v>112</v>
      </c>
      <c r="X12" s="44">
        <v>292</v>
      </c>
      <c r="Y12" s="44">
        <v>116</v>
      </c>
      <c r="Z12" s="44">
        <v>38</v>
      </c>
      <c r="AA12" s="44">
        <v>11</v>
      </c>
      <c r="AB12" s="44">
        <v>229</v>
      </c>
      <c r="AC12" s="44">
        <v>84</v>
      </c>
      <c r="AD12" s="44">
        <v>33</v>
      </c>
      <c r="AE12" s="44">
        <v>12</v>
      </c>
      <c r="AF12" s="44">
        <v>248</v>
      </c>
      <c r="AG12" s="44">
        <v>83</v>
      </c>
      <c r="AH12" s="44">
        <v>27</v>
      </c>
      <c r="AI12" s="44">
        <v>15</v>
      </c>
      <c r="AJ12" s="44">
        <v>236</v>
      </c>
      <c r="AK12" s="44">
        <v>44</v>
      </c>
      <c r="AL12" s="44">
        <v>22</v>
      </c>
      <c r="AM12" s="44">
        <v>13</v>
      </c>
      <c r="AN12" s="44">
        <v>125</v>
      </c>
      <c r="AO12" s="44">
        <v>35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1250</v>
      </c>
      <c r="AW12" s="44">
        <v>413</v>
      </c>
      <c r="AX12" s="44">
        <v>1663</v>
      </c>
    </row>
    <row r="13" spans="1:50" s="44" customFormat="1" ht="18.75" customHeight="1">
      <c r="A13" s="140"/>
      <c r="B13" s="141"/>
      <c r="C13" s="81" t="s">
        <v>51</v>
      </c>
      <c r="D13" s="82">
        <v>391</v>
      </c>
      <c r="E13" s="82">
        <v>287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3">
        <f t="shared" si="0"/>
        <v>391</v>
      </c>
      <c r="S13" s="83">
        <f t="shared" si="1"/>
        <v>287</v>
      </c>
      <c r="T13" s="83">
        <f t="shared" si="2"/>
        <v>678</v>
      </c>
      <c r="U13" s="34"/>
      <c r="V13" s="34" t="s">
        <v>219</v>
      </c>
      <c r="X13" s="44">
        <v>401</v>
      </c>
      <c r="Y13" s="44">
        <v>312</v>
      </c>
      <c r="Z13" s="44">
        <v>69</v>
      </c>
      <c r="AA13" s="44">
        <v>34</v>
      </c>
      <c r="AB13" s="44">
        <v>308</v>
      </c>
      <c r="AC13" s="44">
        <v>167</v>
      </c>
      <c r="AD13" s="44">
        <v>181</v>
      </c>
      <c r="AE13" s="44">
        <v>78</v>
      </c>
      <c r="AF13" s="44">
        <v>249</v>
      </c>
      <c r="AG13" s="44">
        <v>181</v>
      </c>
      <c r="AH13" s="44">
        <v>11</v>
      </c>
      <c r="AI13" s="44">
        <v>13</v>
      </c>
      <c r="AJ13" s="44">
        <v>168</v>
      </c>
      <c r="AK13" s="44">
        <v>148</v>
      </c>
      <c r="AL13" s="44">
        <v>9</v>
      </c>
      <c r="AM13" s="44">
        <v>7</v>
      </c>
      <c r="AN13" s="44">
        <v>81</v>
      </c>
      <c r="AO13" s="44">
        <v>57</v>
      </c>
      <c r="AP13" s="44">
        <v>17</v>
      </c>
      <c r="AQ13" s="44">
        <v>12</v>
      </c>
      <c r="AR13" s="44">
        <v>0</v>
      </c>
      <c r="AS13" s="44">
        <v>0</v>
      </c>
      <c r="AT13" s="44">
        <v>0</v>
      </c>
      <c r="AU13" s="44">
        <v>0</v>
      </c>
      <c r="AV13" s="44">
        <v>1494</v>
      </c>
      <c r="AW13" s="44">
        <v>1009</v>
      </c>
      <c r="AX13" s="44">
        <v>2503</v>
      </c>
    </row>
    <row r="14" spans="1:50" s="44" customFormat="1" ht="19.5" customHeight="1">
      <c r="A14" s="140"/>
      <c r="B14" s="140" t="s">
        <v>28</v>
      </c>
      <c r="C14" s="85" t="s">
        <v>50</v>
      </c>
      <c r="D14" s="86">
        <f>D12+D10</f>
        <v>570</v>
      </c>
      <c r="E14" s="86">
        <f t="shared" ref="E14:Q14" si="3">E12+E10</f>
        <v>332</v>
      </c>
      <c r="F14" s="86">
        <f t="shared" si="3"/>
        <v>0</v>
      </c>
      <c r="G14" s="86">
        <f t="shared" si="3"/>
        <v>0</v>
      </c>
      <c r="H14" s="86">
        <f t="shared" si="3"/>
        <v>0</v>
      </c>
      <c r="I14" s="86">
        <f t="shared" si="3"/>
        <v>0</v>
      </c>
      <c r="J14" s="86">
        <f t="shared" si="3"/>
        <v>0</v>
      </c>
      <c r="K14" s="86">
        <f t="shared" si="3"/>
        <v>0</v>
      </c>
      <c r="L14" s="86">
        <f t="shared" si="3"/>
        <v>0</v>
      </c>
      <c r="M14" s="86">
        <f t="shared" si="3"/>
        <v>0</v>
      </c>
      <c r="N14" s="86">
        <f t="shared" si="3"/>
        <v>0</v>
      </c>
      <c r="O14" s="86">
        <f t="shared" si="3"/>
        <v>0</v>
      </c>
      <c r="P14" s="86">
        <f t="shared" si="3"/>
        <v>0</v>
      </c>
      <c r="Q14" s="86">
        <f t="shared" si="3"/>
        <v>0</v>
      </c>
      <c r="R14" s="83">
        <f t="shared" si="0"/>
        <v>570</v>
      </c>
      <c r="S14" s="83">
        <f t="shared" si="1"/>
        <v>332</v>
      </c>
      <c r="T14" s="83">
        <f t="shared" si="2"/>
        <v>902</v>
      </c>
      <c r="U14" s="34"/>
      <c r="V14" s="34" t="s">
        <v>218</v>
      </c>
      <c r="X14" s="44">
        <v>194</v>
      </c>
      <c r="Y14" s="44">
        <v>78</v>
      </c>
      <c r="Z14" s="44">
        <v>66</v>
      </c>
      <c r="AA14" s="44">
        <v>32</v>
      </c>
      <c r="AB14" s="44">
        <v>48</v>
      </c>
      <c r="AC14" s="44">
        <v>21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308</v>
      </c>
      <c r="AW14" s="44">
        <v>131</v>
      </c>
      <c r="AX14" s="44">
        <v>439</v>
      </c>
    </row>
    <row r="15" spans="1:50" s="44" customFormat="1" ht="19.5" customHeight="1">
      <c r="A15" s="140"/>
      <c r="B15" s="140"/>
      <c r="C15" s="85" t="s">
        <v>51</v>
      </c>
      <c r="D15" s="86">
        <f>D13+D11</f>
        <v>1029</v>
      </c>
      <c r="E15" s="86">
        <f t="shared" ref="E15:Q15" si="4">E13+E11</f>
        <v>580</v>
      </c>
      <c r="F15" s="86">
        <f t="shared" si="4"/>
        <v>0</v>
      </c>
      <c r="G15" s="86">
        <f t="shared" si="4"/>
        <v>0</v>
      </c>
      <c r="H15" s="86">
        <f t="shared" si="4"/>
        <v>0</v>
      </c>
      <c r="I15" s="86">
        <f t="shared" si="4"/>
        <v>0</v>
      </c>
      <c r="J15" s="86">
        <f t="shared" si="4"/>
        <v>0</v>
      </c>
      <c r="K15" s="86">
        <f t="shared" si="4"/>
        <v>0</v>
      </c>
      <c r="L15" s="86">
        <f t="shared" si="4"/>
        <v>0</v>
      </c>
      <c r="M15" s="86">
        <f t="shared" si="4"/>
        <v>0</v>
      </c>
      <c r="N15" s="86">
        <f t="shared" si="4"/>
        <v>0</v>
      </c>
      <c r="O15" s="86">
        <f t="shared" si="4"/>
        <v>0</v>
      </c>
      <c r="P15" s="86">
        <f t="shared" si="4"/>
        <v>0</v>
      </c>
      <c r="Q15" s="86">
        <f t="shared" si="4"/>
        <v>0</v>
      </c>
      <c r="R15" s="83">
        <f t="shared" si="0"/>
        <v>1029</v>
      </c>
      <c r="S15" s="83">
        <f t="shared" si="1"/>
        <v>580</v>
      </c>
      <c r="T15" s="83">
        <f t="shared" si="2"/>
        <v>1609</v>
      </c>
      <c r="U15" s="34"/>
      <c r="V15" s="34" t="s">
        <v>116</v>
      </c>
      <c r="X15" s="44">
        <v>408</v>
      </c>
      <c r="Y15" s="44">
        <v>329</v>
      </c>
      <c r="Z15" s="44">
        <v>49</v>
      </c>
      <c r="AA15" s="44">
        <v>25</v>
      </c>
      <c r="AB15" s="44">
        <v>194</v>
      </c>
      <c r="AC15" s="44">
        <v>149</v>
      </c>
      <c r="AD15" s="44">
        <v>84</v>
      </c>
      <c r="AE15" s="44">
        <v>43</v>
      </c>
      <c r="AF15" s="44">
        <v>193</v>
      </c>
      <c r="AG15" s="44">
        <v>117</v>
      </c>
      <c r="AH15" s="44">
        <v>27</v>
      </c>
      <c r="AI15" s="44">
        <v>24</v>
      </c>
      <c r="AJ15" s="44">
        <v>91</v>
      </c>
      <c r="AK15" s="44">
        <v>108</v>
      </c>
      <c r="AL15" s="44">
        <v>13</v>
      </c>
      <c r="AM15" s="44">
        <v>12</v>
      </c>
      <c r="AN15" s="44">
        <v>48</v>
      </c>
      <c r="AO15" s="44">
        <v>36</v>
      </c>
      <c r="AP15" s="44">
        <v>20</v>
      </c>
      <c r="AQ15" s="44">
        <v>26</v>
      </c>
      <c r="AR15" s="44">
        <v>0</v>
      </c>
      <c r="AS15" s="44">
        <v>0</v>
      </c>
      <c r="AT15" s="44">
        <v>0</v>
      </c>
      <c r="AV15" s="44">
        <v>1127</v>
      </c>
      <c r="AW15" s="44">
        <v>869</v>
      </c>
      <c r="AX15" s="44">
        <v>1996</v>
      </c>
    </row>
    <row r="16" spans="1:50" s="44" customFormat="1" ht="19.5" customHeight="1">
      <c r="A16" s="142" t="s">
        <v>83</v>
      </c>
      <c r="B16" s="141" t="s">
        <v>84</v>
      </c>
      <c r="C16" s="69" t="s">
        <v>50</v>
      </c>
      <c r="D16" s="87">
        <v>201</v>
      </c>
      <c r="E16" s="87">
        <v>49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3">
        <f t="shared" si="0"/>
        <v>201</v>
      </c>
      <c r="S16" s="83">
        <f t="shared" si="1"/>
        <v>49</v>
      </c>
      <c r="T16" s="83">
        <f t="shared" si="2"/>
        <v>250</v>
      </c>
      <c r="U16" s="34"/>
      <c r="V16" s="34" t="s">
        <v>117</v>
      </c>
      <c r="X16" s="44">
        <v>429</v>
      </c>
      <c r="Y16" s="44">
        <v>61</v>
      </c>
      <c r="Z16" s="44">
        <v>59</v>
      </c>
      <c r="AA16" s="44">
        <v>7</v>
      </c>
      <c r="AB16" s="44">
        <v>38</v>
      </c>
      <c r="AC16" s="44">
        <v>7</v>
      </c>
      <c r="AD16" s="44">
        <v>57</v>
      </c>
      <c r="AE16" s="44">
        <v>5</v>
      </c>
      <c r="AF16" s="44">
        <v>78</v>
      </c>
      <c r="AG16" s="44">
        <v>5</v>
      </c>
      <c r="AH16" s="44">
        <v>89</v>
      </c>
      <c r="AI16" s="44">
        <v>6</v>
      </c>
      <c r="AJ16" s="44">
        <v>42</v>
      </c>
      <c r="AK16" s="44">
        <v>7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792</v>
      </c>
      <c r="AW16" s="44">
        <v>98</v>
      </c>
      <c r="AX16" s="44">
        <v>890</v>
      </c>
    </row>
    <row r="17" spans="1:50" s="44" customFormat="1" ht="20.25" customHeight="1">
      <c r="A17" s="142"/>
      <c r="B17" s="141"/>
      <c r="C17" s="69" t="s">
        <v>51</v>
      </c>
      <c r="D17" s="82">
        <v>821</v>
      </c>
      <c r="E17" s="82">
        <v>175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3">
        <f t="shared" si="0"/>
        <v>821</v>
      </c>
      <c r="S17" s="83">
        <f t="shared" si="1"/>
        <v>175</v>
      </c>
      <c r="T17" s="83">
        <f t="shared" si="2"/>
        <v>996</v>
      </c>
      <c r="U17" s="34"/>
      <c r="V17" s="34" t="s">
        <v>118</v>
      </c>
      <c r="X17" s="44">
        <v>279</v>
      </c>
      <c r="Y17" s="44">
        <v>186</v>
      </c>
      <c r="Z17" s="44">
        <v>48</v>
      </c>
      <c r="AA17" s="44">
        <v>24</v>
      </c>
      <c r="AB17" s="44">
        <v>209</v>
      </c>
      <c r="AC17" s="44">
        <v>106</v>
      </c>
      <c r="AD17" s="44">
        <v>67</v>
      </c>
      <c r="AE17" s="44">
        <v>23</v>
      </c>
      <c r="AF17" s="44">
        <v>168</v>
      </c>
      <c r="AG17" s="44">
        <v>68</v>
      </c>
      <c r="AH17" s="44">
        <v>31</v>
      </c>
      <c r="AI17" s="44">
        <v>9</v>
      </c>
      <c r="AJ17" s="44">
        <v>144</v>
      </c>
      <c r="AK17" s="44">
        <v>79</v>
      </c>
      <c r="AL17" s="44">
        <v>13</v>
      </c>
      <c r="AM17" s="44">
        <v>9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959</v>
      </c>
      <c r="AW17" s="44">
        <v>504</v>
      </c>
      <c r="AX17" s="44">
        <v>1463</v>
      </c>
    </row>
    <row r="18" spans="1:50" s="44" customFormat="1" ht="18.75" customHeight="1">
      <c r="A18" s="142"/>
      <c r="B18" s="141" t="s">
        <v>85</v>
      </c>
      <c r="C18" s="69" t="s">
        <v>50</v>
      </c>
      <c r="D18" s="87">
        <v>91</v>
      </c>
      <c r="E18" s="87">
        <v>67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3">
        <f t="shared" si="0"/>
        <v>91</v>
      </c>
      <c r="S18" s="83">
        <f t="shared" si="1"/>
        <v>67</v>
      </c>
      <c r="T18" s="83">
        <f t="shared" si="2"/>
        <v>158</v>
      </c>
      <c r="U18" s="34"/>
      <c r="V18" s="34" t="s">
        <v>202</v>
      </c>
      <c r="X18" s="44">
        <v>298</v>
      </c>
      <c r="Y18" s="44">
        <v>187</v>
      </c>
      <c r="Z18" s="44">
        <v>92</v>
      </c>
      <c r="AA18" s="44">
        <v>37</v>
      </c>
      <c r="AB18" s="44">
        <v>173</v>
      </c>
      <c r="AC18" s="44">
        <v>99</v>
      </c>
      <c r="AD18" s="44">
        <v>52</v>
      </c>
      <c r="AE18" s="44">
        <v>39</v>
      </c>
      <c r="AF18" s="44">
        <v>42</v>
      </c>
      <c r="AG18" s="44">
        <v>27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657</v>
      </c>
      <c r="AW18" s="44">
        <v>389</v>
      </c>
      <c r="AX18" s="44">
        <v>1046</v>
      </c>
    </row>
    <row r="19" spans="1:50" s="44" customFormat="1" ht="18.75" customHeight="1">
      <c r="A19" s="142"/>
      <c r="B19" s="141"/>
      <c r="C19" s="69" t="s">
        <v>51</v>
      </c>
      <c r="D19" s="82">
        <v>429</v>
      </c>
      <c r="E19" s="82">
        <v>238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3">
        <f t="shared" si="0"/>
        <v>429</v>
      </c>
      <c r="S19" s="83">
        <f t="shared" si="1"/>
        <v>238</v>
      </c>
      <c r="T19" s="83">
        <f t="shared" si="2"/>
        <v>667</v>
      </c>
      <c r="U19" s="34"/>
      <c r="V19" s="34" t="s">
        <v>119</v>
      </c>
      <c r="W19" s="44" t="s">
        <v>25</v>
      </c>
      <c r="X19" s="44">
        <v>291</v>
      </c>
      <c r="Y19" s="44">
        <v>503</v>
      </c>
      <c r="Z19" s="44">
        <v>155</v>
      </c>
      <c r="AA19" s="44">
        <v>66</v>
      </c>
      <c r="AB19" s="44">
        <v>384</v>
      </c>
      <c r="AC19" s="44">
        <v>456</v>
      </c>
      <c r="AD19" s="44">
        <v>204</v>
      </c>
      <c r="AE19" s="44">
        <v>183</v>
      </c>
      <c r="AF19" s="44">
        <v>306</v>
      </c>
      <c r="AG19" s="44">
        <v>399</v>
      </c>
      <c r="AH19" s="44">
        <v>190</v>
      </c>
      <c r="AI19" s="44">
        <v>236</v>
      </c>
      <c r="AJ19" s="44">
        <v>321</v>
      </c>
      <c r="AK19" s="44">
        <v>425</v>
      </c>
      <c r="AL19" s="44">
        <v>137</v>
      </c>
      <c r="AM19" s="44">
        <v>129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1988</v>
      </c>
      <c r="AW19" s="44">
        <v>2397</v>
      </c>
      <c r="AX19" s="44">
        <v>4385</v>
      </c>
    </row>
    <row r="20" spans="1:50" s="44" customFormat="1" ht="21" customHeight="1">
      <c r="A20" s="142"/>
      <c r="B20" s="140" t="s">
        <v>41</v>
      </c>
      <c r="C20" s="85" t="s">
        <v>50</v>
      </c>
      <c r="D20" s="86">
        <f>D18+D16</f>
        <v>292</v>
      </c>
      <c r="E20" s="86">
        <f t="shared" ref="E20:Q20" si="5">E18+E16</f>
        <v>116</v>
      </c>
      <c r="F20" s="86">
        <f t="shared" si="5"/>
        <v>0</v>
      </c>
      <c r="G20" s="86">
        <f t="shared" si="5"/>
        <v>0</v>
      </c>
      <c r="H20" s="86">
        <f t="shared" si="5"/>
        <v>0</v>
      </c>
      <c r="I20" s="86">
        <f t="shared" si="5"/>
        <v>0</v>
      </c>
      <c r="J20" s="86">
        <f t="shared" si="5"/>
        <v>0</v>
      </c>
      <c r="K20" s="86">
        <f t="shared" si="5"/>
        <v>0</v>
      </c>
      <c r="L20" s="86">
        <f t="shared" si="5"/>
        <v>0</v>
      </c>
      <c r="M20" s="86">
        <f t="shared" si="5"/>
        <v>0</v>
      </c>
      <c r="N20" s="86">
        <f t="shared" si="5"/>
        <v>0</v>
      </c>
      <c r="O20" s="86">
        <f t="shared" si="5"/>
        <v>0</v>
      </c>
      <c r="P20" s="86">
        <f t="shared" si="5"/>
        <v>0</v>
      </c>
      <c r="Q20" s="86">
        <f t="shared" si="5"/>
        <v>0</v>
      </c>
      <c r="R20" s="83">
        <f t="shared" si="0"/>
        <v>292</v>
      </c>
      <c r="S20" s="83">
        <f t="shared" si="1"/>
        <v>116</v>
      </c>
      <c r="T20" s="83">
        <f t="shared" si="2"/>
        <v>408</v>
      </c>
      <c r="U20" s="34"/>
      <c r="V20" s="34"/>
      <c r="W20" s="44" t="s">
        <v>120</v>
      </c>
      <c r="X20" s="44">
        <v>185</v>
      </c>
      <c r="Y20" s="44">
        <v>376</v>
      </c>
      <c r="Z20" s="44">
        <v>43</v>
      </c>
      <c r="AA20" s="44">
        <v>22</v>
      </c>
      <c r="AB20" s="44">
        <v>143</v>
      </c>
      <c r="AC20" s="44">
        <v>254</v>
      </c>
      <c r="AD20" s="44">
        <v>109</v>
      </c>
      <c r="AE20" s="44">
        <v>102</v>
      </c>
      <c r="AF20" s="44">
        <v>236</v>
      </c>
      <c r="AG20" s="44">
        <v>341</v>
      </c>
      <c r="AH20" s="44">
        <v>187</v>
      </c>
      <c r="AI20" s="44">
        <v>142</v>
      </c>
      <c r="AJ20" s="44">
        <v>240</v>
      </c>
      <c r="AK20" s="44">
        <v>291</v>
      </c>
      <c r="AL20" s="44">
        <v>143</v>
      </c>
      <c r="AM20" s="44">
        <v>151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1286</v>
      </c>
      <c r="AW20" s="44">
        <v>1679</v>
      </c>
      <c r="AX20" s="44">
        <v>2965</v>
      </c>
    </row>
    <row r="21" spans="1:50" s="44" customFormat="1" ht="18.75" customHeight="1">
      <c r="A21" s="142"/>
      <c r="B21" s="140"/>
      <c r="C21" s="85" t="s">
        <v>51</v>
      </c>
      <c r="D21" s="86">
        <f>D19+D17</f>
        <v>1250</v>
      </c>
      <c r="E21" s="86">
        <f t="shared" ref="E21:Q21" si="6">E19+E17</f>
        <v>413</v>
      </c>
      <c r="F21" s="86">
        <f t="shared" si="6"/>
        <v>0</v>
      </c>
      <c r="G21" s="86">
        <f t="shared" si="6"/>
        <v>0</v>
      </c>
      <c r="H21" s="86">
        <f t="shared" si="6"/>
        <v>0</v>
      </c>
      <c r="I21" s="86">
        <f t="shared" si="6"/>
        <v>0</v>
      </c>
      <c r="J21" s="86">
        <f t="shared" si="6"/>
        <v>0</v>
      </c>
      <c r="K21" s="86">
        <f t="shared" si="6"/>
        <v>0</v>
      </c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86">
        <f t="shared" si="6"/>
        <v>0</v>
      </c>
      <c r="R21" s="83">
        <f t="shared" si="0"/>
        <v>1250</v>
      </c>
      <c r="S21" s="83">
        <f t="shared" si="1"/>
        <v>413</v>
      </c>
      <c r="T21" s="83">
        <f t="shared" si="2"/>
        <v>1663</v>
      </c>
      <c r="U21" s="34"/>
      <c r="V21" s="34"/>
      <c r="W21" s="44" t="s">
        <v>67</v>
      </c>
      <c r="X21" s="44">
        <v>206</v>
      </c>
      <c r="Y21" s="44">
        <v>413</v>
      </c>
      <c r="Z21" s="44">
        <v>42</v>
      </c>
      <c r="AA21" s="44">
        <v>102</v>
      </c>
      <c r="AB21" s="44">
        <v>113</v>
      </c>
      <c r="AC21" s="44">
        <v>289</v>
      </c>
      <c r="AD21" s="44">
        <v>55</v>
      </c>
      <c r="AE21" s="44">
        <v>96</v>
      </c>
      <c r="AF21" s="44">
        <v>125</v>
      </c>
      <c r="AG21" s="44">
        <v>198</v>
      </c>
      <c r="AH21" s="44">
        <v>62</v>
      </c>
      <c r="AI21" s="44">
        <v>152</v>
      </c>
      <c r="AJ21" s="44">
        <v>61</v>
      </c>
      <c r="AK21" s="44">
        <v>119</v>
      </c>
      <c r="AL21" s="44">
        <v>68</v>
      </c>
      <c r="AM21" s="44">
        <v>97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732</v>
      </c>
      <c r="AW21" s="44">
        <v>1466</v>
      </c>
      <c r="AX21" s="44">
        <v>2198</v>
      </c>
    </row>
    <row r="22" spans="1:50" s="44" customFormat="1" ht="21" customHeight="1">
      <c r="A22" s="139" t="s">
        <v>86</v>
      </c>
      <c r="B22" s="139"/>
      <c r="C22" s="81" t="s">
        <v>50</v>
      </c>
      <c r="D22" s="82">
        <v>401</v>
      </c>
      <c r="E22" s="82">
        <v>312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3">
        <f t="shared" si="0"/>
        <v>401</v>
      </c>
      <c r="S22" s="83">
        <f t="shared" si="1"/>
        <v>312</v>
      </c>
      <c r="T22" s="83">
        <f t="shared" si="2"/>
        <v>713</v>
      </c>
      <c r="U22" s="34"/>
      <c r="V22" s="34"/>
      <c r="W22" s="44" t="s">
        <v>230</v>
      </c>
      <c r="X22" s="44">
        <v>56</v>
      </c>
      <c r="Y22" s="44">
        <v>168</v>
      </c>
      <c r="Z22" s="44">
        <v>19</v>
      </c>
      <c r="AA22" s="44">
        <v>31</v>
      </c>
      <c r="AB22" s="44">
        <v>19</v>
      </c>
      <c r="AC22" s="44">
        <v>66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94</v>
      </c>
      <c r="AW22" s="44">
        <v>265</v>
      </c>
      <c r="AX22" s="44">
        <v>359</v>
      </c>
    </row>
    <row r="23" spans="1:50" s="44" customFormat="1" ht="18.75" customHeight="1">
      <c r="A23" s="139"/>
      <c r="B23" s="139"/>
      <c r="C23" s="81" t="s">
        <v>51</v>
      </c>
      <c r="D23" s="82">
        <v>1494</v>
      </c>
      <c r="E23" s="82">
        <v>1009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3">
        <f t="shared" si="0"/>
        <v>1494</v>
      </c>
      <c r="S23" s="83">
        <f t="shared" si="1"/>
        <v>1009</v>
      </c>
      <c r="T23" s="83">
        <f t="shared" si="2"/>
        <v>2503</v>
      </c>
      <c r="U23" s="34"/>
      <c r="V23" s="34"/>
      <c r="W23" s="44" t="s">
        <v>121</v>
      </c>
      <c r="X23" s="44">
        <v>216</v>
      </c>
      <c r="Y23" s="44">
        <v>239</v>
      </c>
      <c r="Z23" s="44">
        <v>61</v>
      </c>
      <c r="AA23" s="44">
        <v>97</v>
      </c>
      <c r="AB23" s="44">
        <v>213</v>
      </c>
      <c r="AC23" s="44">
        <v>92</v>
      </c>
      <c r="AD23" s="44">
        <v>99</v>
      </c>
      <c r="AE23" s="44">
        <v>84</v>
      </c>
      <c r="AF23" s="44">
        <v>141</v>
      </c>
      <c r="AG23" s="44">
        <v>144</v>
      </c>
      <c r="AH23" s="44">
        <v>120</v>
      </c>
      <c r="AI23" s="44">
        <v>78</v>
      </c>
      <c r="AJ23" s="44">
        <v>195</v>
      </c>
      <c r="AK23" s="44">
        <v>133</v>
      </c>
      <c r="AL23" s="44">
        <v>132</v>
      </c>
      <c r="AM23" s="44">
        <v>112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1177</v>
      </c>
      <c r="AW23" s="44">
        <v>979</v>
      </c>
      <c r="AX23" s="44">
        <v>2156</v>
      </c>
    </row>
    <row r="24" spans="1:50" s="44" customFormat="1" ht="18.75" customHeight="1">
      <c r="A24" s="139" t="s">
        <v>213</v>
      </c>
      <c r="B24" s="139"/>
      <c r="C24" s="81" t="s">
        <v>50</v>
      </c>
      <c r="D24" s="82">
        <v>194</v>
      </c>
      <c r="E24" s="82">
        <v>78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3">
        <f t="shared" si="0"/>
        <v>194</v>
      </c>
      <c r="S24" s="83">
        <f t="shared" si="1"/>
        <v>78</v>
      </c>
      <c r="T24" s="83">
        <f t="shared" si="2"/>
        <v>272</v>
      </c>
      <c r="U24" s="34"/>
      <c r="V24" s="34"/>
      <c r="W24" s="44" t="s">
        <v>112</v>
      </c>
      <c r="X24" s="44">
        <v>954</v>
      </c>
      <c r="Y24" s="44">
        <v>1699</v>
      </c>
      <c r="Z24" s="44">
        <v>320</v>
      </c>
      <c r="AA24" s="44">
        <v>318</v>
      </c>
      <c r="AB24" s="44">
        <v>872</v>
      </c>
      <c r="AC24" s="44">
        <v>1157</v>
      </c>
      <c r="AD24" s="44">
        <v>467</v>
      </c>
      <c r="AE24" s="44">
        <v>465</v>
      </c>
      <c r="AF24" s="44">
        <v>808</v>
      </c>
      <c r="AG24" s="44">
        <v>1082</v>
      </c>
      <c r="AH24" s="44">
        <v>559</v>
      </c>
      <c r="AI24" s="44">
        <v>608</v>
      </c>
      <c r="AJ24" s="44">
        <v>817</v>
      </c>
      <c r="AK24" s="44">
        <v>968</v>
      </c>
      <c r="AL24" s="44">
        <v>480</v>
      </c>
      <c r="AM24" s="44">
        <v>489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5277</v>
      </c>
      <c r="AW24" s="44">
        <v>6786</v>
      </c>
      <c r="AX24" s="44">
        <v>12063</v>
      </c>
    </row>
    <row r="25" spans="1:50" s="44" customFormat="1" ht="20.25" customHeight="1">
      <c r="A25" s="139"/>
      <c r="B25" s="139"/>
      <c r="C25" s="81" t="s">
        <v>51</v>
      </c>
      <c r="D25" s="82">
        <v>308</v>
      </c>
      <c r="E25" s="82">
        <v>131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3">
        <f t="shared" si="0"/>
        <v>308</v>
      </c>
      <c r="S25" s="83">
        <f t="shared" si="1"/>
        <v>131</v>
      </c>
      <c r="T25" s="83">
        <f t="shared" si="2"/>
        <v>439</v>
      </c>
      <c r="U25" s="34"/>
      <c r="V25" s="34" t="s">
        <v>122</v>
      </c>
      <c r="W25" s="44" t="s">
        <v>256</v>
      </c>
      <c r="X25" s="44">
        <v>201</v>
      </c>
      <c r="Y25" s="44">
        <v>419</v>
      </c>
      <c r="Z25" s="44">
        <v>46</v>
      </c>
      <c r="AA25" s="44">
        <v>62</v>
      </c>
      <c r="AB25" s="44">
        <v>258</v>
      </c>
      <c r="AC25" s="44">
        <v>247</v>
      </c>
      <c r="AD25" s="44">
        <v>184</v>
      </c>
      <c r="AE25" s="44">
        <v>125</v>
      </c>
      <c r="AF25" s="44">
        <v>266</v>
      </c>
      <c r="AG25" s="44">
        <v>430</v>
      </c>
      <c r="AH25" s="44">
        <v>106</v>
      </c>
      <c r="AI25" s="44">
        <v>197</v>
      </c>
      <c r="AJ25" s="44">
        <v>326</v>
      </c>
      <c r="AK25" s="44">
        <v>582</v>
      </c>
      <c r="AL25" s="44">
        <v>158</v>
      </c>
      <c r="AM25" s="44">
        <v>176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1545</v>
      </c>
      <c r="AW25" s="44">
        <v>2238</v>
      </c>
      <c r="AX25" s="44">
        <v>3783</v>
      </c>
    </row>
    <row r="26" spans="1:50" s="44" customFormat="1" ht="18.75" customHeight="1">
      <c r="A26" s="139" t="s">
        <v>87</v>
      </c>
      <c r="B26" s="139"/>
      <c r="C26" s="81" t="s">
        <v>50</v>
      </c>
      <c r="D26" s="82">
        <v>408</v>
      </c>
      <c r="E26" s="82">
        <v>329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3">
        <f t="shared" si="0"/>
        <v>408</v>
      </c>
      <c r="S26" s="83">
        <f t="shared" si="1"/>
        <v>329</v>
      </c>
      <c r="T26" s="83">
        <f t="shared" si="2"/>
        <v>737</v>
      </c>
      <c r="U26" s="34"/>
      <c r="V26" s="34"/>
      <c r="W26" s="44" t="s">
        <v>254</v>
      </c>
      <c r="X26" s="44">
        <v>95</v>
      </c>
      <c r="Y26" s="44">
        <v>189</v>
      </c>
      <c r="Z26" s="44">
        <v>36</v>
      </c>
      <c r="AA26" s="44">
        <v>57</v>
      </c>
      <c r="AB26" s="44">
        <v>13</v>
      </c>
      <c r="AC26" s="44">
        <v>51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144</v>
      </c>
      <c r="AW26" s="44">
        <v>297</v>
      </c>
      <c r="AX26" s="44">
        <v>441</v>
      </c>
    </row>
    <row r="27" spans="1:50" s="44" customFormat="1" ht="16.5" customHeight="1">
      <c r="A27" s="139"/>
      <c r="B27" s="139"/>
      <c r="C27" s="81" t="s">
        <v>51</v>
      </c>
      <c r="D27" s="82">
        <v>1127</v>
      </c>
      <c r="E27" s="82">
        <v>869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3">
        <f t="shared" si="0"/>
        <v>1127</v>
      </c>
      <c r="S27" s="83">
        <f t="shared" si="1"/>
        <v>869</v>
      </c>
      <c r="T27" s="83">
        <f t="shared" si="2"/>
        <v>1996</v>
      </c>
      <c r="U27" s="34"/>
      <c r="V27" s="34"/>
      <c r="W27" s="44" t="s">
        <v>255</v>
      </c>
      <c r="X27" s="44">
        <v>97</v>
      </c>
      <c r="Y27" s="44">
        <v>86</v>
      </c>
      <c r="Z27" s="44">
        <v>35</v>
      </c>
      <c r="AA27" s="44">
        <v>43</v>
      </c>
      <c r="AB27" s="44">
        <v>21</v>
      </c>
      <c r="AC27" s="44">
        <v>26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153</v>
      </c>
      <c r="AW27" s="44">
        <v>155</v>
      </c>
      <c r="AX27" s="44">
        <v>308</v>
      </c>
    </row>
    <row r="28" spans="1:50" s="44" customFormat="1" ht="26.25" customHeight="1">
      <c r="A28" s="141" t="s">
        <v>88</v>
      </c>
      <c r="B28" s="141"/>
      <c r="C28" s="82" t="s">
        <v>64</v>
      </c>
      <c r="D28" s="82">
        <v>429</v>
      </c>
      <c r="E28" s="82">
        <v>61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3">
        <f t="shared" si="0"/>
        <v>429</v>
      </c>
      <c r="S28" s="83">
        <f t="shared" si="1"/>
        <v>61</v>
      </c>
      <c r="T28" s="83">
        <f t="shared" si="2"/>
        <v>490</v>
      </c>
      <c r="U28" s="34"/>
      <c r="V28" s="34"/>
      <c r="W28" s="44" t="s">
        <v>234</v>
      </c>
      <c r="X28" s="44">
        <v>393</v>
      </c>
      <c r="Y28" s="44">
        <v>694</v>
      </c>
      <c r="Z28" s="44">
        <v>117</v>
      </c>
      <c r="AA28" s="44">
        <v>162</v>
      </c>
      <c r="AB28" s="44">
        <v>292</v>
      </c>
      <c r="AC28" s="44">
        <v>324</v>
      </c>
      <c r="AD28" s="44">
        <v>184</v>
      </c>
      <c r="AE28" s="44">
        <v>125</v>
      </c>
      <c r="AF28" s="44">
        <v>266</v>
      </c>
      <c r="AG28" s="44">
        <v>430</v>
      </c>
      <c r="AH28" s="44">
        <v>106</v>
      </c>
      <c r="AI28" s="44">
        <v>197</v>
      </c>
      <c r="AJ28" s="44">
        <v>326</v>
      </c>
      <c r="AK28" s="44">
        <v>582</v>
      </c>
      <c r="AL28" s="44">
        <v>158</v>
      </c>
      <c r="AM28" s="44">
        <v>176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1842</v>
      </c>
      <c r="AW28" s="44">
        <v>2690</v>
      </c>
      <c r="AX28" s="44">
        <v>4532</v>
      </c>
    </row>
    <row r="29" spans="1:50" s="44" customFormat="1" ht="21" customHeight="1">
      <c r="A29" s="141"/>
      <c r="B29" s="141"/>
      <c r="C29" s="82" t="s">
        <v>23</v>
      </c>
      <c r="D29" s="82">
        <v>792</v>
      </c>
      <c r="E29" s="82">
        <v>98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3">
        <f t="shared" si="0"/>
        <v>792</v>
      </c>
      <c r="S29" s="83">
        <f t="shared" si="1"/>
        <v>98</v>
      </c>
      <c r="T29" s="83">
        <f t="shared" si="2"/>
        <v>890</v>
      </c>
      <c r="U29" s="34"/>
      <c r="V29" s="34" t="s">
        <v>214</v>
      </c>
      <c r="X29" s="44">
        <v>29</v>
      </c>
      <c r="Y29" s="44">
        <v>67</v>
      </c>
      <c r="Z29" s="44">
        <v>3</v>
      </c>
      <c r="AA29" s="44">
        <v>11</v>
      </c>
      <c r="AB29" s="44">
        <v>5</v>
      </c>
      <c r="AC29" s="44">
        <v>24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37</v>
      </c>
      <c r="AW29" s="44">
        <v>102</v>
      </c>
      <c r="AX29" s="44">
        <v>139</v>
      </c>
    </row>
    <row r="30" spans="1:50" s="44" customFormat="1" ht="18.75" customHeight="1">
      <c r="A30" s="139" t="s">
        <v>89</v>
      </c>
      <c r="B30" s="139"/>
      <c r="C30" s="81" t="s">
        <v>50</v>
      </c>
      <c r="D30" s="82">
        <v>279</v>
      </c>
      <c r="E30" s="82">
        <v>186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3">
        <f t="shared" si="0"/>
        <v>279</v>
      </c>
      <c r="S30" s="83">
        <f t="shared" si="1"/>
        <v>186</v>
      </c>
      <c r="T30" s="83">
        <f t="shared" si="2"/>
        <v>465</v>
      </c>
      <c r="U30" s="34"/>
      <c r="V30" s="34" t="s">
        <v>123</v>
      </c>
      <c r="W30" s="44" t="s">
        <v>242</v>
      </c>
      <c r="X30" s="44">
        <v>214</v>
      </c>
      <c r="Y30" s="44">
        <v>495</v>
      </c>
      <c r="Z30" s="44">
        <v>33</v>
      </c>
      <c r="AA30" s="44">
        <v>21</v>
      </c>
      <c r="AB30" s="44">
        <v>153</v>
      </c>
      <c r="AC30" s="44">
        <v>342</v>
      </c>
      <c r="AD30" s="44">
        <v>112</v>
      </c>
      <c r="AE30" s="44">
        <v>168</v>
      </c>
      <c r="AF30" s="44">
        <v>246</v>
      </c>
      <c r="AG30" s="44">
        <v>405</v>
      </c>
      <c r="AH30" s="44">
        <v>33</v>
      </c>
      <c r="AI30" s="44">
        <v>19</v>
      </c>
      <c r="AJ30" s="44">
        <v>270</v>
      </c>
      <c r="AK30" s="44">
        <v>318</v>
      </c>
      <c r="AL30" s="44">
        <v>94</v>
      </c>
      <c r="AM30" s="44">
        <v>191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1155</v>
      </c>
      <c r="AW30" s="44">
        <v>1959</v>
      </c>
      <c r="AX30" s="44">
        <v>3114</v>
      </c>
    </row>
    <row r="31" spans="1:50" s="44" customFormat="1" ht="18.75" customHeight="1">
      <c r="A31" s="139"/>
      <c r="B31" s="139"/>
      <c r="C31" s="81" t="s">
        <v>51</v>
      </c>
      <c r="D31" s="82">
        <v>959</v>
      </c>
      <c r="E31" s="82">
        <v>504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3">
        <f t="shared" si="0"/>
        <v>959</v>
      </c>
      <c r="S31" s="83">
        <f t="shared" si="1"/>
        <v>504</v>
      </c>
      <c r="T31" s="83">
        <f t="shared" si="2"/>
        <v>1463</v>
      </c>
      <c r="U31" s="34"/>
      <c r="V31" s="34"/>
      <c r="W31" s="44" t="s">
        <v>121</v>
      </c>
      <c r="X31" s="44">
        <v>114</v>
      </c>
      <c r="Y31" s="44">
        <v>172</v>
      </c>
      <c r="Z31" s="44">
        <v>26</v>
      </c>
      <c r="AA31" s="44">
        <v>42</v>
      </c>
      <c r="AB31" s="44">
        <v>38</v>
      </c>
      <c r="AC31" s="44">
        <v>36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178</v>
      </c>
      <c r="AW31" s="44">
        <v>250</v>
      </c>
      <c r="AX31" s="44">
        <v>428</v>
      </c>
    </row>
    <row r="32" spans="1:50" s="44" customFormat="1" ht="20.25" customHeight="1">
      <c r="A32" s="139" t="s">
        <v>251</v>
      </c>
      <c r="B32" s="139"/>
      <c r="C32" s="81" t="s">
        <v>50</v>
      </c>
      <c r="D32" s="82">
        <v>298</v>
      </c>
      <c r="E32" s="82">
        <v>187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3">
        <f t="shared" si="0"/>
        <v>298</v>
      </c>
      <c r="S32" s="83">
        <f t="shared" si="1"/>
        <v>187</v>
      </c>
      <c r="T32" s="83">
        <f t="shared" si="2"/>
        <v>485</v>
      </c>
      <c r="U32" s="34"/>
      <c r="V32" s="34"/>
      <c r="W32" s="44" t="s">
        <v>234</v>
      </c>
      <c r="X32" s="44">
        <v>328</v>
      </c>
      <c r="Y32" s="44">
        <v>667</v>
      </c>
      <c r="Z32" s="44">
        <v>59</v>
      </c>
      <c r="AA32" s="44">
        <v>63</v>
      </c>
      <c r="AB32" s="44">
        <v>191</v>
      </c>
      <c r="AC32" s="44">
        <v>378</v>
      </c>
      <c r="AD32" s="44">
        <v>112</v>
      </c>
      <c r="AE32" s="44">
        <v>168</v>
      </c>
      <c r="AF32" s="44">
        <v>246</v>
      </c>
      <c r="AG32" s="44">
        <v>405</v>
      </c>
      <c r="AH32" s="44">
        <v>33</v>
      </c>
      <c r="AI32" s="44">
        <v>19</v>
      </c>
      <c r="AJ32" s="44">
        <v>270</v>
      </c>
      <c r="AK32" s="44">
        <v>318</v>
      </c>
      <c r="AL32" s="44">
        <v>94</v>
      </c>
      <c r="AM32" s="44">
        <v>191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1333</v>
      </c>
      <c r="AW32" s="44">
        <v>2209</v>
      </c>
      <c r="AX32" s="44">
        <v>3542</v>
      </c>
    </row>
    <row r="33" spans="1:50" s="44" customFormat="1" ht="20.25" customHeight="1">
      <c r="A33" s="139"/>
      <c r="B33" s="139"/>
      <c r="C33" s="81" t="s">
        <v>51</v>
      </c>
      <c r="D33" s="82">
        <v>657</v>
      </c>
      <c r="E33" s="82">
        <v>389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3">
        <f t="shared" si="0"/>
        <v>657</v>
      </c>
      <c r="S33" s="83">
        <f t="shared" si="1"/>
        <v>389</v>
      </c>
      <c r="T33" s="83">
        <f t="shared" si="2"/>
        <v>1046</v>
      </c>
      <c r="U33" s="34"/>
      <c r="V33" s="34" t="s">
        <v>124</v>
      </c>
      <c r="W33" s="44" t="s">
        <v>125</v>
      </c>
      <c r="X33" s="44">
        <v>237</v>
      </c>
      <c r="Y33" s="44">
        <v>201</v>
      </c>
      <c r="Z33" s="44">
        <v>46</v>
      </c>
      <c r="AA33" s="44">
        <v>22</v>
      </c>
      <c r="AB33" s="44">
        <v>175</v>
      </c>
      <c r="AC33" s="44">
        <v>143</v>
      </c>
      <c r="AD33" s="44">
        <v>33</v>
      </c>
      <c r="AE33" s="44">
        <v>32</v>
      </c>
      <c r="AF33" s="44">
        <v>114</v>
      </c>
      <c r="AG33" s="44">
        <v>109</v>
      </c>
      <c r="AH33" s="44">
        <v>19</v>
      </c>
      <c r="AI33" s="44">
        <v>18</v>
      </c>
      <c r="AJ33" s="44">
        <v>103</v>
      </c>
      <c r="AK33" s="44">
        <v>36</v>
      </c>
      <c r="AL33" s="44">
        <v>26</v>
      </c>
      <c r="AM33" s="44">
        <v>27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753</v>
      </c>
      <c r="AW33" s="44">
        <v>588</v>
      </c>
      <c r="AX33" s="44">
        <v>1341</v>
      </c>
    </row>
    <row r="34" spans="1:50" s="44" customFormat="1" ht="17.25" customHeight="1">
      <c r="A34" s="142" t="s">
        <v>90</v>
      </c>
      <c r="B34" s="141" t="s">
        <v>30</v>
      </c>
      <c r="C34" s="69" t="s">
        <v>50</v>
      </c>
      <c r="D34" s="92">
        <v>291</v>
      </c>
      <c r="E34" s="92">
        <v>503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83">
        <f t="shared" si="0"/>
        <v>291</v>
      </c>
      <c r="S34" s="83">
        <f t="shared" si="1"/>
        <v>503</v>
      </c>
      <c r="T34" s="83">
        <f t="shared" si="2"/>
        <v>794</v>
      </c>
      <c r="U34" s="34"/>
      <c r="V34" s="34"/>
      <c r="W34" s="44" t="s">
        <v>126</v>
      </c>
      <c r="X34" s="44">
        <v>204</v>
      </c>
      <c r="Y34" s="44">
        <v>186</v>
      </c>
      <c r="Z34" s="44">
        <v>33</v>
      </c>
      <c r="AA34" s="44">
        <v>11</v>
      </c>
      <c r="AB34" s="44">
        <v>229</v>
      </c>
      <c r="AC34" s="44">
        <v>156</v>
      </c>
      <c r="AD34" s="44">
        <v>23</v>
      </c>
      <c r="AE34" s="44">
        <v>9</v>
      </c>
      <c r="AF34" s="44">
        <v>93</v>
      </c>
      <c r="AG34" s="44">
        <v>86</v>
      </c>
      <c r="AH34" s="44">
        <v>6</v>
      </c>
      <c r="AI34" s="44">
        <v>7</v>
      </c>
      <c r="AJ34" s="44">
        <v>31</v>
      </c>
      <c r="AK34" s="44">
        <v>28</v>
      </c>
      <c r="AL34" s="44">
        <v>13</v>
      </c>
      <c r="AM34" s="44">
        <v>18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632</v>
      </c>
      <c r="AW34" s="44">
        <v>501</v>
      </c>
      <c r="AX34" s="44">
        <v>1133</v>
      </c>
    </row>
    <row r="35" spans="1:50" s="44" customFormat="1" ht="17.25" customHeight="1">
      <c r="A35" s="142"/>
      <c r="B35" s="141"/>
      <c r="C35" s="69" t="s">
        <v>51</v>
      </c>
      <c r="D35" s="92">
        <v>1988</v>
      </c>
      <c r="E35" s="92">
        <v>2397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83">
        <f t="shared" si="0"/>
        <v>1988</v>
      </c>
      <c r="S35" s="83">
        <f t="shared" si="1"/>
        <v>2397</v>
      </c>
      <c r="T35" s="83">
        <f t="shared" si="2"/>
        <v>4385</v>
      </c>
      <c r="U35" s="34"/>
      <c r="V35" s="34"/>
      <c r="W35" s="44" t="s">
        <v>127</v>
      </c>
      <c r="X35" s="44">
        <v>135</v>
      </c>
      <c r="Y35" s="44">
        <v>95</v>
      </c>
      <c r="Z35" s="44">
        <v>41</v>
      </c>
      <c r="AA35" s="44">
        <v>27</v>
      </c>
      <c r="AB35" s="44">
        <v>103</v>
      </c>
      <c r="AC35" s="44">
        <v>51</v>
      </c>
      <c r="AD35" s="44">
        <v>19</v>
      </c>
      <c r="AE35" s="44">
        <v>16</v>
      </c>
      <c r="AF35" s="44">
        <v>59</v>
      </c>
      <c r="AG35" s="44">
        <v>39</v>
      </c>
      <c r="AH35" s="44">
        <v>27</v>
      </c>
      <c r="AI35" s="44">
        <v>19</v>
      </c>
      <c r="AJ35" s="44">
        <v>76</v>
      </c>
      <c r="AK35" s="44">
        <v>53</v>
      </c>
      <c r="AL35" s="44">
        <v>49</v>
      </c>
      <c r="AM35" s="44">
        <v>27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509</v>
      </c>
      <c r="AW35" s="44">
        <v>327</v>
      </c>
      <c r="AX35" s="44">
        <v>836</v>
      </c>
    </row>
    <row r="36" spans="1:50" s="44" customFormat="1" ht="20.25" customHeight="1">
      <c r="A36" s="142"/>
      <c r="B36" s="141" t="s">
        <v>31</v>
      </c>
      <c r="C36" s="69" t="s">
        <v>50</v>
      </c>
      <c r="D36" s="92">
        <v>185</v>
      </c>
      <c r="E36" s="92">
        <v>376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83">
        <f t="shared" si="0"/>
        <v>185</v>
      </c>
      <c r="S36" s="83">
        <f t="shared" si="1"/>
        <v>376</v>
      </c>
      <c r="T36" s="83">
        <f t="shared" si="2"/>
        <v>561</v>
      </c>
      <c r="U36" s="34"/>
      <c r="V36" s="34"/>
      <c r="W36" s="44" t="s">
        <v>238</v>
      </c>
      <c r="X36" s="44">
        <v>108</v>
      </c>
      <c r="Y36" s="44">
        <v>58</v>
      </c>
      <c r="Z36" s="44">
        <v>48</v>
      </c>
      <c r="AA36" s="44">
        <v>22</v>
      </c>
      <c r="AB36" s="44">
        <v>50</v>
      </c>
      <c r="AC36" s="44">
        <v>17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206</v>
      </c>
      <c r="AW36" s="44">
        <v>97</v>
      </c>
      <c r="AX36" s="44">
        <v>303</v>
      </c>
    </row>
    <row r="37" spans="1:50" s="44" customFormat="1" ht="18.75" customHeight="1">
      <c r="A37" s="142"/>
      <c r="B37" s="141"/>
      <c r="C37" s="69" t="s">
        <v>51</v>
      </c>
      <c r="D37" s="92">
        <v>1286</v>
      </c>
      <c r="E37" s="92">
        <v>1679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83">
        <f t="shared" si="0"/>
        <v>1286</v>
      </c>
      <c r="S37" s="83">
        <f t="shared" si="1"/>
        <v>1679</v>
      </c>
      <c r="T37" s="83">
        <f t="shared" si="2"/>
        <v>2965</v>
      </c>
      <c r="U37" s="34"/>
      <c r="V37" s="34"/>
      <c r="W37" s="44" t="s">
        <v>128</v>
      </c>
      <c r="X37" s="44">
        <v>206</v>
      </c>
      <c r="Y37" s="44">
        <v>92</v>
      </c>
      <c r="Z37" s="44">
        <v>22</v>
      </c>
      <c r="AA37" s="44">
        <v>22</v>
      </c>
      <c r="AB37" s="44">
        <v>83</v>
      </c>
      <c r="AC37" s="44">
        <v>76</v>
      </c>
      <c r="AD37" s="44">
        <v>19</v>
      </c>
      <c r="AE37" s="44">
        <v>14</v>
      </c>
      <c r="AF37" s="44">
        <v>101</v>
      </c>
      <c r="AG37" s="44">
        <v>85</v>
      </c>
      <c r="AH37" s="44">
        <v>16</v>
      </c>
      <c r="AI37" s="44">
        <v>9</v>
      </c>
      <c r="AJ37" s="44">
        <v>130</v>
      </c>
      <c r="AK37" s="44">
        <v>99</v>
      </c>
      <c r="AL37" s="44">
        <v>36</v>
      </c>
      <c r="AM37" s="44">
        <v>12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613</v>
      </c>
      <c r="AW37" s="44">
        <v>409</v>
      </c>
      <c r="AX37" s="44">
        <v>1022</v>
      </c>
    </row>
    <row r="38" spans="1:50" s="44" customFormat="1" ht="27" customHeight="1">
      <c r="A38" s="142"/>
      <c r="B38" s="141" t="s">
        <v>32</v>
      </c>
      <c r="C38" s="69" t="s">
        <v>50</v>
      </c>
      <c r="D38" s="92">
        <v>206</v>
      </c>
      <c r="E38" s="92">
        <v>413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83">
        <f t="shared" si="0"/>
        <v>206</v>
      </c>
      <c r="S38" s="83">
        <f t="shared" si="1"/>
        <v>413</v>
      </c>
      <c r="T38" s="83">
        <f t="shared" si="2"/>
        <v>619</v>
      </c>
      <c r="U38" s="34"/>
      <c r="V38" s="34"/>
      <c r="W38" s="44" t="s">
        <v>112</v>
      </c>
      <c r="X38" s="44">
        <v>890</v>
      </c>
      <c r="Y38" s="44">
        <v>632</v>
      </c>
      <c r="Z38" s="44">
        <v>190</v>
      </c>
      <c r="AA38" s="44">
        <v>104</v>
      </c>
      <c r="AB38" s="44">
        <v>640</v>
      </c>
      <c r="AC38" s="44">
        <v>443</v>
      </c>
      <c r="AD38" s="44">
        <v>94</v>
      </c>
      <c r="AE38" s="44">
        <v>71</v>
      </c>
      <c r="AF38" s="44">
        <v>367</v>
      </c>
      <c r="AG38" s="44">
        <v>319</v>
      </c>
      <c r="AH38" s="44">
        <v>68</v>
      </c>
      <c r="AI38" s="44">
        <v>53</v>
      </c>
      <c r="AJ38" s="44">
        <v>340</v>
      </c>
      <c r="AK38" s="44">
        <v>216</v>
      </c>
      <c r="AL38" s="44">
        <v>124</v>
      </c>
      <c r="AM38" s="44">
        <v>84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2713</v>
      </c>
      <c r="AW38" s="44">
        <v>1922</v>
      </c>
      <c r="AX38" s="44">
        <v>4635</v>
      </c>
    </row>
    <row r="39" spans="1:50" s="44" customFormat="1" ht="27" customHeight="1">
      <c r="A39" s="142"/>
      <c r="B39" s="141"/>
      <c r="C39" s="69" t="s">
        <v>51</v>
      </c>
      <c r="D39" s="92">
        <v>732</v>
      </c>
      <c r="E39" s="92">
        <v>1466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83">
        <f t="shared" si="0"/>
        <v>732</v>
      </c>
      <c r="S39" s="83">
        <f t="shared" si="1"/>
        <v>1466</v>
      </c>
      <c r="T39" s="83">
        <f t="shared" si="2"/>
        <v>2198</v>
      </c>
      <c r="U39" s="34"/>
      <c r="V39" s="34" t="s">
        <v>129</v>
      </c>
      <c r="W39" s="44" t="s">
        <v>36</v>
      </c>
      <c r="X39" s="44">
        <v>195</v>
      </c>
      <c r="Y39" s="44">
        <v>205</v>
      </c>
      <c r="Z39" s="44">
        <v>51</v>
      </c>
      <c r="AA39" s="44">
        <v>32</v>
      </c>
      <c r="AB39" s="44">
        <v>103</v>
      </c>
      <c r="AC39" s="44">
        <v>144</v>
      </c>
      <c r="AD39" s="44">
        <v>36</v>
      </c>
      <c r="AE39" s="44">
        <v>25</v>
      </c>
      <c r="AF39" s="44">
        <v>68</v>
      </c>
      <c r="AG39" s="44">
        <v>67</v>
      </c>
      <c r="AH39" s="44">
        <v>23</v>
      </c>
      <c r="AI39" s="44">
        <v>27</v>
      </c>
      <c r="AJ39" s="44">
        <v>67</v>
      </c>
      <c r="AK39" s="44">
        <v>70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543</v>
      </c>
      <c r="AW39" s="44">
        <v>570</v>
      </c>
      <c r="AX39" s="44">
        <v>1113</v>
      </c>
    </row>
    <row r="40" spans="1:50" s="44" customFormat="1" ht="27" customHeight="1">
      <c r="A40" s="142"/>
      <c r="B40" s="141" t="s">
        <v>229</v>
      </c>
      <c r="C40" s="69" t="s">
        <v>50</v>
      </c>
      <c r="D40" s="92">
        <v>56</v>
      </c>
      <c r="E40" s="92">
        <v>168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83">
        <f t="shared" si="0"/>
        <v>56</v>
      </c>
      <c r="S40" s="83">
        <f t="shared" si="1"/>
        <v>168</v>
      </c>
      <c r="T40" s="83">
        <f t="shared" si="2"/>
        <v>224</v>
      </c>
      <c r="U40" s="34"/>
      <c r="V40" s="34"/>
      <c r="W40" s="44" t="s">
        <v>37</v>
      </c>
      <c r="X40" s="44">
        <v>43</v>
      </c>
      <c r="Y40" s="44">
        <v>181</v>
      </c>
      <c r="Z40" s="44">
        <v>9</v>
      </c>
      <c r="AA40" s="44">
        <v>23</v>
      </c>
      <c r="AB40" s="44">
        <v>17</v>
      </c>
      <c r="AC40" s="44">
        <v>116</v>
      </c>
      <c r="AD40" s="44">
        <v>11</v>
      </c>
      <c r="AE40" s="44">
        <v>21</v>
      </c>
      <c r="AF40" s="44">
        <v>8</v>
      </c>
      <c r="AG40" s="44">
        <v>24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88</v>
      </c>
      <c r="AW40" s="44">
        <v>365</v>
      </c>
      <c r="AX40" s="44">
        <v>453</v>
      </c>
    </row>
    <row r="41" spans="1:50" s="44" customFormat="1" ht="27" customHeight="1">
      <c r="A41" s="142"/>
      <c r="B41" s="141"/>
      <c r="C41" s="69" t="s">
        <v>51</v>
      </c>
      <c r="D41" s="92">
        <v>94</v>
      </c>
      <c r="E41" s="92">
        <v>265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83">
        <f t="shared" si="0"/>
        <v>94</v>
      </c>
      <c r="S41" s="83">
        <f t="shared" si="1"/>
        <v>265</v>
      </c>
      <c r="T41" s="83">
        <f t="shared" si="2"/>
        <v>359</v>
      </c>
      <c r="U41" s="34"/>
      <c r="V41" s="34"/>
      <c r="W41" s="44" t="s">
        <v>234</v>
      </c>
      <c r="X41" s="44">
        <v>238</v>
      </c>
      <c r="Y41" s="44">
        <v>386</v>
      </c>
      <c r="Z41" s="44">
        <v>60</v>
      </c>
      <c r="AA41" s="44">
        <v>55</v>
      </c>
      <c r="AB41" s="44">
        <v>120</v>
      </c>
      <c r="AC41" s="44">
        <v>260</v>
      </c>
      <c r="AD41" s="44">
        <v>47</v>
      </c>
      <c r="AE41" s="44">
        <v>46</v>
      </c>
      <c r="AF41" s="44">
        <v>76</v>
      </c>
      <c r="AG41" s="44">
        <v>91</v>
      </c>
      <c r="AH41" s="44">
        <v>23</v>
      </c>
      <c r="AI41" s="44">
        <v>27</v>
      </c>
      <c r="AJ41" s="44">
        <v>67</v>
      </c>
      <c r="AK41" s="44">
        <v>70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631</v>
      </c>
      <c r="AW41" s="44">
        <v>935</v>
      </c>
      <c r="AX41" s="44">
        <v>1566</v>
      </c>
    </row>
    <row r="42" spans="1:50" s="44" customFormat="1" ht="27" customHeight="1">
      <c r="A42" s="142"/>
      <c r="B42" s="141" t="s">
        <v>33</v>
      </c>
      <c r="C42" s="69" t="s">
        <v>50</v>
      </c>
      <c r="D42" s="92">
        <v>216</v>
      </c>
      <c r="E42" s="92">
        <v>239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83">
        <f t="shared" si="0"/>
        <v>216</v>
      </c>
      <c r="S42" s="83">
        <f t="shared" si="1"/>
        <v>239</v>
      </c>
      <c r="T42" s="83">
        <f t="shared" si="2"/>
        <v>455</v>
      </c>
      <c r="U42" s="34"/>
      <c r="V42" s="34" t="s">
        <v>130</v>
      </c>
      <c r="W42" s="44" t="s">
        <v>128</v>
      </c>
      <c r="X42" s="44">
        <v>206</v>
      </c>
      <c r="Y42" s="44">
        <v>156</v>
      </c>
      <c r="Z42" s="44">
        <v>38</v>
      </c>
      <c r="AA42" s="44">
        <v>6</v>
      </c>
      <c r="AB42" s="44">
        <v>82</v>
      </c>
      <c r="AC42" s="44">
        <v>84</v>
      </c>
      <c r="AD42" s="44">
        <v>79</v>
      </c>
      <c r="AE42" s="44">
        <v>38</v>
      </c>
      <c r="AF42" s="44">
        <v>221</v>
      </c>
      <c r="AG42" s="44">
        <v>84</v>
      </c>
      <c r="AH42" s="44">
        <v>81</v>
      </c>
      <c r="AI42" s="44">
        <v>13</v>
      </c>
      <c r="AJ42" s="44">
        <v>103</v>
      </c>
      <c r="AK42" s="44">
        <v>46</v>
      </c>
      <c r="AL42" s="44">
        <v>48</v>
      </c>
      <c r="AM42" s="44">
        <v>31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858</v>
      </c>
      <c r="AW42" s="44">
        <v>458</v>
      </c>
      <c r="AX42" s="44">
        <v>1316</v>
      </c>
    </row>
    <row r="43" spans="1:50" s="44" customFormat="1" ht="27" customHeight="1">
      <c r="A43" s="142"/>
      <c r="B43" s="141"/>
      <c r="C43" s="69" t="s">
        <v>51</v>
      </c>
      <c r="D43" s="92">
        <v>1175</v>
      </c>
      <c r="E43" s="92">
        <v>978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1</v>
      </c>
      <c r="N43" s="92">
        <v>0</v>
      </c>
      <c r="O43" s="92">
        <v>0</v>
      </c>
      <c r="P43" s="92">
        <v>2</v>
      </c>
      <c r="Q43" s="92">
        <v>0</v>
      </c>
      <c r="R43" s="83">
        <f t="shared" si="0"/>
        <v>1177</v>
      </c>
      <c r="S43" s="83">
        <f t="shared" si="1"/>
        <v>979</v>
      </c>
      <c r="T43" s="83">
        <f t="shared" si="2"/>
        <v>2156</v>
      </c>
      <c r="U43" s="34"/>
      <c r="V43" s="34"/>
      <c r="W43" s="44" t="s">
        <v>126</v>
      </c>
      <c r="X43" s="44">
        <v>102</v>
      </c>
      <c r="Y43" s="44">
        <v>195</v>
      </c>
      <c r="Z43" s="44">
        <v>31</v>
      </c>
      <c r="AA43" s="44">
        <v>27</v>
      </c>
      <c r="AB43" s="44">
        <v>64</v>
      </c>
      <c r="AC43" s="44">
        <v>86</v>
      </c>
      <c r="AD43" s="44">
        <v>21</v>
      </c>
      <c r="AE43" s="44">
        <v>46</v>
      </c>
      <c r="AF43" s="44">
        <v>68</v>
      </c>
      <c r="AG43" s="44">
        <v>69</v>
      </c>
      <c r="AH43" s="44">
        <v>9</v>
      </c>
      <c r="AI43" s="44">
        <v>25</v>
      </c>
      <c r="AJ43" s="44">
        <v>23</v>
      </c>
      <c r="AK43" s="44">
        <v>48</v>
      </c>
      <c r="AL43" s="44">
        <v>9</v>
      </c>
      <c r="AM43" s="44">
        <v>8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327</v>
      </c>
      <c r="AW43" s="44">
        <v>504</v>
      </c>
      <c r="AX43" s="44">
        <v>831</v>
      </c>
    </row>
    <row r="44" spans="1:50" s="44" customFormat="1" ht="27" customHeight="1">
      <c r="A44" s="142"/>
      <c r="B44" s="140" t="s">
        <v>34</v>
      </c>
      <c r="C44" s="85" t="s">
        <v>50</v>
      </c>
      <c r="D44" s="86">
        <f>D42+D40+D38+D36+D34</f>
        <v>954</v>
      </c>
      <c r="E44" s="86">
        <f t="shared" ref="E44:Q44" si="7">E42+E40+E38+E36+E34</f>
        <v>1699</v>
      </c>
      <c r="F44" s="86">
        <f t="shared" si="7"/>
        <v>0</v>
      </c>
      <c r="G44" s="86">
        <f t="shared" si="7"/>
        <v>0</v>
      </c>
      <c r="H44" s="86">
        <f t="shared" si="7"/>
        <v>0</v>
      </c>
      <c r="I44" s="86">
        <f t="shared" si="7"/>
        <v>0</v>
      </c>
      <c r="J44" s="86">
        <f t="shared" si="7"/>
        <v>0</v>
      </c>
      <c r="K44" s="86">
        <f t="shared" si="7"/>
        <v>0</v>
      </c>
      <c r="L44" s="86">
        <f t="shared" si="7"/>
        <v>0</v>
      </c>
      <c r="M44" s="86">
        <f t="shared" si="7"/>
        <v>0</v>
      </c>
      <c r="N44" s="86">
        <f t="shared" si="7"/>
        <v>0</v>
      </c>
      <c r="O44" s="86">
        <f t="shared" si="7"/>
        <v>0</v>
      </c>
      <c r="P44" s="86">
        <f t="shared" si="7"/>
        <v>0</v>
      </c>
      <c r="Q44" s="86">
        <f t="shared" si="7"/>
        <v>0</v>
      </c>
      <c r="R44" s="83">
        <f t="shared" si="0"/>
        <v>954</v>
      </c>
      <c r="S44" s="83">
        <f t="shared" si="1"/>
        <v>1699</v>
      </c>
      <c r="T44" s="83">
        <f t="shared" si="2"/>
        <v>2653</v>
      </c>
      <c r="U44" s="34"/>
      <c r="V44" s="34"/>
      <c r="W44" s="44" t="s">
        <v>125</v>
      </c>
      <c r="X44" s="44">
        <v>119</v>
      </c>
      <c r="Y44" s="44">
        <v>142</v>
      </c>
      <c r="Z44" s="44">
        <v>33</v>
      </c>
      <c r="AA44" s="44">
        <v>36</v>
      </c>
      <c r="AB44" s="44">
        <v>86</v>
      </c>
      <c r="AC44" s="44">
        <v>54</v>
      </c>
      <c r="AD44" s="44">
        <v>20</v>
      </c>
      <c r="AE44" s="44">
        <v>13</v>
      </c>
      <c r="AF44" s="44">
        <v>89</v>
      </c>
      <c r="AG44" s="44">
        <v>53</v>
      </c>
      <c r="AH44" s="44">
        <v>8</v>
      </c>
      <c r="AI44" s="44">
        <v>9</v>
      </c>
      <c r="AJ44" s="44">
        <v>23</v>
      </c>
      <c r="AK44" s="44">
        <v>18</v>
      </c>
      <c r="AL44" s="44">
        <v>11</v>
      </c>
      <c r="AM44" s="44">
        <v>9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389</v>
      </c>
      <c r="AW44" s="44">
        <v>334</v>
      </c>
      <c r="AX44" s="44">
        <v>723</v>
      </c>
    </row>
    <row r="45" spans="1:50" s="44" customFormat="1" ht="27" customHeight="1">
      <c r="A45" s="142"/>
      <c r="B45" s="140"/>
      <c r="C45" s="85" t="s">
        <v>51</v>
      </c>
      <c r="D45" s="86">
        <f>D43+D41+D39+D37+D35</f>
        <v>5275</v>
      </c>
      <c r="E45" s="86">
        <f t="shared" ref="E45:Q45" si="8">E43+E41+E39+E37+E35</f>
        <v>6785</v>
      </c>
      <c r="F45" s="86">
        <f t="shared" si="8"/>
        <v>0</v>
      </c>
      <c r="G45" s="86">
        <f t="shared" si="8"/>
        <v>0</v>
      </c>
      <c r="H45" s="86">
        <f t="shared" si="8"/>
        <v>0</v>
      </c>
      <c r="I45" s="86">
        <f t="shared" si="8"/>
        <v>0</v>
      </c>
      <c r="J45" s="86">
        <f t="shared" si="8"/>
        <v>0</v>
      </c>
      <c r="K45" s="86">
        <f t="shared" si="8"/>
        <v>0</v>
      </c>
      <c r="L45" s="86">
        <f t="shared" si="8"/>
        <v>0</v>
      </c>
      <c r="M45" s="86">
        <f t="shared" si="8"/>
        <v>1</v>
      </c>
      <c r="N45" s="86">
        <f t="shared" si="8"/>
        <v>0</v>
      </c>
      <c r="O45" s="86">
        <f t="shared" si="8"/>
        <v>0</v>
      </c>
      <c r="P45" s="86">
        <f t="shared" si="8"/>
        <v>2</v>
      </c>
      <c r="Q45" s="86">
        <f t="shared" si="8"/>
        <v>0</v>
      </c>
      <c r="R45" s="83">
        <f t="shared" si="0"/>
        <v>5277</v>
      </c>
      <c r="S45" s="83">
        <f t="shared" si="1"/>
        <v>6786</v>
      </c>
      <c r="T45" s="83">
        <f t="shared" si="2"/>
        <v>12063</v>
      </c>
      <c r="U45" s="34"/>
      <c r="V45" s="34"/>
      <c r="W45" s="44" t="s">
        <v>112</v>
      </c>
      <c r="X45" s="44">
        <v>427</v>
      </c>
      <c r="Y45" s="44">
        <v>493</v>
      </c>
      <c r="Z45" s="44">
        <v>102</v>
      </c>
      <c r="AA45" s="44">
        <v>69</v>
      </c>
      <c r="AB45" s="44">
        <v>232</v>
      </c>
      <c r="AC45" s="44">
        <v>224</v>
      </c>
      <c r="AD45" s="44">
        <v>120</v>
      </c>
      <c r="AE45" s="44">
        <v>97</v>
      </c>
      <c r="AF45" s="44">
        <v>378</v>
      </c>
      <c r="AG45" s="44">
        <v>206</v>
      </c>
      <c r="AH45" s="44">
        <v>98</v>
      </c>
      <c r="AI45" s="44">
        <v>47</v>
      </c>
      <c r="AJ45" s="44">
        <v>149</v>
      </c>
      <c r="AK45" s="44">
        <v>112</v>
      </c>
      <c r="AL45" s="44">
        <v>68</v>
      </c>
      <c r="AM45" s="44">
        <v>48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1574</v>
      </c>
      <c r="AW45" s="44">
        <v>1296</v>
      </c>
      <c r="AX45" s="44">
        <v>2870</v>
      </c>
    </row>
    <row r="46" spans="1:50" s="44" customFormat="1" ht="27" customHeight="1">
      <c r="A46" s="142" t="s">
        <v>258</v>
      </c>
      <c r="B46" s="141" t="s">
        <v>25</v>
      </c>
      <c r="C46" s="69" t="s">
        <v>50</v>
      </c>
      <c r="D46" s="91">
        <v>201</v>
      </c>
      <c r="E46" s="91">
        <v>419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3">
        <f t="shared" si="0"/>
        <v>201</v>
      </c>
      <c r="S46" s="83">
        <f t="shared" si="1"/>
        <v>419</v>
      </c>
      <c r="T46" s="83">
        <f t="shared" si="2"/>
        <v>620</v>
      </c>
      <c r="U46" s="34"/>
      <c r="V46" s="34" t="s">
        <v>131</v>
      </c>
      <c r="X46" s="44">
        <v>705</v>
      </c>
      <c r="Y46" s="44">
        <v>409</v>
      </c>
      <c r="Z46" s="44">
        <v>125</v>
      </c>
      <c r="AA46" s="44">
        <v>75</v>
      </c>
      <c r="AB46" s="44">
        <v>461</v>
      </c>
      <c r="AC46" s="44">
        <v>251</v>
      </c>
      <c r="AD46" s="44">
        <v>137</v>
      </c>
      <c r="AE46" s="44">
        <v>62</v>
      </c>
      <c r="AF46" s="44">
        <v>438</v>
      </c>
      <c r="AG46" s="44">
        <v>301</v>
      </c>
      <c r="AH46" s="44">
        <v>134</v>
      </c>
      <c r="AI46" s="44">
        <v>53</v>
      </c>
      <c r="AJ46" s="44">
        <v>321</v>
      </c>
      <c r="AK46" s="44">
        <v>204</v>
      </c>
      <c r="AL46" s="44">
        <v>191</v>
      </c>
      <c r="AM46" s="44">
        <v>95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2512</v>
      </c>
      <c r="AW46" s="44">
        <v>1450</v>
      </c>
      <c r="AX46" s="44">
        <v>3962</v>
      </c>
    </row>
    <row r="47" spans="1:50" s="44" customFormat="1" ht="27" customHeight="1">
      <c r="A47" s="138"/>
      <c r="B47" s="141"/>
      <c r="C47" s="69" t="s">
        <v>51</v>
      </c>
      <c r="D47" s="82">
        <v>1545</v>
      </c>
      <c r="E47" s="82">
        <v>2238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3">
        <f t="shared" si="0"/>
        <v>1545</v>
      </c>
      <c r="S47" s="83">
        <f t="shared" si="1"/>
        <v>2238</v>
      </c>
      <c r="T47" s="83">
        <f t="shared" si="2"/>
        <v>3783</v>
      </c>
      <c r="U47" s="34"/>
      <c r="V47" s="34" t="s">
        <v>132</v>
      </c>
      <c r="X47" s="44">
        <v>712</v>
      </c>
      <c r="Y47" s="44">
        <v>395</v>
      </c>
      <c r="Z47" s="44">
        <v>135</v>
      </c>
      <c r="AA47" s="44">
        <v>39</v>
      </c>
      <c r="AB47" s="44">
        <v>503</v>
      </c>
      <c r="AC47" s="44">
        <v>198</v>
      </c>
      <c r="AD47" s="44">
        <v>204</v>
      </c>
      <c r="AE47" s="44">
        <v>45</v>
      </c>
      <c r="AF47" s="44">
        <v>482</v>
      </c>
      <c r="AG47" s="44">
        <v>169</v>
      </c>
      <c r="AH47" s="44">
        <v>131</v>
      </c>
      <c r="AI47" s="44">
        <v>58</v>
      </c>
      <c r="AJ47" s="44">
        <v>401</v>
      </c>
      <c r="AK47" s="44">
        <v>98</v>
      </c>
      <c r="AL47" s="44">
        <v>132</v>
      </c>
      <c r="AM47" s="44">
        <v>49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2700</v>
      </c>
      <c r="AW47" s="44">
        <v>1051</v>
      </c>
      <c r="AX47" s="44">
        <v>3751</v>
      </c>
    </row>
    <row r="48" spans="1:50" s="44" customFormat="1" ht="27" customHeight="1">
      <c r="A48" s="138"/>
      <c r="B48" s="141" t="s">
        <v>67</v>
      </c>
      <c r="C48" s="69" t="s">
        <v>50</v>
      </c>
      <c r="D48" s="82">
        <v>95</v>
      </c>
      <c r="E48" s="82">
        <v>189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3">
        <f t="shared" si="0"/>
        <v>95</v>
      </c>
      <c r="S48" s="83">
        <f t="shared" si="1"/>
        <v>189</v>
      </c>
      <c r="T48" s="83">
        <f t="shared" si="2"/>
        <v>284</v>
      </c>
      <c r="U48" s="34"/>
      <c r="V48" s="34" t="s">
        <v>133</v>
      </c>
      <c r="W48" s="44" t="s">
        <v>38</v>
      </c>
      <c r="X48" s="44">
        <v>294</v>
      </c>
      <c r="Y48" s="44">
        <v>531</v>
      </c>
      <c r="Z48" s="44">
        <v>22</v>
      </c>
      <c r="AA48" s="44">
        <v>19</v>
      </c>
      <c r="AB48" s="44">
        <v>186</v>
      </c>
      <c r="AC48" s="44">
        <v>506</v>
      </c>
      <c r="AD48" s="44">
        <v>19</v>
      </c>
      <c r="AE48" s="44">
        <v>15</v>
      </c>
      <c r="AF48" s="44">
        <v>109</v>
      </c>
      <c r="AG48" s="44">
        <v>511</v>
      </c>
      <c r="AH48" s="44">
        <v>19</v>
      </c>
      <c r="AI48" s="44">
        <v>21</v>
      </c>
      <c r="AJ48" s="44">
        <v>107</v>
      </c>
      <c r="AK48" s="44">
        <v>303</v>
      </c>
      <c r="AL48" s="44">
        <v>11</v>
      </c>
      <c r="AM48" s="44">
        <v>9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767</v>
      </c>
      <c r="AW48" s="44">
        <v>1915</v>
      </c>
      <c r="AX48" s="44">
        <v>2682</v>
      </c>
    </row>
    <row r="49" spans="1:50" s="44" customFormat="1" ht="27" customHeight="1">
      <c r="A49" s="138"/>
      <c r="B49" s="141"/>
      <c r="C49" s="69" t="s">
        <v>51</v>
      </c>
      <c r="D49" s="82">
        <v>144</v>
      </c>
      <c r="E49" s="82">
        <v>297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3">
        <f t="shared" si="0"/>
        <v>144</v>
      </c>
      <c r="S49" s="83">
        <f t="shared" si="1"/>
        <v>297</v>
      </c>
      <c r="T49" s="83">
        <f t="shared" si="2"/>
        <v>441</v>
      </c>
      <c r="U49" s="34"/>
      <c r="V49" s="34"/>
      <c r="W49" s="44" t="s">
        <v>134</v>
      </c>
      <c r="X49" s="44">
        <v>0</v>
      </c>
      <c r="Y49" s="44">
        <v>136</v>
      </c>
      <c r="Z49" s="44">
        <v>0</v>
      </c>
      <c r="AA49" s="44">
        <v>11</v>
      </c>
      <c r="AB49" s="44">
        <v>0</v>
      </c>
      <c r="AC49" s="44">
        <v>106</v>
      </c>
      <c r="AD49" s="44">
        <v>0</v>
      </c>
      <c r="AE49" s="44">
        <v>14</v>
      </c>
      <c r="AF49" s="44">
        <v>0</v>
      </c>
      <c r="AG49" s="44">
        <v>186</v>
      </c>
      <c r="AH49" s="44">
        <v>0</v>
      </c>
      <c r="AI49" s="44">
        <v>9</v>
      </c>
      <c r="AJ49" s="44">
        <v>0</v>
      </c>
      <c r="AK49" s="44">
        <v>251</v>
      </c>
      <c r="AL49" s="44">
        <v>0</v>
      </c>
      <c r="AM49" s="44">
        <v>11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724</v>
      </c>
      <c r="AX49" s="44">
        <v>724</v>
      </c>
    </row>
    <row r="50" spans="1:50" s="44" customFormat="1" ht="19.5" customHeight="1">
      <c r="A50" s="138"/>
      <c r="B50" s="141" t="s">
        <v>255</v>
      </c>
      <c r="C50" s="69" t="s">
        <v>50</v>
      </c>
      <c r="D50" s="82">
        <v>97</v>
      </c>
      <c r="E50" s="82">
        <v>86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3">
        <f t="shared" si="0"/>
        <v>97</v>
      </c>
      <c r="S50" s="83">
        <f t="shared" si="1"/>
        <v>86</v>
      </c>
      <c r="T50" s="83">
        <f t="shared" si="2"/>
        <v>183</v>
      </c>
      <c r="U50" s="34"/>
      <c r="V50" s="34"/>
      <c r="W50" s="44" t="s">
        <v>112</v>
      </c>
      <c r="X50" s="44">
        <v>294</v>
      </c>
      <c r="Y50" s="44">
        <v>667</v>
      </c>
      <c r="Z50" s="44">
        <v>22</v>
      </c>
      <c r="AA50" s="44">
        <v>30</v>
      </c>
      <c r="AB50" s="44">
        <v>186</v>
      </c>
      <c r="AC50" s="44">
        <v>612</v>
      </c>
      <c r="AD50" s="44">
        <v>19</v>
      </c>
      <c r="AE50" s="44">
        <v>29</v>
      </c>
      <c r="AF50" s="44">
        <v>109</v>
      </c>
      <c r="AG50" s="44">
        <v>697</v>
      </c>
      <c r="AH50" s="44">
        <v>19</v>
      </c>
      <c r="AI50" s="44">
        <v>30</v>
      </c>
      <c r="AJ50" s="44">
        <v>107</v>
      </c>
      <c r="AK50" s="44">
        <v>554</v>
      </c>
      <c r="AL50" s="44">
        <v>11</v>
      </c>
      <c r="AM50" s="44">
        <v>20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767</v>
      </c>
      <c r="AW50" s="44">
        <v>2639</v>
      </c>
      <c r="AX50" s="44">
        <v>3406</v>
      </c>
    </row>
    <row r="51" spans="1:50" s="44" customFormat="1" ht="19.5" customHeight="1">
      <c r="A51" s="138"/>
      <c r="B51" s="141"/>
      <c r="C51" s="69" t="s">
        <v>51</v>
      </c>
      <c r="D51" s="82">
        <v>153</v>
      </c>
      <c r="E51" s="82">
        <v>155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3">
        <f t="shared" si="0"/>
        <v>153</v>
      </c>
      <c r="S51" s="83">
        <f t="shared" si="1"/>
        <v>155</v>
      </c>
      <c r="T51" s="83">
        <f t="shared" si="2"/>
        <v>308</v>
      </c>
      <c r="U51" s="34"/>
      <c r="V51" s="34" t="s">
        <v>135</v>
      </c>
      <c r="W51" s="44" t="s">
        <v>38</v>
      </c>
      <c r="X51" s="44">
        <v>289</v>
      </c>
      <c r="Y51" s="44">
        <v>533</v>
      </c>
      <c r="Z51" s="44">
        <v>32</v>
      </c>
      <c r="AA51" s="44">
        <v>37</v>
      </c>
      <c r="AB51" s="44">
        <v>201</v>
      </c>
      <c r="AC51" s="44">
        <v>449</v>
      </c>
      <c r="AD51" s="44">
        <v>21</v>
      </c>
      <c r="AE51" s="44">
        <v>38</v>
      </c>
      <c r="AF51" s="44">
        <v>194</v>
      </c>
      <c r="AG51" s="44">
        <v>435</v>
      </c>
      <c r="AH51" s="44">
        <v>16</v>
      </c>
      <c r="AI51" s="44">
        <v>17</v>
      </c>
      <c r="AJ51" s="44">
        <v>182</v>
      </c>
      <c r="AK51" s="44">
        <v>402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935</v>
      </c>
      <c r="AW51" s="44">
        <v>1911</v>
      </c>
      <c r="AX51" s="44">
        <v>2846</v>
      </c>
    </row>
    <row r="52" spans="1:50" s="44" customFormat="1" ht="19.5" customHeight="1">
      <c r="A52" s="138"/>
      <c r="B52" s="140" t="s">
        <v>234</v>
      </c>
      <c r="C52" s="85" t="s">
        <v>50</v>
      </c>
      <c r="D52" s="86">
        <f>D50+D48+D46</f>
        <v>393</v>
      </c>
      <c r="E52" s="86">
        <f t="shared" ref="E52:Q52" si="9">E50+E48+E46</f>
        <v>694</v>
      </c>
      <c r="F52" s="86">
        <f t="shared" si="9"/>
        <v>0</v>
      </c>
      <c r="G52" s="86">
        <f t="shared" si="9"/>
        <v>0</v>
      </c>
      <c r="H52" s="86">
        <f t="shared" si="9"/>
        <v>0</v>
      </c>
      <c r="I52" s="86">
        <f t="shared" si="9"/>
        <v>0</v>
      </c>
      <c r="J52" s="86">
        <f t="shared" si="9"/>
        <v>0</v>
      </c>
      <c r="K52" s="86">
        <f t="shared" si="9"/>
        <v>0</v>
      </c>
      <c r="L52" s="86">
        <f t="shared" si="9"/>
        <v>0</v>
      </c>
      <c r="M52" s="86">
        <f t="shared" si="9"/>
        <v>0</v>
      </c>
      <c r="N52" s="86">
        <f t="shared" si="9"/>
        <v>0</v>
      </c>
      <c r="O52" s="86">
        <f t="shared" si="9"/>
        <v>0</v>
      </c>
      <c r="P52" s="86">
        <f t="shared" si="9"/>
        <v>0</v>
      </c>
      <c r="Q52" s="86">
        <f t="shared" si="9"/>
        <v>0</v>
      </c>
      <c r="R52" s="83">
        <f t="shared" si="0"/>
        <v>393</v>
      </c>
      <c r="S52" s="83">
        <f t="shared" si="1"/>
        <v>694</v>
      </c>
      <c r="T52" s="83">
        <f t="shared" si="2"/>
        <v>1087</v>
      </c>
      <c r="U52" s="34"/>
      <c r="V52" s="34"/>
      <c r="W52" s="44" t="s">
        <v>134</v>
      </c>
      <c r="X52" s="44">
        <v>0</v>
      </c>
      <c r="Y52" s="44">
        <v>169</v>
      </c>
      <c r="Z52" s="44">
        <v>0</v>
      </c>
      <c r="AA52" s="44">
        <v>15</v>
      </c>
      <c r="AB52" s="44">
        <v>0</v>
      </c>
      <c r="AC52" s="44">
        <v>80</v>
      </c>
      <c r="AD52" s="44">
        <v>0</v>
      </c>
      <c r="AE52" s="44">
        <v>15</v>
      </c>
      <c r="AF52" s="44">
        <v>0</v>
      </c>
      <c r="AG52" s="44">
        <v>173</v>
      </c>
      <c r="AH52" s="44">
        <v>0</v>
      </c>
      <c r="AI52" s="44">
        <v>16</v>
      </c>
      <c r="AJ52" s="44">
        <v>0</v>
      </c>
      <c r="AK52" s="44">
        <v>185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653</v>
      </c>
      <c r="AX52" s="44">
        <v>653</v>
      </c>
    </row>
    <row r="53" spans="1:50" s="44" customFormat="1" ht="20.25" customHeight="1">
      <c r="A53" s="138"/>
      <c r="B53" s="140"/>
      <c r="C53" s="85" t="s">
        <v>51</v>
      </c>
      <c r="D53" s="86">
        <f>D51+D49+D47</f>
        <v>1842</v>
      </c>
      <c r="E53" s="86">
        <f t="shared" ref="E53:Q53" si="10">E51+E49+E47</f>
        <v>2690</v>
      </c>
      <c r="F53" s="86">
        <f t="shared" si="10"/>
        <v>0</v>
      </c>
      <c r="G53" s="86">
        <f t="shared" si="10"/>
        <v>0</v>
      </c>
      <c r="H53" s="86">
        <f t="shared" si="10"/>
        <v>0</v>
      </c>
      <c r="I53" s="86">
        <f t="shared" si="10"/>
        <v>0</v>
      </c>
      <c r="J53" s="86">
        <f t="shared" si="10"/>
        <v>0</v>
      </c>
      <c r="K53" s="86">
        <f t="shared" si="10"/>
        <v>0</v>
      </c>
      <c r="L53" s="86">
        <f t="shared" si="10"/>
        <v>0</v>
      </c>
      <c r="M53" s="86">
        <f t="shared" si="10"/>
        <v>0</v>
      </c>
      <c r="N53" s="86">
        <f t="shared" si="10"/>
        <v>0</v>
      </c>
      <c r="O53" s="86">
        <f t="shared" si="10"/>
        <v>0</v>
      </c>
      <c r="P53" s="86">
        <f t="shared" si="10"/>
        <v>0</v>
      </c>
      <c r="Q53" s="86">
        <f t="shared" si="10"/>
        <v>0</v>
      </c>
      <c r="R53" s="83">
        <f t="shared" si="0"/>
        <v>1842</v>
      </c>
      <c r="S53" s="83">
        <f t="shared" si="1"/>
        <v>2690</v>
      </c>
      <c r="T53" s="83">
        <f t="shared" si="2"/>
        <v>4532</v>
      </c>
      <c r="U53" s="34"/>
      <c r="V53" s="34"/>
      <c r="W53" s="44" t="s">
        <v>112</v>
      </c>
      <c r="X53" s="44">
        <v>289</v>
      </c>
      <c r="Y53" s="44">
        <v>702</v>
      </c>
      <c r="Z53" s="44">
        <v>32</v>
      </c>
      <c r="AA53" s="44">
        <v>52</v>
      </c>
      <c r="AB53" s="44">
        <v>201</v>
      </c>
      <c r="AC53" s="44">
        <v>529</v>
      </c>
      <c r="AD53" s="44">
        <v>21</v>
      </c>
      <c r="AE53" s="44">
        <v>53</v>
      </c>
      <c r="AF53" s="44">
        <v>194</v>
      </c>
      <c r="AG53" s="44">
        <v>608</v>
      </c>
      <c r="AH53" s="44">
        <v>16</v>
      </c>
      <c r="AI53" s="44">
        <v>33</v>
      </c>
      <c r="AJ53" s="44">
        <v>182</v>
      </c>
      <c r="AK53" s="44">
        <v>587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935</v>
      </c>
      <c r="AW53" s="44">
        <v>2564</v>
      </c>
      <c r="AX53" s="44">
        <v>3499</v>
      </c>
    </row>
    <row r="54" spans="1:50" s="44" customFormat="1" ht="18.75" customHeight="1">
      <c r="A54" s="142" t="s">
        <v>214</v>
      </c>
      <c r="B54" s="139"/>
      <c r="C54" s="69" t="s">
        <v>50</v>
      </c>
      <c r="D54" s="82">
        <v>29</v>
      </c>
      <c r="E54" s="82">
        <v>67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3">
        <f t="shared" si="0"/>
        <v>29</v>
      </c>
      <c r="S54" s="83">
        <f t="shared" si="1"/>
        <v>67</v>
      </c>
      <c r="T54" s="83">
        <f t="shared" si="2"/>
        <v>96</v>
      </c>
      <c r="U54" s="34"/>
      <c r="V54" s="34" t="s">
        <v>136</v>
      </c>
      <c r="W54" s="44" t="s">
        <v>243</v>
      </c>
      <c r="X54" s="44">
        <v>198</v>
      </c>
      <c r="Y54" s="44">
        <v>416</v>
      </c>
      <c r="Z54" s="44">
        <v>21</v>
      </c>
      <c r="AA54" s="44">
        <v>19</v>
      </c>
      <c r="AB54" s="44">
        <v>109</v>
      </c>
      <c r="AC54" s="44">
        <v>403</v>
      </c>
      <c r="AD54" s="44">
        <v>12</v>
      </c>
      <c r="AE54" s="44">
        <v>25</v>
      </c>
      <c r="AF54" s="44">
        <v>96</v>
      </c>
      <c r="AG54" s="44">
        <v>319</v>
      </c>
      <c r="AH54" s="44">
        <v>18</v>
      </c>
      <c r="AI54" s="44">
        <v>24</v>
      </c>
      <c r="AJ54" s="44">
        <v>79</v>
      </c>
      <c r="AK54" s="44">
        <v>192</v>
      </c>
      <c r="AL54" s="44">
        <v>13</v>
      </c>
      <c r="AM54" s="44">
        <v>19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546</v>
      </c>
      <c r="AW54" s="44">
        <v>1417</v>
      </c>
      <c r="AX54" s="44">
        <v>1963</v>
      </c>
    </row>
    <row r="55" spans="1:50" s="44" customFormat="1" ht="19.5" customHeight="1">
      <c r="A55" s="142"/>
      <c r="B55" s="139"/>
      <c r="C55" s="69" t="s">
        <v>51</v>
      </c>
      <c r="D55" s="82">
        <v>37</v>
      </c>
      <c r="E55" s="82">
        <v>102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3">
        <f t="shared" si="0"/>
        <v>37</v>
      </c>
      <c r="S55" s="83">
        <f t="shared" si="1"/>
        <v>102</v>
      </c>
      <c r="T55" s="83">
        <f t="shared" si="2"/>
        <v>139</v>
      </c>
      <c r="U55" s="34"/>
      <c r="V55" s="34"/>
      <c r="W55" s="44" t="s">
        <v>151</v>
      </c>
      <c r="X55" s="44">
        <v>0</v>
      </c>
      <c r="Y55" s="44">
        <v>128</v>
      </c>
      <c r="Z55" s="44">
        <v>0</v>
      </c>
      <c r="AA55" s="44">
        <v>0</v>
      </c>
      <c r="AB55" s="44">
        <v>0</v>
      </c>
      <c r="AC55" s="44">
        <v>96</v>
      </c>
      <c r="AD55" s="44">
        <v>0</v>
      </c>
      <c r="AE55" s="44">
        <v>41</v>
      </c>
      <c r="AF55" s="44">
        <v>0</v>
      </c>
      <c r="AG55" s="44">
        <v>31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296</v>
      </c>
      <c r="AX55" s="44">
        <v>296</v>
      </c>
    </row>
    <row r="56" spans="1:50" s="44" customFormat="1" ht="20.25" customHeight="1">
      <c r="A56" s="142" t="s">
        <v>239</v>
      </c>
      <c r="B56" s="141" t="s">
        <v>92</v>
      </c>
      <c r="C56" s="69" t="s">
        <v>50</v>
      </c>
      <c r="D56" s="82">
        <v>214</v>
      </c>
      <c r="E56" s="82">
        <v>495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3">
        <f t="shared" si="0"/>
        <v>214</v>
      </c>
      <c r="S56" s="83">
        <f t="shared" si="1"/>
        <v>495</v>
      </c>
      <c r="T56" s="83">
        <f t="shared" si="2"/>
        <v>709</v>
      </c>
      <c r="U56" s="34"/>
      <c r="V56" s="34"/>
      <c r="W56" s="44" t="s">
        <v>234</v>
      </c>
      <c r="X56" s="44">
        <v>198</v>
      </c>
      <c r="Y56" s="44">
        <v>544</v>
      </c>
      <c r="Z56" s="44">
        <v>21</v>
      </c>
      <c r="AA56" s="44">
        <v>19</v>
      </c>
      <c r="AB56" s="44">
        <v>109</v>
      </c>
      <c r="AC56" s="44">
        <v>499</v>
      </c>
      <c r="AD56" s="44">
        <v>12</v>
      </c>
      <c r="AE56" s="44">
        <v>66</v>
      </c>
      <c r="AF56" s="44">
        <v>96</v>
      </c>
      <c r="AG56" s="44">
        <v>350</v>
      </c>
      <c r="AH56" s="44">
        <v>18</v>
      </c>
      <c r="AI56" s="44">
        <v>24</v>
      </c>
      <c r="AJ56" s="44">
        <v>79</v>
      </c>
      <c r="AK56" s="44">
        <v>192</v>
      </c>
      <c r="AL56" s="44">
        <v>13</v>
      </c>
      <c r="AM56" s="44">
        <v>19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546</v>
      </c>
      <c r="AW56" s="44">
        <v>1713</v>
      </c>
      <c r="AX56" s="44">
        <v>2259</v>
      </c>
    </row>
    <row r="57" spans="1:50" s="44" customFormat="1" ht="20.25" customHeight="1">
      <c r="A57" s="138"/>
      <c r="B57" s="141"/>
      <c r="C57" s="69" t="s">
        <v>51</v>
      </c>
      <c r="D57" s="82">
        <v>1155</v>
      </c>
      <c r="E57" s="82">
        <v>1959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3">
        <f t="shared" si="0"/>
        <v>1155</v>
      </c>
      <c r="S57" s="83">
        <f t="shared" si="1"/>
        <v>1959</v>
      </c>
      <c r="T57" s="83">
        <f t="shared" si="2"/>
        <v>3114</v>
      </c>
      <c r="U57" s="34"/>
      <c r="V57" s="34" t="s">
        <v>261</v>
      </c>
      <c r="X57" s="44">
        <v>51</v>
      </c>
      <c r="Y57" s="44">
        <v>59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51</v>
      </c>
      <c r="AW57" s="44">
        <v>59</v>
      </c>
      <c r="AX57" s="44">
        <v>110</v>
      </c>
    </row>
    <row r="58" spans="1:50" s="44" customFormat="1" ht="47.25" customHeight="1">
      <c r="A58" s="138"/>
      <c r="B58" s="139" t="s">
        <v>121</v>
      </c>
      <c r="C58" s="69" t="s">
        <v>50</v>
      </c>
      <c r="D58" s="82">
        <v>114</v>
      </c>
      <c r="E58" s="82">
        <v>172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3">
        <f t="shared" si="0"/>
        <v>114</v>
      </c>
      <c r="S58" s="83">
        <f t="shared" si="1"/>
        <v>172</v>
      </c>
      <c r="T58" s="83">
        <f t="shared" si="2"/>
        <v>286</v>
      </c>
      <c r="U58" s="34"/>
      <c r="V58" s="34" t="s">
        <v>137</v>
      </c>
      <c r="X58" s="44">
        <v>238</v>
      </c>
      <c r="Y58" s="44">
        <v>195</v>
      </c>
      <c r="Z58" s="44">
        <v>29</v>
      </c>
      <c r="AA58" s="44">
        <v>21</v>
      </c>
      <c r="AB58" s="44">
        <v>33</v>
      </c>
      <c r="AC58" s="44">
        <v>23</v>
      </c>
      <c r="AD58" s="44">
        <v>41</v>
      </c>
      <c r="AE58" s="44">
        <v>22</v>
      </c>
      <c r="AF58" s="44">
        <v>27</v>
      </c>
      <c r="AG58" s="44">
        <v>18</v>
      </c>
      <c r="AH58" s="44">
        <v>27</v>
      </c>
      <c r="AI58" s="44">
        <v>11</v>
      </c>
      <c r="AJ58" s="44">
        <v>29</v>
      </c>
      <c r="AK58" s="44">
        <v>13</v>
      </c>
      <c r="AL58" s="44">
        <v>28</v>
      </c>
      <c r="AM58" s="44">
        <v>12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452</v>
      </c>
      <c r="AW58" s="44">
        <v>315</v>
      </c>
      <c r="AX58" s="44">
        <v>767</v>
      </c>
    </row>
    <row r="59" spans="1:50" s="44" customFormat="1" ht="27.75" customHeight="1">
      <c r="A59" s="138"/>
      <c r="B59" s="139"/>
      <c r="C59" s="69" t="s">
        <v>51</v>
      </c>
      <c r="D59" s="82">
        <v>178</v>
      </c>
      <c r="E59" s="82">
        <v>250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f t="shared" si="0"/>
        <v>178</v>
      </c>
      <c r="S59" s="83">
        <f t="shared" si="1"/>
        <v>250</v>
      </c>
      <c r="T59" s="83">
        <f t="shared" si="2"/>
        <v>428</v>
      </c>
      <c r="U59" s="34"/>
      <c r="V59" s="44" t="s">
        <v>0</v>
      </c>
      <c r="W59" s="44" t="s">
        <v>16</v>
      </c>
      <c r="X59" s="44">
        <v>4876</v>
      </c>
      <c r="Y59" s="44">
        <v>4516</v>
      </c>
      <c r="Z59" s="44">
        <v>991</v>
      </c>
      <c r="AA59" s="44">
        <v>660</v>
      </c>
      <c r="AB59" s="44">
        <v>3079</v>
      </c>
      <c r="AC59" s="44">
        <v>2925</v>
      </c>
      <c r="AD59" s="44">
        <v>1151</v>
      </c>
      <c r="AE59" s="44">
        <v>806</v>
      </c>
      <c r="AF59" s="44">
        <v>2576</v>
      </c>
      <c r="AG59" s="44">
        <v>2833</v>
      </c>
      <c r="AH59" s="44">
        <v>1044</v>
      </c>
      <c r="AI59" s="44">
        <v>827</v>
      </c>
      <c r="AJ59" s="44">
        <v>2292</v>
      </c>
      <c r="AK59" s="44">
        <v>2264</v>
      </c>
      <c r="AL59" s="44">
        <v>972</v>
      </c>
      <c r="AM59" s="44">
        <v>770</v>
      </c>
      <c r="AN59" s="44">
        <v>254</v>
      </c>
      <c r="AO59" s="44">
        <v>108</v>
      </c>
      <c r="AP59" s="44">
        <v>74</v>
      </c>
      <c r="AQ59" s="44">
        <v>31</v>
      </c>
      <c r="AR59" s="44">
        <v>47</v>
      </c>
      <c r="AS59" s="44">
        <v>18</v>
      </c>
      <c r="AT59" s="44">
        <v>61</v>
      </c>
      <c r="AU59" s="44">
        <v>14</v>
      </c>
      <c r="AV59" s="44">
        <v>17417</v>
      </c>
      <c r="AW59" s="44">
        <v>15772</v>
      </c>
      <c r="AX59" s="44">
        <v>33189</v>
      </c>
    </row>
    <row r="60" spans="1:50" s="44" customFormat="1" ht="21.75" customHeight="1">
      <c r="A60" s="138"/>
      <c r="B60" s="140" t="s">
        <v>68</v>
      </c>
      <c r="C60" s="85" t="s">
        <v>50</v>
      </c>
      <c r="D60" s="86">
        <f>D58+D56</f>
        <v>328</v>
      </c>
      <c r="E60" s="86">
        <f t="shared" ref="E60:Q60" si="11">E58+E56</f>
        <v>667</v>
      </c>
      <c r="F60" s="86">
        <f t="shared" si="11"/>
        <v>0</v>
      </c>
      <c r="G60" s="86">
        <f t="shared" si="11"/>
        <v>0</v>
      </c>
      <c r="H60" s="86">
        <f t="shared" si="11"/>
        <v>0</v>
      </c>
      <c r="I60" s="86">
        <f t="shared" si="11"/>
        <v>0</v>
      </c>
      <c r="J60" s="86">
        <f t="shared" si="11"/>
        <v>0</v>
      </c>
      <c r="K60" s="86">
        <f t="shared" si="11"/>
        <v>0</v>
      </c>
      <c r="L60" s="86">
        <f t="shared" si="11"/>
        <v>0</v>
      </c>
      <c r="M60" s="86">
        <f t="shared" si="11"/>
        <v>0</v>
      </c>
      <c r="N60" s="86">
        <f t="shared" si="11"/>
        <v>0</v>
      </c>
      <c r="O60" s="86">
        <f t="shared" si="11"/>
        <v>0</v>
      </c>
      <c r="P60" s="86">
        <f t="shared" si="11"/>
        <v>0</v>
      </c>
      <c r="Q60" s="86">
        <f t="shared" si="11"/>
        <v>0</v>
      </c>
      <c r="R60" s="83">
        <f t="shared" si="0"/>
        <v>328</v>
      </c>
      <c r="S60" s="83">
        <f t="shared" si="1"/>
        <v>667</v>
      </c>
      <c r="T60" s="83">
        <f t="shared" si="2"/>
        <v>995</v>
      </c>
      <c r="U60" s="34"/>
      <c r="W60" s="44" t="s">
        <v>48</v>
      </c>
      <c r="X60" s="44">
        <v>2499</v>
      </c>
      <c r="Y60" s="44">
        <v>2883</v>
      </c>
      <c r="Z60" s="44">
        <v>509</v>
      </c>
      <c r="AA60" s="44">
        <v>370</v>
      </c>
      <c r="AB60" s="44">
        <v>1562</v>
      </c>
      <c r="AC60" s="44">
        <v>1620</v>
      </c>
      <c r="AD60" s="44">
        <v>601</v>
      </c>
      <c r="AE60" s="44">
        <v>370</v>
      </c>
      <c r="AF60" s="44">
        <v>1317</v>
      </c>
      <c r="AG60" s="44">
        <v>1508</v>
      </c>
      <c r="AH60" s="44">
        <v>311</v>
      </c>
      <c r="AI60" s="44">
        <v>353</v>
      </c>
      <c r="AJ60" s="44">
        <v>1141</v>
      </c>
      <c r="AK60" s="44">
        <v>1505</v>
      </c>
      <c r="AL60" s="44">
        <v>307</v>
      </c>
      <c r="AM60" s="44">
        <v>253</v>
      </c>
      <c r="AN60" s="44">
        <v>81</v>
      </c>
      <c r="AO60" s="44">
        <v>59</v>
      </c>
      <c r="AP60" s="44">
        <v>20</v>
      </c>
      <c r="AQ60" s="44">
        <v>26</v>
      </c>
      <c r="AR60" s="44">
        <v>0</v>
      </c>
      <c r="AS60" s="44">
        <v>0</v>
      </c>
      <c r="AT60" s="44">
        <v>0</v>
      </c>
      <c r="AU60" s="44">
        <v>0</v>
      </c>
      <c r="AV60" s="44">
        <v>8348</v>
      </c>
      <c r="AW60" s="44">
        <v>8947</v>
      </c>
      <c r="AX60" s="44">
        <v>17295</v>
      </c>
    </row>
    <row r="61" spans="1:50" s="44" customFormat="1" ht="21" customHeight="1">
      <c r="A61" s="138"/>
      <c r="B61" s="140"/>
      <c r="C61" s="85" t="s">
        <v>51</v>
      </c>
      <c r="D61" s="86">
        <f>D59+D57</f>
        <v>1333</v>
      </c>
      <c r="E61" s="86">
        <f t="shared" ref="E61:Q61" si="12">E59+E57</f>
        <v>2209</v>
      </c>
      <c r="F61" s="86">
        <f t="shared" si="12"/>
        <v>0</v>
      </c>
      <c r="G61" s="86">
        <f t="shared" si="12"/>
        <v>0</v>
      </c>
      <c r="H61" s="86">
        <f t="shared" si="12"/>
        <v>0</v>
      </c>
      <c r="I61" s="86">
        <f t="shared" si="12"/>
        <v>0</v>
      </c>
      <c r="J61" s="86">
        <f t="shared" si="12"/>
        <v>0</v>
      </c>
      <c r="K61" s="86">
        <f t="shared" si="12"/>
        <v>0</v>
      </c>
      <c r="L61" s="86">
        <f t="shared" si="12"/>
        <v>0</v>
      </c>
      <c r="M61" s="86">
        <f t="shared" si="12"/>
        <v>0</v>
      </c>
      <c r="N61" s="86">
        <f t="shared" si="12"/>
        <v>0</v>
      </c>
      <c r="O61" s="86">
        <f t="shared" si="12"/>
        <v>0</v>
      </c>
      <c r="P61" s="86">
        <f t="shared" si="12"/>
        <v>0</v>
      </c>
      <c r="Q61" s="86">
        <f t="shared" si="12"/>
        <v>0</v>
      </c>
      <c r="R61" s="83">
        <f t="shared" si="0"/>
        <v>1333</v>
      </c>
      <c r="S61" s="83">
        <f t="shared" si="1"/>
        <v>2209</v>
      </c>
      <c r="T61" s="83">
        <f t="shared" si="2"/>
        <v>3542</v>
      </c>
      <c r="U61" s="34"/>
      <c r="W61" s="44" t="s">
        <v>18</v>
      </c>
      <c r="X61" s="44">
        <v>1746</v>
      </c>
      <c r="Y61" s="44">
        <v>2181</v>
      </c>
      <c r="Z61" s="44">
        <v>312</v>
      </c>
      <c r="AA61" s="44">
        <v>222</v>
      </c>
      <c r="AB61" s="44">
        <v>616</v>
      </c>
      <c r="AC61" s="44">
        <v>1178</v>
      </c>
      <c r="AD61" s="44">
        <v>286</v>
      </c>
      <c r="AE61" s="44">
        <v>355</v>
      </c>
      <c r="AF61" s="44">
        <v>776</v>
      </c>
      <c r="AG61" s="44">
        <v>993</v>
      </c>
      <c r="AH61" s="44">
        <v>206</v>
      </c>
      <c r="AI61" s="44">
        <v>125</v>
      </c>
      <c r="AJ61" s="44">
        <v>574</v>
      </c>
      <c r="AK61" s="44">
        <v>644</v>
      </c>
      <c r="AL61" s="44">
        <v>242</v>
      </c>
      <c r="AM61" s="44">
        <v>288</v>
      </c>
      <c r="AN61" s="44">
        <v>33</v>
      </c>
      <c r="AO61" s="44">
        <v>21</v>
      </c>
      <c r="AP61" s="44">
        <v>36</v>
      </c>
      <c r="AQ61" s="44">
        <v>24</v>
      </c>
      <c r="AR61" s="44">
        <v>0</v>
      </c>
      <c r="AS61" s="44">
        <v>0</v>
      </c>
      <c r="AT61" s="44">
        <v>0</v>
      </c>
      <c r="AU61" s="44">
        <v>0</v>
      </c>
      <c r="AV61" s="44">
        <v>4827</v>
      </c>
      <c r="AW61" s="44">
        <v>6031</v>
      </c>
      <c r="AX61" s="44">
        <v>10858</v>
      </c>
    </row>
    <row r="62" spans="1:50" s="44" customFormat="1" ht="17.25" customHeight="1">
      <c r="A62" s="142" t="s">
        <v>93</v>
      </c>
      <c r="B62" s="139" t="s">
        <v>35</v>
      </c>
      <c r="C62" s="81" t="s">
        <v>50</v>
      </c>
      <c r="D62" s="82">
        <v>135</v>
      </c>
      <c r="E62" s="82">
        <v>95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3">
        <f t="shared" si="0"/>
        <v>135</v>
      </c>
      <c r="S62" s="83">
        <f t="shared" si="1"/>
        <v>95</v>
      </c>
      <c r="T62" s="83">
        <f t="shared" si="2"/>
        <v>230</v>
      </c>
      <c r="U62" s="34"/>
      <c r="V62" s="44" t="s">
        <v>106</v>
      </c>
      <c r="X62" s="44">
        <v>9121</v>
      </c>
      <c r="Y62" s="44">
        <v>9580</v>
      </c>
      <c r="Z62" s="44">
        <v>1812</v>
      </c>
      <c r="AA62" s="44">
        <v>1252</v>
      </c>
      <c r="AB62" s="44">
        <v>5257</v>
      </c>
      <c r="AC62" s="44">
        <v>5723</v>
      </c>
      <c r="AD62" s="44">
        <v>2038</v>
      </c>
      <c r="AE62" s="44">
        <v>1531</v>
      </c>
      <c r="AF62" s="44">
        <v>4669</v>
      </c>
      <c r="AG62" s="44">
        <v>5334</v>
      </c>
      <c r="AH62" s="44">
        <v>1561</v>
      </c>
      <c r="AI62" s="44">
        <v>1305</v>
      </c>
      <c r="AJ62" s="44">
        <v>4007</v>
      </c>
      <c r="AK62" s="44">
        <v>4413</v>
      </c>
      <c r="AL62" s="44">
        <v>1521</v>
      </c>
      <c r="AM62" s="44">
        <v>1311</v>
      </c>
      <c r="AN62" s="44">
        <v>368</v>
      </c>
      <c r="AO62" s="44">
        <v>188</v>
      </c>
      <c r="AP62" s="44">
        <v>130</v>
      </c>
      <c r="AQ62" s="44">
        <v>81</v>
      </c>
      <c r="AR62" s="44">
        <v>47</v>
      </c>
      <c r="AS62" s="44">
        <v>18</v>
      </c>
      <c r="AT62" s="44">
        <v>61</v>
      </c>
      <c r="AU62" s="44">
        <v>14</v>
      </c>
      <c r="AV62" s="44">
        <v>30592</v>
      </c>
      <c r="AW62" s="44">
        <v>30750</v>
      </c>
      <c r="AX62" s="44">
        <v>61342</v>
      </c>
    </row>
    <row r="63" spans="1:50" s="44" customFormat="1" ht="17.25" customHeight="1">
      <c r="A63" s="142"/>
      <c r="B63" s="139"/>
      <c r="C63" s="81" t="s">
        <v>51</v>
      </c>
      <c r="D63" s="82">
        <v>509</v>
      </c>
      <c r="E63" s="82">
        <v>327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3">
        <f t="shared" si="0"/>
        <v>509</v>
      </c>
      <c r="S63" s="83">
        <f t="shared" si="1"/>
        <v>327</v>
      </c>
      <c r="T63" s="83">
        <f t="shared" si="2"/>
        <v>836</v>
      </c>
      <c r="U63" s="34"/>
      <c r="V63" s="34"/>
    </row>
    <row r="64" spans="1:50" s="44" customFormat="1" ht="18" customHeight="1">
      <c r="A64" s="142"/>
      <c r="B64" s="139" t="s">
        <v>29</v>
      </c>
      <c r="C64" s="81" t="s">
        <v>50</v>
      </c>
      <c r="D64" s="82">
        <v>237</v>
      </c>
      <c r="E64" s="82">
        <v>201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3">
        <f t="shared" si="0"/>
        <v>237</v>
      </c>
      <c r="S64" s="83">
        <f t="shared" si="1"/>
        <v>201</v>
      </c>
      <c r="T64" s="83">
        <f t="shared" si="2"/>
        <v>438</v>
      </c>
      <c r="U64" s="34"/>
      <c r="V64" s="34"/>
    </row>
    <row r="65" spans="1:22" s="44" customFormat="1" ht="18" customHeight="1">
      <c r="A65" s="142"/>
      <c r="B65" s="139"/>
      <c r="C65" s="81" t="s">
        <v>51</v>
      </c>
      <c r="D65" s="82">
        <v>753</v>
      </c>
      <c r="E65" s="82">
        <v>588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3">
        <f t="shared" si="0"/>
        <v>753</v>
      </c>
      <c r="S65" s="83">
        <f t="shared" si="1"/>
        <v>588</v>
      </c>
      <c r="T65" s="83">
        <f t="shared" si="2"/>
        <v>1341</v>
      </c>
      <c r="U65" s="34"/>
      <c r="V65" s="34"/>
    </row>
    <row r="66" spans="1:22" s="44" customFormat="1" ht="19.5" customHeight="1">
      <c r="A66" s="142"/>
      <c r="B66" s="139" t="s">
        <v>36</v>
      </c>
      <c r="C66" s="81" t="s">
        <v>50</v>
      </c>
      <c r="D66" s="82">
        <v>206</v>
      </c>
      <c r="E66" s="82">
        <v>92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3">
        <f t="shared" si="0"/>
        <v>206</v>
      </c>
      <c r="S66" s="83">
        <f t="shared" si="1"/>
        <v>92</v>
      </c>
      <c r="T66" s="83">
        <f t="shared" si="2"/>
        <v>298</v>
      </c>
      <c r="U66" s="34"/>
      <c r="V66" s="34"/>
    </row>
    <row r="67" spans="1:22" s="44" customFormat="1" ht="20.25" customHeight="1">
      <c r="A67" s="142"/>
      <c r="B67" s="139"/>
      <c r="C67" s="81" t="s">
        <v>51</v>
      </c>
      <c r="D67" s="82">
        <v>613</v>
      </c>
      <c r="E67" s="82">
        <v>409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3">
        <f t="shared" si="0"/>
        <v>613</v>
      </c>
      <c r="S67" s="83">
        <f t="shared" si="1"/>
        <v>409</v>
      </c>
      <c r="T67" s="83">
        <f t="shared" si="2"/>
        <v>1022</v>
      </c>
      <c r="U67" s="34"/>
      <c r="V67" s="34"/>
    </row>
    <row r="68" spans="1:22" s="44" customFormat="1" ht="17.25" customHeight="1">
      <c r="A68" s="142"/>
      <c r="B68" s="139" t="s">
        <v>238</v>
      </c>
      <c r="C68" s="81" t="s">
        <v>50</v>
      </c>
      <c r="D68" s="82">
        <v>108</v>
      </c>
      <c r="E68" s="82">
        <v>58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3">
        <f t="shared" si="0"/>
        <v>108</v>
      </c>
      <c r="S68" s="83">
        <f t="shared" si="1"/>
        <v>58</v>
      </c>
      <c r="T68" s="83">
        <f t="shared" si="2"/>
        <v>166</v>
      </c>
      <c r="U68" s="34"/>
      <c r="V68" s="34"/>
    </row>
    <row r="69" spans="1:22" s="44" customFormat="1" ht="19.5" customHeight="1">
      <c r="A69" s="142"/>
      <c r="B69" s="139"/>
      <c r="C69" s="81" t="s">
        <v>51</v>
      </c>
      <c r="D69" s="82">
        <v>206</v>
      </c>
      <c r="E69" s="82">
        <v>97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3">
        <f t="shared" ref="R69:R113" si="13">P69+N69+L69+J69+H69+F69+D69</f>
        <v>206</v>
      </c>
      <c r="S69" s="83">
        <f t="shared" ref="S69:S113" si="14">Q69+O69+M69+K69+I69+G69+E69</f>
        <v>97</v>
      </c>
      <c r="T69" s="83">
        <f t="shared" ref="T69:T113" si="15">S69+R69</f>
        <v>303</v>
      </c>
      <c r="U69" s="34"/>
      <c r="V69" s="34"/>
    </row>
    <row r="70" spans="1:22" s="44" customFormat="1" ht="18.75" customHeight="1">
      <c r="A70" s="142"/>
      <c r="B70" s="139" t="s">
        <v>37</v>
      </c>
      <c r="C70" s="81" t="s">
        <v>50</v>
      </c>
      <c r="D70" s="82">
        <v>204</v>
      </c>
      <c r="E70" s="82">
        <v>186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3">
        <f t="shared" si="13"/>
        <v>204</v>
      </c>
      <c r="S70" s="83">
        <f t="shared" si="14"/>
        <v>186</v>
      </c>
      <c r="T70" s="83">
        <f t="shared" si="15"/>
        <v>390</v>
      </c>
      <c r="U70" s="34"/>
      <c r="V70" s="34"/>
    </row>
    <row r="71" spans="1:22" s="44" customFormat="1" ht="18.75" customHeight="1">
      <c r="A71" s="142"/>
      <c r="B71" s="139"/>
      <c r="C71" s="81" t="s">
        <v>51</v>
      </c>
      <c r="D71" s="82">
        <v>632</v>
      </c>
      <c r="E71" s="82">
        <v>501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3">
        <f t="shared" si="13"/>
        <v>632</v>
      </c>
      <c r="S71" s="83">
        <f t="shared" si="14"/>
        <v>501</v>
      </c>
      <c r="T71" s="83">
        <f t="shared" si="15"/>
        <v>1133</v>
      </c>
      <c r="U71" s="34"/>
      <c r="V71" s="34"/>
    </row>
    <row r="72" spans="1:22" s="44" customFormat="1" ht="18" customHeight="1">
      <c r="A72" s="142"/>
      <c r="B72" s="140" t="s">
        <v>28</v>
      </c>
      <c r="C72" s="85" t="s">
        <v>50</v>
      </c>
      <c r="D72" s="86">
        <f>D70+D68+D66+D64+D62</f>
        <v>890</v>
      </c>
      <c r="E72" s="86">
        <f t="shared" ref="E72:Q72" si="16">E70+E68+E66+E64+E62</f>
        <v>632</v>
      </c>
      <c r="F72" s="86">
        <f t="shared" si="16"/>
        <v>0</v>
      </c>
      <c r="G72" s="86">
        <f t="shared" si="16"/>
        <v>0</v>
      </c>
      <c r="H72" s="86">
        <f t="shared" si="16"/>
        <v>0</v>
      </c>
      <c r="I72" s="86">
        <f t="shared" si="16"/>
        <v>0</v>
      </c>
      <c r="J72" s="86">
        <f t="shared" si="16"/>
        <v>0</v>
      </c>
      <c r="K72" s="86">
        <f t="shared" si="16"/>
        <v>0</v>
      </c>
      <c r="L72" s="86">
        <f t="shared" si="16"/>
        <v>0</v>
      </c>
      <c r="M72" s="86">
        <f t="shared" si="16"/>
        <v>0</v>
      </c>
      <c r="N72" s="86">
        <f t="shared" si="16"/>
        <v>0</v>
      </c>
      <c r="O72" s="86">
        <f t="shared" si="16"/>
        <v>0</v>
      </c>
      <c r="P72" s="86">
        <f t="shared" si="16"/>
        <v>0</v>
      </c>
      <c r="Q72" s="86">
        <f t="shared" si="16"/>
        <v>0</v>
      </c>
      <c r="R72" s="83">
        <f t="shared" si="13"/>
        <v>890</v>
      </c>
      <c r="S72" s="83">
        <f t="shared" si="14"/>
        <v>632</v>
      </c>
      <c r="T72" s="83">
        <f t="shared" si="15"/>
        <v>1522</v>
      </c>
      <c r="U72" s="34"/>
      <c r="V72" s="34"/>
    </row>
    <row r="73" spans="1:22" s="44" customFormat="1" ht="20.25" customHeight="1">
      <c r="A73" s="142"/>
      <c r="B73" s="140"/>
      <c r="C73" s="85" t="s">
        <v>51</v>
      </c>
      <c r="D73" s="86">
        <f>D71+D69+D67+D65+D63</f>
        <v>2713</v>
      </c>
      <c r="E73" s="86">
        <f t="shared" ref="E73:Q73" si="17">E71+E69+E67+E65+E63</f>
        <v>1922</v>
      </c>
      <c r="F73" s="86">
        <f t="shared" si="17"/>
        <v>0</v>
      </c>
      <c r="G73" s="86">
        <f t="shared" si="17"/>
        <v>0</v>
      </c>
      <c r="H73" s="86">
        <f t="shared" si="17"/>
        <v>0</v>
      </c>
      <c r="I73" s="86">
        <f t="shared" si="17"/>
        <v>0</v>
      </c>
      <c r="J73" s="86">
        <f t="shared" si="17"/>
        <v>0</v>
      </c>
      <c r="K73" s="86">
        <f t="shared" si="17"/>
        <v>0</v>
      </c>
      <c r="L73" s="86">
        <f t="shared" si="17"/>
        <v>0</v>
      </c>
      <c r="M73" s="86">
        <f t="shared" si="17"/>
        <v>0</v>
      </c>
      <c r="N73" s="86">
        <f t="shared" si="17"/>
        <v>0</v>
      </c>
      <c r="O73" s="86">
        <f t="shared" si="17"/>
        <v>0</v>
      </c>
      <c r="P73" s="86">
        <f t="shared" si="17"/>
        <v>0</v>
      </c>
      <c r="Q73" s="86">
        <f t="shared" si="17"/>
        <v>0</v>
      </c>
      <c r="R73" s="83">
        <f t="shared" si="13"/>
        <v>2713</v>
      </c>
      <c r="S73" s="83">
        <f t="shared" si="14"/>
        <v>1922</v>
      </c>
      <c r="T73" s="83">
        <f t="shared" si="15"/>
        <v>4635</v>
      </c>
      <c r="U73" s="34"/>
      <c r="V73" s="34"/>
    </row>
    <row r="74" spans="1:22" s="44" customFormat="1" ht="22.5" customHeight="1">
      <c r="A74" s="140" t="s">
        <v>94</v>
      </c>
      <c r="B74" s="141" t="s">
        <v>36</v>
      </c>
      <c r="C74" s="82" t="s">
        <v>64</v>
      </c>
      <c r="D74" s="82">
        <v>195</v>
      </c>
      <c r="E74" s="82">
        <v>205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3">
        <f t="shared" si="13"/>
        <v>195</v>
      </c>
      <c r="S74" s="83">
        <f t="shared" si="14"/>
        <v>205</v>
      </c>
      <c r="T74" s="83">
        <f t="shared" si="15"/>
        <v>400</v>
      </c>
      <c r="U74" s="34"/>
      <c r="V74" s="34"/>
    </row>
    <row r="75" spans="1:22" s="44" customFormat="1" ht="20.25" customHeight="1">
      <c r="A75" s="140"/>
      <c r="B75" s="141"/>
      <c r="C75" s="82" t="s">
        <v>23</v>
      </c>
      <c r="D75" s="82">
        <v>543</v>
      </c>
      <c r="E75" s="82">
        <v>570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3">
        <f t="shared" si="13"/>
        <v>543</v>
      </c>
      <c r="S75" s="83">
        <f t="shared" si="14"/>
        <v>570</v>
      </c>
      <c r="T75" s="83">
        <f t="shared" si="15"/>
        <v>1113</v>
      </c>
      <c r="U75" s="34"/>
      <c r="V75" s="34"/>
    </row>
    <row r="76" spans="1:22" s="44" customFormat="1" ht="21" customHeight="1">
      <c r="A76" s="140"/>
      <c r="B76" s="139" t="s">
        <v>37</v>
      </c>
      <c r="C76" s="82" t="s">
        <v>64</v>
      </c>
      <c r="D76" s="82">
        <v>43</v>
      </c>
      <c r="E76" s="82">
        <v>181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3">
        <f t="shared" si="13"/>
        <v>43</v>
      </c>
      <c r="S76" s="83">
        <f t="shared" si="14"/>
        <v>181</v>
      </c>
      <c r="T76" s="83">
        <f t="shared" si="15"/>
        <v>224</v>
      </c>
      <c r="U76" s="34"/>
      <c r="V76" s="34"/>
    </row>
    <row r="77" spans="1:22" s="44" customFormat="1" ht="21.75" customHeight="1">
      <c r="A77" s="140"/>
      <c r="B77" s="139"/>
      <c r="C77" s="82" t="s">
        <v>23</v>
      </c>
      <c r="D77" s="82">
        <v>88</v>
      </c>
      <c r="E77" s="82">
        <v>365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3">
        <f t="shared" si="13"/>
        <v>88</v>
      </c>
      <c r="S77" s="83">
        <f t="shared" si="14"/>
        <v>365</v>
      </c>
      <c r="T77" s="83">
        <f t="shared" si="15"/>
        <v>453</v>
      </c>
      <c r="U77" s="34"/>
      <c r="V77" s="34"/>
    </row>
    <row r="78" spans="1:22" s="44" customFormat="1" ht="19.5" customHeight="1">
      <c r="A78" s="140"/>
      <c r="B78" s="140" t="s">
        <v>28</v>
      </c>
      <c r="C78" s="85" t="s">
        <v>50</v>
      </c>
      <c r="D78" s="86">
        <f>D76+D74</f>
        <v>238</v>
      </c>
      <c r="E78" s="86">
        <f t="shared" ref="E78:Q78" si="18">E76+E74</f>
        <v>386</v>
      </c>
      <c r="F78" s="86">
        <f t="shared" si="18"/>
        <v>0</v>
      </c>
      <c r="G78" s="86">
        <f t="shared" si="18"/>
        <v>0</v>
      </c>
      <c r="H78" s="86">
        <f t="shared" si="18"/>
        <v>0</v>
      </c>
      <c r="I78" s="86">
        <f t="shared" si="18"/>
        <v>0</v>
      </c>
      <c r="J78" s="86">
        <f t="shared" si="18"/>
        <v>0</v>
      </c>
      <c r="K78" s="86">
        <f t="shared" si="18"/>
        <v>0</v>
      </c>
      <c r="L78" s="86">
        <f t="shared" si="18"/>
        <v>0</v>
      </c>
      <c r="M78" s="86">
        <f t="shared" si="18"/>
        <v>0</v>
      </c>
      <c r="N78" s="86">
        <f t="shared" si="18"/>
        <v>0</v>
      </c>
      <c r="O78" s="86">
        <f t="shared" si="18"/>
        <v>0</v>
      </c>
      <c r="P78" s="86">
        <f t="shared" si="18"/>
        <v>0</v>
      </c>
      <c r="Q78" s="86">
        <f t="shared" si="18"/>
        <v>0</v>
      </c>
      <c r="R78" s="83">
        <f t="shared" si="13"/>
        <v>238</v>
      </c>
      <c r="S78" s="83">
        <f t="shared" si="14"/>
        <v>386</v>
      </c>
      <c r="T78" s="83">
        <f t="shared" si="15"/>
        <v>624</v>
      </c>
      <c r="U78" s="34"/>
      <c r="V78" s="34"/>
    </row>
    <row r="79" spans="1:22" s="44" customFormat="1" ht="18.75" customHeight="1">
      <c r="A79" s="140"/>
      <c r="B79" s="140"/>
      <c r="C79" s="85" t="s">
        <v>51</v>
      </c>
      <c r="D79" s="86">
        <f>D77+D75</f>
        <v>631</v>
      </c>
      <c r="E79" s="86">
        <f t="shared" ref="E79:Q79" si="19">E77+E75</f>
        <v>935</v>
      </c>
      <c r="F79" s="86">
        <f t="shared" si="19"/>
        <v>0</v>
      </c>
      <c r="G79" s="86">
        <f t="shared" si="19"/>
        <v>0</v>
      </c>
      <c r="H79" s="86">
        <f t="shared" si="19"/>
        <v>0</v>
      </c>
      <c r="I79" s="86">
        <f t="shared" si="19"/>
        <v>0</v>
      </c>
      <c r="J79" s="86">
        <f t="shared" si="19"/>
        <v>0</v>
      </c>
      <c r="K79" s="86">
        <f t="shared" si="19"/>
        <v>0</v>
      </c>
      <c r="L79" s="86">
        <f t="shared" si="19"/>
        <v>0</v>
      </c>
      <c r="M79" s="86">
        <f t="shared" si="19"/>
        <v>0</v>
      </c>
      <c r="N79" s="86">
        <f t="shared" si="19"/>
        <v>0</v>
      </c>
      <c r="O79" s="86">
        <f t="shared" si="19"/>
        <v>0</v>
      </c>
      <c r="P79" s="86">
        <f t="shared" si="19"/>
        <v>0</v>
      </c>
      <c r="Q79" s="86">
        <f t="shared" si="19"/>
        <v>0</v>
      </c>
      <c r="R79" s="83">
        <f t="shared" si="13"/>
        <v>631</v>
      </c>
      <c r="S79" s="83">
        <f t="shared" si="14"/>
        <v>935</v>
      </c>
      <c r="T79" s="83">
        <f t="shared" si="15"/>
        <v>1566</v>
      </c>
      <c r="U79" s="34"/>
      <c r="V79" s="34"/>
    </row>
    <row r="80" spans="1:22" s="44" customFormat="1" ht="21.75" customHeight="1">
      <c r="A80" s="142" t="s">
        <v>95</v>
      </c>
      <c r="B80" s="139" t="s">
        <v>37</v>
      </c>
      <c r="C80" s="81" t="s">
        <v>50</v>
      </c>
      <c r="D80" s="84">
        <v>102</v>
      </c>
      <c r="E80" s="82">
        <v>195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2">
        <v>0</v>
      </c>
      <c r="Q80" s="82">
        <v>0</v>
      </c>
      <c r="R80" s="83">
        <f t="shared" si="13"/>
        <v>102</v>
      </c>
      <c r="S80" s="83">
        <f t="shared" si="14"/>
        <v>195</v>
      </c>
      <c r="T80" s="83">
        <f t="shared" si="15"/>
        <v>297</v>
      </c>
      <c r="U80" s="34"/>
      <c r="V80" s="34"/>
    </row>
    <row r="81" spans="1:22" s="44" customFormat="1" ht="21" customHeight="1">
      <c r="A81" s="142"/>
      <c r="B81" s="139"/>
      <c r="C81" s="81" t="s">
        <v>51</v>
      </c>
      <c r="D81" s="84">
        <v>327</v>
      </c>
      <c r="E81" s="82">
        <v>504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2">
        <v>0</v>
      </c>
      <c r="Q81" s="82">
        <v>0</v>
      </c>
      <c r="R81" s="83">
        <f t="shared" si="13"/>
        <v>327</v>
      </c>
      <c r="S81" s="83">
        <f t="shared" si="14"/>
        <v>504</v>
      </c>
      <c r="T81" s="83">
        <f t="shared" si="15"/>
        <v>831</v>
      </c>
      <c r="U81" s="34"/>
      <c r="V81" s="34"/>
    </row>
    <row r="82" spans="1:22" s="44" customFormat="1" ht="21" customHeight="1">
      <c r="A82" s="142"/>
      <c r="B82" s="139" t="s">
        <v>29</v>
      </c>
      <c r="C82" s="81" t="s">
        <v>50</v>
      </c>
      <c r="D82" s="84">
        <v>119</v>
      </c>
      <c r="E82" s="82">
        <v>142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2">
        <v>0</v>
      </c>
      <c r="Q82" s="82">
        <v>0</v>
      </c>
      <c r="R82" s="83">
        <f t="shared" si="13"/>
        <v>119</v>
      </c>
      <c r="S82" s="83">
        <f t="shared" si="14"/>
        <v>142</v>
      </c>
      <c r="T82" s="83">
        <f t="shared" si="15"/>
        <v>261</v>
      </c>
      <c r="U82" s="34"/>
      <c r="V82" s="34"/>
    </row>
    <row r="83" spans="1:22" s="44" customFormat="1" ht="20.25" customHeight="1">
      <c r="A83" s="142"/>
      <c r="B83" s="139"/>
      <c r="C83" s="81" t="s">
        <v>51</v>
      </c>
      <c r="D83" s="84">
        <v>389</v>
      </c>
      <c r="E83" s="82">
        <v>334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2">
        <v>0</v>
      </c>
      <c r="Q83" s="82">
        <v>0</v>
      </c>
      <c r="R83" s="83">
        <f t="shared" si="13"/>
        <v>389</v>
      </c>
      <c r="S83" s="83">
        <f t="shared" si="14"/>
        <v>334</v>
      </c>
      <c r="T83" s="83">
        <f t="shared" si="15"/>
        <v>723</v>
      </c>
      <c r="U83" s="34"/>
      <c r="V83" s="34"/>
    </row>
    <row r="84" spans="1:22" s="44" customFormat="1" ht="21.75" customHeight="1">
      <c r="A84" s="142"/>
      <c r="B84" s="139" t="s">
        <v>36</v>
      </c>
      <c r="C84" s="81" t="s">
        <v>50</v>
      </c>
      <c r="D84" s="84">
        <v>206</v>
      </c>
      <c r="E84" s="82">
        <v>156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2">
        <v>0</v>
      </c>
      <c r="Q84" s="82">
        <v>0</v>
      </c>
      <c r="R84" s="83">
        <f t="shared" si="13"/>
        <v>206</v>
      </c>
      <c r="S84" s="83">
        <f t="shared" si="14"/>
        <v>156</v>
      </c>
      <c r="T84" s="83">
        <f t="shared" si="15"/>
        <v>362</v>
      </c>
      <c r="U84" s="34"/>
      <c r="V84" s="34"/>
    </row>
    <row r="85" spans="1:22" s="44" customFormat="1" ht="21.75" customHeight="1">
      <c r="A85" s="142"/>
      <c r="B85" s="139"/>
      <c r="C85" s="81" t="s">
        <v>51</v>
      </c>
      <c r="D85" s="84">
        <v>858</v>
      </c>
      <c r="E85" s="82">
        <v>458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2">
        <v>0</v>
      </c>
      <c r="Q85" s="82">
        <v>0</v>
      </c>
      <c r="R85" s="83">
        <f t="shared" si="13"/>
        <v>858</v>
      </c>
      <c r="S85" s="83">
        <f t="shared" si="14"/>
        <v>458</v>
      </c>
      <c r="T85" s="83">
        <f t="shared" si="15"/>
        <v>1316</v>
      </c>
      <c r="U85" s="34"/>
      <c r="V85" s="34"/>
    </row>
    <row r="86" spans="1:22" s="44" customFormat="1" ht="21.75" customHeight="1">
      <c r="A86" s="142"/>
      <c r="B86" s="140" t="s">
        <v>28</v>
      </c>
      <c r="C86" s="85" t="s">
        <v>50</v>
      </c>
      <c r="D86" s="86">
        <f>D84+D82+D80</f>
        <v>427</v>
      </c>
      <c r="E86" s="86">
        <f t="shared" ref="E86:Q86" si="20">E84+E82+E80</f>
        <v>493</v>
      </c>
      <c r="F86" s="86">
        <f t="shared" si="20"/>
        <v>0</v>
      </c>
      <c r="G86" s="86">
        <f t="shared" si="20"/>
        <v>0</v>
      </c>
      <c r="H86" s="86">
        <f t="shared" si="20"/>
        <v>0</v>
      </c>
      <c r="I86" s="86">
        <f t="shared" si="20"/>
        <v>0</v>
      </c>
      <c r="J86" s="86">
        <f t="shared" si="20"/>
        <v>0</v>
      </c>
      <c r="K86" s="86">
        <f t="shared" si="20"/>
        <v>0</v>
      </c>
      <c r="L86" s="86">
        <f t="shared" si="20"/>
        <v>0</v>
      </c>
      <c r="M86" s="86">
        <f t="shared" si="20"/>
        <v>0</v>
      </c>
      <c r="N86" s="86">
        <f t="shared" si="20"/>
        <v>0</v>
      </c>
      <c r="O86" s="86">
        <f t="shared" si="20"/>
        <v>0</v>
      </c>
      <c r="P86" s="86">
        <f t="shared" si="20"/>
        <v>0</v>
      </c>
      <c r="Q86" s="86">
        <f t="shared" si="20"/>
        <v>0</v>
      </c>
      <c r="R86" s="83">
        <f t="shared" si="13"/>
        <v>427</v>
      </c>
      <c r="S86" s="83">
        <f t="shared" si="14"/>
        <v>493</v>
      </c>
      <c r="T86" s="83">
        <f t="shared" si="15"/>
        <v>920</v>
      </c>
      <c r="U86" s="34"/>
      <c r="V86" s="34"/>
    </row>
    <row r="87" spans="1:22" s="44" customFormat="1" ht="21.75" customHeight="1">
      <c r="A87" s="142"/>
      <c r="B87" s="140"/>
      <c r="C87" s="85" t="s">
        <v>51</v>
      </c>
      <c r="D87" s="86">
        <f>D85+D83+D81</f>
        <v>1574</v>
      </c>
      <c r="E87" s="86">
        <f t="shared" ref="E87:Q87" si="21">E85+E83+E81</f>
        <v>1296</v>
      </c>
      <c r="F87" s="86">
        <f t="shared" si="21"/>
        <v>0</v>
      </c>
      <c r="G87" s="86">
        <f t="shared" si="21"/>
        <v>0</v>
      </c>
      <c r="H87" s="86">
        <f t="shared" si="21"/>
        <v>0</v>
      </c>
      <c r="I87" s="86">
        <f t="shared" si="21"/>
        <v>0</v>
      </c>
      <c r="J87" s="86">
        <f t="shared" si="21"/>
        <v>0</v>
      </c>
      <c r="K87" s="86">
        <f t="shared" si="21"/>
        <v>0</v>
      </c>
      <c r="L87" s="86">
        <f t="shared" si="21"/>
        <v>0</v>
      </c>
      <c r="M87" s="86">
        <f t="shared" si="21"/>
        <v>0</v>
      </c>
      <c r="N87" s="86">
        <f t="shared" si="21"/>
        <v>0</v>
      </c>
      <c r="O87" s="86">
        <f t="shared" si="21"/>
        <v>0</v>
      </c>
      <c r="P87" s="86">
        <f t="shared" si="21"/>
        <v>0</v>
      </c>
      <c r="Q87" s="86">
        <f t="shared" si="21"/>
        <v>0</v>
      </c>
      <c r="R87" s="83">
        <f t="shared" si="13"/>
        <v>1574</v>
      </c>
      <c r="S87" s="83">
        <f t="shared" si="14"/>
        <v>1296</v>
      </c>
      <c r="T87" s="83">
        <f t="shared" si="15"/>
        <v>2870</v>
      </c>
      <c r="U87" s="34"/>
      <c r="V87" s="34"/>
    </row>
    <row r="88" spans="1:22" s="44" customFormat="1" ht="24.75" customHeight="1">
      <c r="A88" s="139" t="s">
        <v>96</v>
      </c>
      <c r="B88" s="139"/>
      <c r="C88" s="81" t="s">
        <v>50</v>
      </c>
      <c r="D88" s="82">
        <v>705</v>
      </c>
      <c r="E88" s="82">
        <v>409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3">
        <f t="shared" si="13"/>
        <v>705</v>
      </c>
      <c r="S88" s="83">
        <f t="shared" si="14"/>
        <v>409</v>
      </c>
      <c r="T88" s="83">
        <f t="shared" si="15"/>
        <v>1114</v>
      </c>
      <c r="U88" s="34"/>
      <c r="V88" s="34"/>
    </row>
    <row r="89" spans="1:22" s="44" customFormat="1" ht="21.75" customHeight="1">
      <c r="A89" s="139"/>
      <c r="B89" s="139"/>
      <c r="C89" s="81" t="s">
        <v>51</v>
      </c>
      <c r="D89" s="82">
        <v>2512</v>
      </c>
      <c r="E89" s="82">
        <v>1450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3">
        <f t="shared" si="13"/>
        <v>2512</v>
      </c>
      <c r="S89" s="83">
        <f t="shared" si="14"/>
        <v>1450</v>
      </c>
      <c r="T89" s="83">
        <f t="shared" si="15"/>
        <v>3962</v>
      </c>
      <c r="U89" s="34"/>
      <c r="V89" s="34"/>
    </row>
    <row r="90" spans="1:22" s="44" customFormat="1" ht="21" customHeight="1">
      <c r="A90" s="139" t="s">
        <v>97</v>
      </c>
      <c r="B90" s="139"/>
      <c r="C90" s="81" t="s">
        <v>50</v>
      </c>
      <c r="D90" s="93">
        <v>712</v>
      </c>
      <c r="E90" s="93">
        <v>395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83">
        <f t="shared" si="13"/>
        <v>712</v>
      </c>
      <c r="S90" s="83">
        <f t="shared" si="14"/>
        <v>395</v>
      </c>
      <c r="T90" s="83">
        <f t="shared" si="15"/>
        <v>1107</v>
      </c>
      <c r="U90" s="34"/>
      <c r="V90" s="34"/>
    </row>
    <row r="91" spans="1:22" s="44" customFormat="1" ht="21" customHeight="1">
      <c r="A91" s="139"/>
      <c r="B91" s="139"/>
      <c r="C91" s="81" t="s">
        <v>51</v>
      </c>
      <c r="D91" s="82">
        <v>2700</v>
      </c>
      <c r="E91" s="82">
        <v>1051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3">
        <f t="shared" si="13"/>
        <v>2700</v>
      </c>
      <c r="S91" s="83">
        <f t="shared" si="14"/>
        <v>1051</v>
      </c>
      <c r="T91" s="83">
        <f t="shared" si="15"/>
        <v>3751</v>
      </c>
      <c r="U91" s="34"/>
      <c r="V91" s="34"/>
    </row>
    <row r="92" spans="1:22" s="44" customFormat="1" ht="24.75" customHeight="1">
      <c r="A92" s="142" t="s">
        <v>260</v>
      </c>
      <c r="B92" s="141" t="s">
        <v>38</v>
      </c>
      <c r="C92" s="69" t="s">
        <v>50</v>
      </c>
      <c r="D92" s="84">
        <v>294</v>
      </c>
      <c r="E92" s="84">
        <v>531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2">
        <v>0</v>
      </c>
      <c r="Q92" s="82">
        <v>0</v>
      </c>
      <c r="R92" s="83">
        <f>P92+N92+L92+J92+H92+F92+D92</f>
        <v>294</v>
      </c>
      <c r="S92" s="83">
        <f t="shared" si="14"/>
        <v>531</v>
      </c>
      <c r="T92" s="83">
        <f t="shared" si="15"/>
        <v>825</v>
      </c>
      <c r="U92" s="34"/>
      <c r="V92" s="34"/>
    </row>
    <row r="93" spans="1:22" s="44" customFormat="1" ht="22.5" customHeight="1">
      <c r="A93" s="142"/>
      <c r="B93" s="141"/>
      <c r="C93" s="69" t="s">
        <v>51</v>
      </c>
      <c r="D93" s="84">
        <v>767</v>
      </c>
      <c r="E93" s="84">
        <v>1915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2">
        <v>0</v>
      </c>
      <c r="Q93" s="82">
        <v>0</v>
      </c>
      <c r="R93" s="83">
        <f t="shared" si="13"/>
        <v>767</v>
      </c>
      <c r="S93" s="83">
        <f t="shared" si="14"/>
        <v>1915</v>
      </c>
      <c r="T93" s="83">
        <f t="shared" si="15"/>
        <v>2682</v>
      </c>
      <c r="U93" s="34"/>
      <c r="V93" s="34"/>
    </row>
    <row r="94" spans="1:22" s="44" customFormat="1" ht="43.5" customHeight="1">
      <c r="A94" s="142"/>
      <c r="B94" s="141" t="s">
        <v>39</v>
      </c>
      <c r="C94" s="69" t="s">
        <v>50</v>
      </c>
      <c r="D94" s="84">
        <v>0</v>
      </c>
      <c r="E94" s="84">
        <v>136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2">
        <v>0</v>
      </c>
      <c r="Q94" s="82">
        <v>0</v>
      </c>
      <c r="R94" s="83">
        <f t="shared" si="13"/>
        <v>0</v>
      </c>
      <c r="S94" s="83">
        <f t="shared" si="14"/>
        <v>136</v>
      </c>
      <c r="T94" s="83">
        <f t="shared" si="15"/>
        <v>136</v>
      </c>
      <c r="U94" s="34"/>
      <c r="V94" s="34"/>
    </row>
    <row r="95" spans="1:22" s="44" customFormat="1" ht="21.75" customHeight="1">
      <c r="A95" s="142"/>
      <c r="B95" s="141"/>
      <c r="C95" s="69" t="s">
        <v>51</v>
      </c>
      <c r="D95" s="84">
        <v>0</v>
      </c>
      <c r="E95" s="84">
        <v>724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2">
        <v>0</v>
      </c>
      <c r="Q95" s="82">
        <v>0</v>
      </c>
      <c r="R95" s="83">
        <f t="shared" si="13"/>
        <v>0</v>
      </c>
      <c r="S95" s="83">
        <f t="shared" si="14"/>
        <v>724</v>
      </c>
      <c r="T95" s="83">
        <f t="shared" si="15"/>
        <v>724</v>
      </c>
      <c r="U95" s="34"/>
      <c r="V95" s="34"/>
    </row>
    <row r="96" spans="1:22" s="44" customFormat="1" ht="21" customHeight="1">
      <c r="A96" s="142"/>
      <c r="B96" s="140" t="s">
        <v>40</v>
      </c>
      <c r="C96" s="85" t="s">
        <v>50</v>
      </c>
      <c r="D96" s="86">
        <f>D94+D92</f>
        <v>294</v>
      </c>
      <c r="E96" s="86">
        <f t="shared" ref="E96:Q96" si="22">E94+E92</f>
        <v>667</v>
      </c>
      <c r="F96" s="86">
        <f t="shared" si="22"/>
        <v>0</v>
      </c>
      <c r="G96" s="86">
        <f t="shared" si="22"/>
        <v>0</v>
      </c>
      <c r="H96" s="86">
        <f t="shared" si="22"/>
        <v>0</v>
      </c>
      <c r="I96" s="86">
        <f t="shared" si="22"/>
        <v>0</v>
      </c>
      <c r="J96" s="86">
        <f t="shared" si="22"/>
        <v>0</v>
      </c>
      <c r="K96" s="86">
        <f t="shared" si="22"/>
        <v>0</v>
      </c>
      <c r="L96" s="86">
        <f t="shared" si="22"/>
        <v>0</v>
      </c>
      <c r="M96" s="86">
        <f t="shared" si="22"/>
        <v>0</v>
      </c>
      <c r="N96" s="86">
        <f t="shared" si="22"/>
        <v>0</v>
      </c>
      <c r="O96" s="86">
        <f t="shared" si="22"/>
        <v>0</v>
      </c>
      <c r="P96" s="86">
        <f t="shared" si="22"/>
        <v>0</v>
      </c>
      <c r="Q96" s="86">
        <f t="shared" si="22"/>
        <v>0</v>
      </c>
      <c r="R96" s="83">
        <f t="shared" si="13"/>
        <v>294</v>
      </c>
      <c r="S96" s="83">
        <f t="shared" si="14"/>
        <v>667</v>
      </c>
      <c r="T96" s="83">
        <f t="shared" si="15"/>
        <v>961</v>
      </c>
      <c r="U96" s="34"/>
      <c r="V96" s="34"/>
    </row>
    <row r="97" spans="1:22" s="44" customFormat="1" ht="20.25" customHeight="1">
      <c r="A97" s="142"/>
      <c r="B97" s="140"/>
      <c r="C97" s="85" t="s">
        <v>51</v>
      </c>
      <c r="D97" s="86">
        <f>D95+D93</f>
        <v>767</v>
      </c>
      <c r="E97" s="86">
        <f t="shared" ref="E97:Q97" si="23">E95+E93</f>
        <v>2639</v>
      </c>
      <c r="F97" s="86">
        <f t="shared" si="23"/>
        <v>0</v>
      </c>
      <c r="G97" s="86">
        <f t="shared" si="23"/>
        <v>0</v>
      </c>
      <c r="H97" s="86">
        <f t="shared" si="23"/>
        <v>0</v>
      </c>
      <c r="I97" s="86">
        <f t="shared" si="23"/>
        <v>0</v>
      </c>
      <c r="J97" s="86">
        <f t="shared" si="23"/>
        <v>0</v>
      </c>
      <c r="K97" s="86">
        <f t="shared" si="23"/>
        <v>0</v>
      </c>
      <c r="L97" s="86">
        <f t="shared" si="23"/>
        <v>0</v>
      </c>
      <c r="M97" s="86">
        <f t="shared" si="23"/>
        <v>0</v>
      </c>
      <c r="N97" s="86">
        <f t="shared" si="23"/>
        <v>0</v>
      </c>
      <c r="O97" s="86">
        <f t="shared" si="23"/>
        <v>0</v>
      </c>
      <c r="P97" s="86">
        <f t="shared" si="23"/>
        <v>0</v>
      </c>
      <c r="Q97" s="86">
        <f t="shared" si="23"/>
        <v>0</v>
      </c>
      <c r="R97" s="83">
        <f t="shared" si="13"/>
        <v>767</v>
      </c>
      <c r="S97" s="83">
        <f t="shared" si="14"/>
        <v>2639</v>
      </c>
      <c r="T97" s="83">
        <f t="shared" si="15"/>
        <v>3406</v>
      </c>
      <c r="U97" s="34"/>
      <c r="V97" s="34"/>
    </row>
    <row r="98" spans="1:22" s="44" customFormat="1" ht="22.5" customHeight="1">
      <c r="A98" s="142" t="s">
        <v>259</v>
      </c>
      <c r="B98" s="141" t="s">
        <v>98</v>
      </c>
      <c r="C98" s="69" t="s">
        <v>50</v>
      </c>
      <c r="D98" s="82">
        <v>0</v>
      </c>
      <c r="E98" s="82">
        <v>169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3">
        <f t="shared" si="13"/>
        <v>0</v>
      </c>
      <c r="S98" s="83">
        <f t="shared" si="14"/>
        <v>169</v>
      </c>
      <c r="T98" s="83">
        <f t="shared" si="15"/>
        <v>169</v>
      </c>
      <c r="U98" s="34"/>
      <c r="V98" s="34"/>
    </row>
    <row r="99" spans="1:22" s="44" customFormat="1" ht="21.75" customHeight="1">
      <c r="A99" s="142"/>
      <c r="B99" s="141"/>
      <c r="C99" s="69" t="s">
        <v>51</v>
      </c>
      <c r="D99" s="82">
        <v>0</v>
      </c>
      <c r="E99" s="82">
        <v>653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3">
        <f t="shared" si="13"/>
        <v>0</v>
      </c>
      <c r="S99" s="83">
        <f t="shared" si="14"/>
        <v>653</v>
      </c>
      <c r="T99" s="83">
        <f t="shared" si="15"/>
        <v>653</v>
      </c>
      <c r="U99" s="34"/>
      <c r="V99" s="34"/>
    </row>
    <row r="100" spans="1:22" s="44" customFormat="1" ht="20.25" customHeight="1">
      <c r="A100" s="142"/>
      <c r="B100" s="141" t="s">
        <v>99</v>
      </c>
      <c r="C100" s="69" t="s">
        <v>50</v>
      </c>
      <c r="D100" s="82">
        <v>289</v>
      </c>
      <c r="E100" s="82">
        <v>533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3">
        <f t="shared" si="13"/>
        <v>289</v>
      </c>
      <c r="S100" s="83">
        <f t="shared" si="14"/>
        <v>533</v>
      </c>
      <c r="T100" s="83">
        <f t="shared" si="15"/>
        <v>822</v>
      </c>
      <c r="U100" s="34"/>
      <c r="V100" s="34"/>
    </row>
    <row r="101" spans="1:22" s="44" customFormat="1" ht="19.5" customHeight="1">
      <c r="A101" s="142"/>
      <c r="B101" s="141"/>
      <c r="C101" s="69" t="s">
        <v>51</v>
      </c>
      <c r="D101" s="82">
        <v>935</v>
      </c>
      <c r="E101" s="82">
        <v>1911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3">
        <f t="shared" si="13"/>
        <v>935</v>
      </c>
      <c r="S101" s="83">
        <f t="shared" si="14"/>
        <v>1911</v>
      </c>
      <c r="T101" s="83">
        <f t="shared" si="15"/>
        <v>2846</v>
      </c>
      <c r="U101" s="34"/>
      <c r="V101" s="34"/>
    </row>
    <row r="102" spans="1:22" s="44" customFormat="1" ht="23.25" customHeight="1">
      <c r="A102" s="142"/>
      <c r="B102" s="140" t="s">
        <v>100</v>
      </c>
      <c r="C102" s="85" t="s">
        <v>50</v>
      </c>
      <c r="D102" s="86">
        <v>289</v>
      </c>
      <c r="E102" s="86">
        <f t="shared" ref="E102:Q102" si="24">E100+E98</f>
        <v>702</v>
      </c>
      <c r="F102" s="86">
        <f t="shared" si="24"/>
        <v>0</v>
      </c>
      <c r="G102" s="86">
        <f t="shared" si="24"/>
        <v>0</v>
      </c>
      <c r="H102" s="86">
        <f t="shared" si="24"/>
        <v>0</v>
      </c>
      <c r="I102" s="86">
        <f t="shared" si="24"/>
        <v>0</v>
      </c>
      <c r="J102" s="86">
        <f t="shared" si="24"/>
        <v>0</v>
      </c>
      <c r="K102" s="86">
        <f t="shared" si="24"/>
        <v>0</v>
      </c>
      <c r="L102" s="86">
        <f t="shared" si="24"/>
        <v>0</v>
      </c>
      <c r="M102" s="86">
        <f t="shared" si="24"/>
        <v>0</v>
      </c>
      <c r="N102" s="86">
        <f t="shared" si="24"/>
        <v>0</v>
      </c>
      <c r="O102" s="86">
        <f t="shared" si="24"/>
        <v>0</v>
      </c>
      <c r="P102" s="86">
        <f t="shared" si="24"/>
        <v>0</v>
      </c>
      <c r="Q102" s="86">
        <f t="shared" si="24"/>
        <v>0</v>
      </c>
      <c r="R102" s="83">
        <f t="shared" si="13"/>
        <v>289</v>
      </c>
      <c r="S102" s="83">
        <f t="shared" si="14"/>
        <v>702</v>
      </c>
      <c r="T102" s="83">
        <f t="shared" si="15"/>
        <v>991</v>
      </c>
      <c r="U102" s="34"/>
      <c r="V102" s="34"/>
    </row>
    <row r="103" spans="1:22" s="44" customFormat="1" ht="22.5" customHeight="1">
      <c r="A103" s="142"/>
      <c r="B103" s="140"/>
      <c r="C103" s="85" t="s">
        <v>51</v>
      </c>
      <c r="D103" s="86">
        <f>D101+D99</f>
        <v>935</v>
      </c>
      <c r="E103" s="86">
        <f t="shared" ref="E103:Q103" si="25">E101+E99</f>
        <v>2564</v>
      </c>
      <c r="F103" s="86">
        <f t="shared" si="25"/>
        <v>0</v>
      </c>
      <c r="G103" s="86">
        <f t="shared" si="25"/>
        <v>0</v>
      </c>
      <c r="H103" s="86">
        <f t="shared" si="25"/>
        <v>0</v>
      </c>
      <c r="I103" s="86">
        <f t="shared" si="25"/>
        <v>0</v>
      </c>
      <c r="J103" s="86">
        <f t="shared" si="25"/>
        <v>0</v>
      </c>
      <c r="K103" s="86">
        <f t="shared" si="25"/>
        <v>0</v>
      </c>
      <c r="L103" s="86">
        <f t="shared" si="25"/>
        <v>0</v>
      </c>
      <c r="M103" s="86">
        <f t="shared" si="25"/>
        <v>0</v>
      </c>
      <c r="N103" s="86">
        <f t="shared" si="25"/>
        <v>0</v>
      </c>
      <c r="O103" s="86">
        <f t="shared" si="25"/>
        <v>0</v>
      </c>
      <c r="P103" s="86">
        <f t="shared" si="25"/>
        <v>0</v>
      </c>
      <c r="Q103" s="86">
        <f t="shared" si="25"/>
        <v>0</v>
      </c>
      <c r="R103" s="83">
        <f t="shared" si="13"/>
        <v>935</v>
      </c>
      <c r="S103" s="83">
        <f t="shared" si="14"/>
        <v>2564</v>
      </c>
      <c r="T103" s="83">
        <f t="shared" si="15"/>
        <v>3499</v>
      </c>
      <c r="U103" s="34"/>
      <c r="V103" s="34"/>
    </row>
    <row r="104" spans="1:22" s="44" customFormat="1" ht="21.75" customHeight="1">
      <c r="A104" s="142" t="s">
        <v>244</v>
      </c>
      <c r="B104" s="141" t="s">
        <v>243</v>
      </c>
      <c r="C104" s="69" t="s">
        <v>50</v>
      </c>
      <c r="D104" s="82">
        <v>198</v>
      </c>
      <c r="E104" s="82">
        <v>416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3">
        <f t="shared" si="13"/>
        <v>198</v>
      </c>
      <c r="S104" s="83">
        <f t="shared" si="14"/>
        <v>416</v>
      </c>
      <c r="T104" s="83">
        <f t="shared" si="15"/>
        <v>614</v>
      </c>
      <c r="U104" s="34"/>
      <c r="V104" s="34"/>
    </row>
    <row r="105" spans="1:22" s="44" customFormat="1" ht="20.25" customHeight="1">
      <c r="A105" s="138"/>
      <c r="B105" s="141"/>
      <c r="C105" s="69" t="s">
        <v>51</v>
      </c>
      <c r="D105" s="82">
        <v>546</v>
      </c>
      <c r="E105" s="82">
        <v>1417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3">
        <f t="shared" si="13"/>
        <v>546</v>
      </c>
      <c r="S105" s="83">
        <f t="shared" si="14"/>
        <v>1417</v>
      </c>
      <c r="T105" s="83">
        <f t="shared" si="15"/>
        <v>1963</v>
      </c>
      <c r="U105" s="34"/>
      <c r="V105" s="34"/>
    </row>
    <row r="106" spans="1:22" s="44" customFormat="1" ht="22.5" customHeight="1">
      <c r="A106" s="138"/>
      <c r="B106" s="141" t="s">
        <v>39</v>
      </c>
      <c r="C106" s="69" t="s">
        <v>50</v>
      </c>
      <c r="D106" s="82">
        <v>0</v>
      </c>
      <c r="E106" s="82">
        <v>128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3">
        <f t="shared" si="13"/>
        <v>0</v>
      </c>
      <c r="S106" s="83">
        <f t="shared" si="14"/>
        <v>128</v>
      </c>
      <c r="T106" s="83">
        <f t="shared" si="15"/>
        <v>128</v>
      </c>
      <c r="U106" s="34"/>
      <c r="V106" s="34"/>
    </row>
    <row r="107" spans="1:22" s="44" customFormat="1" ht="21" customHeight="1">
      <c r="A107" s="138"/>
      <c r="B107" s="141"/>
      <c r="C107" s="69" t="s">
        <v>51</v>
      </c>
      <c r="D107" s="82">
        <v>0</v>
      </c>
      <c r="E107" s="82">
        <v>296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3">
        <f t="shared" si="13"/>
        <v>0</v>
      </c>
      <c r="S107" s="83">
        <f t="shared" si="14"/>
        <v>296</v>
      </c>
      <c r="T107" s="83">
        <f t="shared" si="15"/>
        <v>296</v>
      </c>
      <c r="U107" s="34"/>
      <c r="V107" s="34"/>
    </row>
    <row r="108" spans="1:22" s="44" customFormat="1" ht="24" customHeight="1">
      <c r="A108" s="138"/>
      <c r="B108" s="140" t="s">
        <v>68</v>
      </c>
      <c r="C108" s="85" t="s">
        <v>50</v>
      </c>
      <c r="D108" s="86">
        <f>D106+D104</f>
        <v>198</v>
      </c>
      <c r="E108" s="86">
        <f t="shared" ref="E108:Q108" si="26">E106+E104</f>
        <v>544</v>
      </c>
      <c r="F108" s="86">
        <f t="shared" si="26"/>
        <v>0</v>
      </c>
      <c r="G108" s="86">
        <f t="shared" si="26"/>
        <v>0</v>
      </c>
      <c r="H108" s="86">
        <f t="shared" si="26"/>
        <v>0</v>
      </c>
      <c r="I108" s="86">
        <f t="shared" si="26"/>
        <v>0</v>
      </c>
      <c r="J108" s="86">
        <f t="shared" si="26"/>
        <v>0</v>
      </c>
      <c r="K108" s="86">
        <f t="shared" si="26"/>
        <v>0</v>
      </c>
      <c r="L108" s="86">
        <f t="shared" si="26"/>
        <v>0</v>
      </c>
      <c r="M108" s="86">
        <f t="shared" si="26"/>
        <v>0</v>
      </c>
      <c r="N108" s="86">
        <f t="shared" si="26"/>
        <v>0</v>
      </c>
      <c r="O108" s="86">
        <f t="shared" si="26"/>
        <v>0</v>
      </c>
      <c r="P108" s="86">
        <f t="shared" si="26"/>
        <v>0</v>
      </c>
      <c r="Q108" s="86">
        <f t="shared" si="26"/>
        <v>0</v>
      </c>
      <c r="R108" s="83">
        <f t="shared" si="13"/>
        <v>198</v>
      </c>
      <c r="S108" s="83">
        <f t="shared" si="14"/>
        <v>544</v>
      </c>
      <c r="T108" s="83">
        <f t="shared" si="15"/>
        <v>742</v>
      </c>
      <c r="U108" s="34"/>
      <c r="V108" s="34"/>
    </row>
    <row r="109" spans="1:22" s="44" customFormat="1" ht="21" customHeight="1">
      <c r="A109" s="138"/>
      <c r="B109" s="140"/>
      <c r="C109" s="85" t="s">
        <v>51</v>
      </c>
      <c r="D109" s="86">
        <f>D107+D105</f>
        <v>546</v>
      </c>
      <c r="E109" s="86">
        <f t="shared" ref="E109:Q109" si="27">E107+E105</f>
        <v>1713</v>
      </c>
      <c r="F109" s="86">
        <f t="shared" si="27"/>
        <v>0</v>
      </c>
      <c r="G109" s="86">
        <f t="shared" si="27"/>
        <v>0</v>
      </c>
      <c r="H109" s="86">
        <f t="shared" si="27"/>
        <v>0</v>
      </c>
      <c r="I109" s="86">
        <f t="shared" si="27"/>
        <v>0</v>
      </c>
      <c r="J109" s="86">
        <f t="shared" si="27"/>
        <v>0</v>
      </c>
      <c r="K109" s="86">
        <f t="shared" si="27"/>
        <v>0</v>
      </c>
      <c r="L109" s="86">
        <f t="shared" si="27"/>
        <v>0</v>
      </c>
      <c r="M109" s="86">
        <f t="shared" si="27"/>
        <v>0</v>
      </c>
      <c r="N109" s="86">
        <f t="shared" si="27"/>
        <v>0</v>
      </c>
      <c r="O109" s="86">
        <f t="shared" si="27"/>
        <v>0</v>
      </c>
      <c r="P109" s="86">
        <f t="shared" si="27"/>
        <v>0</v>
      </c>
      <c r="Q109" s="86">
        <f t="shared" si="27"/>
        <v>0</v>
      </c>
      <c r="R109" s="83">
        <f>P109+N109+L109+J109+H109+F109+D109</f>
        <v>546</v>
      </c>
      <c r="S109" s="83">
        <f t="shared" si="14"/>
        <v>1713</v>
      </c>
      <c r="T109" s="83">
        <f t="shared" si="15"/>
        <v>2259</v>
      </c>
      <c r="U109" s="34"/>
      <c r="V109" s="34"/>
    </row>
    <row r="110" spans="1:22" s="44" customFormat="1" ht="23.25" customHeight="1">
      <c r="A110" s="138" t="s">
        <v>261</v>
      </c>
      <c r="B110" s="139"/>
      <c r="C110" s="85" t="s">
        <v>50</v>
      </c>
      <c r="D110" s="86">
        <v>51</v>
      </c>
      <c r="E110" s="86">
        <v>58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1</v>
      </c>
      <c r="N110" s="86">
        <v>0</v>
      </c>
      <c r="O110" s="86">
        <v>0</v>
      </c>
      <c r="P110" s="86">
        <v>0</v>
      </c>
      <c r="Q110" s="86">
        <v>0</v>
      </c>
      <c r="R110" s="83">
        <f>D110+F110+H110+J110+L110+N110+P110</f>
        <v>51</v>
      </c>
      <c r="S110" s="83">
        <f>Q110+O110+M110+K110+I110+G110+E110</f>
        <v>59</v>
      </c>
      <c r="T110" s="83">
        <f t="shared" si="15"/>
        <v>110</v>
      </c>
      <c r="U110" s="34"/>
      <c r="V110" s="34"/>
    </row>
    <row r="111" spans="1:22" s="44" customFormat="1" ht="23.25" customHeight="1">
      <c r="A111" s="139"/>
      <c r="B111" s="139"/>
      <c r="C111" s="85" t="s">
        <v>51</v>
      </c>
      <c r="D111" s="86">
        <v>51</v>
      </c>
      <c r="E111" s="86">
        <v>58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1</v>
      </c>
      <c r="N111" s="86">
        <v>0</v>
      </c>
      <c r="O111" s="86">
        <v>0</v>
      </c>
      <c r="P111" s="86">
        <v>0</v>
      </c>
      <c r="Q111" s="86">
        <v>0</v>
      </c>
      <c r="R111" s="83">
        <f>D111+F111+H111+J111+L111+N111+P111</f>
        <v>51</v>
      </c>
      <c r="S111" s="83">
        <f>Q111+O111+M111+K111+I111+G111+E111</f>
        <v>59</v>
      </c>
      <c r="T111" s="83">
        <f t="shared" si="15"/>
        <v>110</v>
      </c>
      <c r="U111" s="34"/>
      <c r="V111" s="34"/>
    </row>
    <row r="112" spans="1:22" s="44" customFormat="1" ht="21.75" customHeight="1">
      <c r="A112" s="139" t="s">
        <v>102</v>
      </c>
      <c r="B112" s="139"/>
      <c r="C112" s="81" t="s">
        <v>50</v>
      </c>
      <c r="D112" s="82">
        <v>238</v>
      </c>
      <c r="E112" s="82">
        <v>195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3">
        <f t="shared" si="13"/>
        <v>238</v>
      </c>
      <c r="S112" s="83">
        <f t="shared" si="14"/>
        <v>195</v>
      </c>
      <c r="T112" s="83">
        <f t="shared" si="15"/>
        <v>433</v>
      </c>
      <c r="U112" s="34"/>
      <c r="V112" s="34"/>
    </row>
    <row r="113" spans="1:25" s="44" customFormat="1" ht="21" customHeight="1">
      <c r="A113" s="139"/>
      <c r="B113" s="139"/>
      <c r="C113" s="81" t="s">
        <v>51</v>
      </c>
      <c r="D113" s="82">
        <v>452</v>
      </c>
      <c r="E113" s="82">
        <v>315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3">
        <f t="shared" si="13"/>
        <v>452</v>
      </c>
      <c r="S113" s="83">
        <f t="shared" si="14"/>
        <v>315</v>
      </c>
      <c r="T113" s="83">
        <f t="shared" si="15"/>
        <v>767</v>
      </c>
      <c r="U113" s="34"/>
      <c r="V113" s="34"/>
    </row>
    <row r="114" spans="1:25" s="44" customFormat="1" ht="21.75" customHeight="1">
      <c r="A114" s="140" t="s">
        <v>0</v>
      </c>
      <c r="B114" s="140" t="s">
        <v>47</v>
      </c>
      <c r="C114" s="85" t="s">
        <v>50</v>
      </c>
      <c r="D114" s="85">
        <f>D112+D96+D88+D72+D44+D30+D28+D22+D20+D6+D4</f>
        <v>4876</v>
      </c>
      <c r="E114" s="85">
        <f t="shared" ref="E114:Q114" si="28">E112+E96+E88+E72+E44+E30+E28+E22+E20+E6+E4</f>
        <v>4516</v>
      </c>
      <c r="F114" s="85">
        <f t="shared" si="28"/>
        <v>0</v>
      </c>
      <c r="G114" s="85">
        <f t="shared" si="28"/>
        <v>0</v>
      </c>
      <c r="H114" s="85">
        <f t="shared" si="28"/>
        <v>0</v>
      </c>
      <c r="I114" s="85">
        <f t="shared" si="28"/>
        <v>0</v>
      </c>
      <c r="J114" s="85">
        <f t="shared" si="28"/>
        <v>0</v>
      </c>
      <c r="K114" s="85">
        <f t="shared" si="28"/>
        <v>0</v>
      </c>
      <c r="L114" s="85">
        <f t="shared" si="28"/>
        <v>0</v>
      </c>
      <c r="M114" s="85">
        <f t="shared" si="28"/>
        <v>0</v>
      </c>
      <c r="N114" s="85">
        <f t="shared" si="28"/>
        <v>0</v>
      </c>
      <c r="O114" s="85">
        <f t="shared" si="28"/>
        <v>0</v>
      </c>
      <c r="P114" s="85">
        <f t="shared" si="28"/>
        <v>0</v>
      </c>
      <c r="Q114" s="85">
        <f t="shared" si="28"/>
        <v>0</v>
      </c>
      <c r="R114" s="83">
        <f>P114+N114+L114+J114+H114+F114+D114</f>
        <v>4876</v>
      </c>
      <c r="S114" s="83">
        <f>Q114+O114+M114+K114+I114+G114+E114</f>
        <v>4516</v>
      </c>
      <c r="T114" s="83">
        <f>S114+R114</f>
        <v>9392</v>
      </c>
      <c r="U114" s="34"/>
      <c r="V114" s="34"/>
    </row>
    <row r="115" spans="1:25" s="44" customFormat="1" ht="21.75" customHeight="1">
      <c r="A115" s="140"/>
      <c r="B115" s="140"/>
      <c r="C115" s="85" t="s">
        <v>51</v>
      </c>
      <c r="D115" s="85">
        <f>D113+D97+D89+D73+D45+D31+D29+D23+D21+D7+D5</f>
        <v>17405</v>
      </c>
      <c r="E115" s="85">
        <f t="shared" ref="E115:Q115" si="29">E113+E97+E89+E73+E45+E31+E29+E23+E21+E7+E5</f>
        <v>15770</v>
      </c>
      <c r="F115" s="85">
        <f t="shared" si="29"/>
        <v>0</v>
      </c>
      <c r="G115" s="85">
        <f t="shared" si="29"/>
        <v>0</v>
      </c>
      <c r="H115" s="85">
        <f t="shared" si="29"/>
        <v>0</v>
      </c>
      <c r="I115" s="85">
        <f t="shared" si="29"/>
        <v>0</v>
      </c>
      <c r="J115" s="85">
        <f t="shared" si="29"/>
        <v>0</v>
      </c>
      <c r="K115" s="85">
        <f t="shared" si="29"/>
        <v>0</v>
      </c>
      <c r="L115" s="85">
        <f t="shared" si="29"/>
        <v>0</v>
      </c>
      <c r="M115" s="85">
        <f t="shared" si="29"/>
        <v>1</v>
      </c>
      <c r="N115" s="85">
        <f t="shared" si="29"/>
        <v>10</v>
      </c>
      <c r="O115" s="85">
        <f t="shared" si="29"/>
        <v>1</v>
      </c>
      <c r="P115" s="85">
        <f t="shared" si="29"/>
        <v>2</v>
      </c>
      <c r="Q115" s="85">
        <f t="shared" si="29"/>
        <v>0</v>
      </c>
      <c r="R115" s="83">
        <f t="shared" ref="R115:R121" si="30">P115+N115+L115+J115+H115+F115+D115</f>
        <v>17417</v>
      </c>
      <c r="S115" s="83">
        <f t="shared" ref="S115:S121" si="31">Q115+O115+M115+K115+I115+G115+E115</f>
        <v>15772</v>
      </c>
      <c r="T115" s="83">
        <f t="shared" ref="T115:T121" si="32">S115+R115</f>
        <v>33189</v>
      </c>
      <c r="U115" s="34"/>
      <c r="V115" s="34"/>
    </row>
    <row r="116" spans="1:25" s="44" customFormat="1" ht="27" customHeight="1">
      <c r="A116" s="140"/>
      <c r="B116" s="140" t="s">
        <v>48</v>
      </c>
      <c r="C116" s="85" t="s">
        <v>50</v>
      </c>
      <c r="D116" s="85">
        <f>D110+D102+D90+D78+D52+D32+D26+D8</f>
        <v>2498</v>
      </c>
      <c r="E116" s="85">
        <f t="shared" ref="E116:Q116" si="33">E110+E102+E90+E78+E52+E32+E26+E8</f>
        <v>2881</v>
      </c>
      <c r="F116" s="85">
        <f t="shared" si="33"/>
        <v>0</v>
      </c>
      <c r="G116" s="85">
        <f t="shared" si="33"/>
        <v>0</v>
      </c>
      <c r="H116" s="85">
        <f t="shared" si="33"/>
        <v>0</v>
      </c>
      <c r="I116" s="85">
        <f t="shared" si="33"/>
        <v>0</v>
      </c>
      <c r="J116" s="85">
        <f t="shared" si="33"/>
        <v>1</v>
      </c>
      <c r="K116" s="85">
        <f t="shared" si="33"/>
        <v>0</v>
      </c>
      <c r="L116" s="85">
        <f t="shared" si="33"/>
        <v>0</v>
      </c>
      <c r="M116" s="85">
        <f t="shared" si="33"/>
        <v>2</v>
      </c>
      <c r="N116" s="85">
        <f t="shared" si="33"/>
        <v>0</v>
      </c>
      <c r="O116" s="85">
        <f t="shared" si="33"/>
        <v>0</v>
      </c>
      <c r="P116" s="85">
        <f t="shared" si="33"/>
        <v>0</v>
      </c>
      <c r="Q116" s="85">
        <f t="shared" si="33"/>
        <v>0</v>
      </c>
      <c r="R116" s="83">
        <f t="shared" si="30"/>
        <v>2499</v>
      </c>
      <c r="S116" s="83">
        <f t="shared" si="31"/>
        <v>2883</v>
      </c>
      <c r="T116" s="83">
        <f t="shared" si="32"/>
        <v>5382</v>
      </c>
      <c r="U116" s="34"/>
      <c r="V116" s="34"/>
    </row>
    <row r="117" spans="1:25" s="44" customFormat="1" ht="27" customHeight="1">
      <c r="A117" s="140"/>
      <c r="B117" s="140"/>
      <c r="C117" s="85" t="s">
        <v>51</v>
      </c>
      <c r="D117" s="85">
        <f>D111+D103+D91+D79+D53+D33+D27+D9</f>
        <v>8342</v>
      </c>
      <c r="E117" s="85">
        <f t="shared" ref="E117:Q117" si="34">E111+E103+E91+E79+E53+E33+E27+E9</f>
        <v>8945</v>
      </c>
      <c r="F117" s="85">
        <f t="shared" si="34"/>
        <v>0</v>
      </c>
      <c r="G117" s="85">
        <f t="shared" si="34"/>
        <v>0</v>
      </c>
      <c r="H117" s="85">
        <f t="shared" si="34"/>
        <v>0</v>
      </c>
      <c r="I117" s="85">
        <f t="shared" si="34"/>
        <v>0</v>
      </c>
      <c r="J117" s="85">
        <f t="shared" si="34"/>
        <v>1</v>
      </c>
      <c r="K117" s="85">
        <f t="shared" si="34"/>
        <v>0</v>
      </c>
      <c r="L117" s="85">
        <f t="shared" si="34"/>
        <v>1</v>
      </c>
      <c r="M117" s="85">
        <f t="shared" si="34"/>
        <v>2</v>
      </c>
      <c r="N117" s="85">
        <f t="shared" si="34"/>
        <v>4</v>
      </c>
      <c r="O117" s="85">
        <f t="shared" si="34"/>
        <v>0</v>
      </c>
      <c r="P117" s="85">
        <f t="shared" si="34"/>
        <v>0</v>
      </c>
      <c r="Q117" s="85">
        <f t="shared" si="34"/>
        <v>0</v>
      </c>
      <c r="R117" s="83">
        <f t="shared" si="30"/>
        <v>8348</v>
      </c>
      <c r="S117" s="83">
        <f t="shared" si="31"/>
        <v>8947</v>
      </c>
      <c r="T117" s="83">
        <f t="shared" si="32"/>
        <v>17295</v>
      </c>
      <c r="U117" s="34"/>
      <c r="V117" s="34"/>
    </row>
    <row r="118" spans="1:25" s="44" customFormat="1" ht="27" customHeight="1">
      <c r="A118" s="140"/>
      <c r="B118" s="140" t="s">
        <v>18</v>
      </c>
      <c r="C118" s="85" t="s">
        <v>50</v>
      </c>
      <c r="D118" s="85">
        <f>D108+D86+D60+D54+D24+D14</f>
        <v>1746</v>
      </c>
      <c r="E118" s="85">
        <f t="shared" ref="E118:Q118" si="35">E108+E86+E60+E54+E24+E14</f>
        <v>2181</v>
      </c>
      <c r="F118" s="85">
        <f t="shared" si="35"/>
        <v>0</v>
      </c>
      <c r="G118" s="85">
        <f t="shared" si="35"/>
        <v>0</v>
      </c>
      <c r="H118" s="85">
        <f t="shared" si="35"/>
        <v>0</v>
      </c>
      <c r="I118" s="85">
        <f t="shared" si="35"/>
        <v>0</v>
      </c>
      <c r="J118" s="85">
        <f t="shared" si="35"/>
        <v>0</v>
      </c>
      <c r="K118" s="85">
        <f t="shared" si="35"/>
        <v>0</v>
      </c>
      <c r="L118" s="85">
        <f t="shared" si="35"/>
        <v>0</v>
      </c>
      <c r="M118" s="85">
        <f t="shared" si="35"/>
        <v>0</v>
      </c>
      <c r="N118" s="85">
        <f t="shared" si="35"/>
        <v>0</v>
      </c>
      <c r="O118" s="85">
        <f t="shared" si="35"/>
        <v>0</v>
      </c>
      <c r="P118" s="85">
        <f t="shared" si="35"/>
        <v>0</v>
      </c>
      <c r="Q118" s="85">
        <f t="shared" si="35"/>
        <v>0</v>
      </c>
      <c r="R118" s="83">
        <f t="shared" si="30"/>
        <v>1746</v>
      </c>
      <c r="S118" s="83">
        <f t="shared" si="31"/>
        <v>2181</v>
      </c>
      <c r="T118" s="83">
        <f t="shared" si="32"/>
        <v>3927</v>
      </c>
      <c r="U118" s="34"/>
      <c r="V118" s="34"/>
    </row>
    <row r="119" spans="1:25" s="44" customFormat="1" ht="27" customHeight="1">
      <c r="A119" s="140"/>
      <c r="B119" s="140"/>
      <c r="C119" s="85" t="s">
        <v>51</v>
      </c>
      <c r="D119" s="85">
        <f>D109+D87+D61+D55+D25+D15</f>
        <v>4827</v>
      </c>
      <c r="E119" s="85">
        <f t="shared" ref="E119:Q119" si="36">E109+E87+E61+E55+E25+E15</f>
        <v>6031</v>
      </c>
      <c r="F119" s="85">
        <f t="shared" si="36"/>
        <v>0</v>
      </c>
      <c r="G119" s="85">
        <f t="shared" si="36"/>
        <v>0</v>
      </c>
      <c r="H119" s="85">
        <f t="shared" si="36"/>
        <v>0</v>
      </c>
      <c r="I119" s="85">
        <f t="shared" si="36"/>
        <v>0</v>
      </c>
      <c r="J119" s="85">
        <f t="shared" si="36"/>
        <v>0</v>
      </c>
      <c r="K119" s="85">
        <f t="shared" si="36"/>
        <v>0</v>
      </c>
      <c r="L119" s="85">
        <f t="shared" si="36"/>
        <v>0</v>
      </c>
      <c r="M119" s="85">
        <f t="shared" si="36"/>
        <v>0</v>
      </c>
      <c r="N119" s="85">
        <f t="shared" si="36"/>
        <v>0</v>
      </c>
      <c r="O119" s="85">
        <f t="shared" si="36"/>
        <v>0</v>
      </c>
      <c r="P119" s="85">
        <f t="shared" si="36"/>
        <v>0</v>
      </c>
      <c r="Q119" s="85">
        <f t="shared" si="36"/>
        <v>0</v>
      </c>
      <c r="R119" s="83">
        <f t="shared" si="30"/>
        <v>4827</v>
      </c>
      <c r="S119" s="83">
        <f t="shared" si="31"/>
        <v>6031</v>
      </c>
      <c r="T119" s="83">
        <f t="shared" si="32"/>
        <v>10858</v>
      </c>
      <c r="U119" s="34"/>
      <c r="V119" s="34"/>
    </row>
    <row r="120" spans="1:25" s="44" customFormat="1" ht="27" customHeight="1">
      <c r="A120" s="144" t="s">
        <v>0</v>
      </c>
      <c r="B120" s="144"/>
      <c r="C120" s="83" t="s">
        <v>50</v>
      </c>
      <c r="D120" s="83">
        <f>D118+D116+D114</f>
        <v>9120</v>
      </c>
      <c r="E120" s="83">
        <f t="shared" ref="E120:Q120" si="37">E118+E116+E114</f>
        <v>9578</v>
      </c>
      <c r="F120" s="83">
        <f t="shared" si="37"/>
        <v>0</v>
      </c>
      <c r="G120" s="83">
        <f t="shared" si="37"/>
        <v>0</v>
      </c>
      <c r="H120" s="83">
        <f t="shared" si="37"/>
        <v>0</v>
      </c>
      <c r="I120" s="83">
        <f t="shared" si="37"/>
        <v>0</v>
      </c>
      <c r="J120" s="83">
        <f t="shared" si="37"/>
        <v>1</v>
      </c>
      <c r="K120" s="83">
        <f t="shared" si="37"/>
        <v>0</v>
      </c>
      <c r="L120" s="83">
        <f t="shared" si="37"/>
        <v>0</v>
      </c>
      <c r="M120" s="83">
        <f t="shared" si="37"/>
        <v>2</v>
      </c>
      <c r="N120" s="83">
        <f t="shared" si="37"/>
        <v>0</v>
      </c>
      <c r="O120" s="83">
        <f t="shared" si="37"/>
        <v>0</v>
      </c>
      <c r="P120" s="83">
        <f t="shared" si="37"/>
        <v>0</v>
      </c>
      <c r="Q120" s="83">
        <f t="shared" si="37"/>
        <v>0</v>
      </c>
      <c r="R120" s="83">
        <f t="shared" si="30"/>
        <v>9121</v>
      </c>
      <c r="S120" s="83">
        <f t="shared" si="31"/>
        <v>9580</v>
      </c>
      <c r="T120" s="83">
        <f t="shared" si="32"/>
        <v>18701</v>
      </c>
      <c r="U120" s="34"/>
      <c r="V120" s="34"/>
    </row>
    <row r="121" spans="1:25" s="44" customFormat="1" ht="27" customHeight="1">
      <c r="A121" s="144"/>
      <c r="B121" s="144"/>
      <c r="C121" s="83" t="s">
        <v>51</v>
      </c>
      <c r="D121" s="83">
        <f>D119+D117+D115</f>
        <v>30574</v>
      </c>
      <c r="E121" s="83">
        <f t="shared" ref="E121:Q121" si="38">E119+E117+E115</f>
        <v>30746</v>
      </c>
      <c r="F121" s="83">
        <f t="shared" si="38"/>
        <v>0</v>
      </c>
      <c r="G121" s="83">
        <f t="shared" si="38"/>
        <v>0</v>
      </c>
      <c r="H121" s="83">
        <f t="shared" si="38"/>
        <v>0</v>
      </c>
      <c r="I121" s="83">
        <f t="shared" si="38"/>
        <v>0</v>
      </c>
      <c r="J121" s="83">
        <f t="shared" si="38"/>
        <v>1</v>
      </c>
      <c r="K121" s="83">
        <f t="shared" si="38"/>
        <v>0</v>
      </c>
      <c r="L121" s="83">
        <f t="shared" si="38"/>
        <v>1</v>
      </c>
      <c r="M121" s="83">
        <f t="shared" si="38"/>
        <v>3</v>
      </c>
      <c r="N121" s="83">
        <f t="shared" si="38"/>
        <v>14</v>
      </c>
      <c r="O121" s="83">
        <f t="shared" si="38"/>
        <v>1</v>
      </c>
      <c r="P121" s="83">
        <f t="shared" si="38"/>
        <v>2</v>
      </c>
      <c r="Q121" s="83">
        <f t="shared" si="38"/>
        <v>0</v>
      </c>
      <c r="R121" s="83">
        <f t="shared" si="30"/>
        <v>30592</v>
      </c>
      <c r="S121" s="83">
        <f t="shared" si="31"/>
        <v>30750</v>
      </c>
      <c r="T121" s="83">
        <f t="shared" si="32"/>
        <v>61342</v>
      </c>
      <c r="U121" s="34"/>
      <c r="V121" s="34"/>
    </row>
    <row r="122" spans="1:25" s="34" customFormat="1" ht="27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W122" s="44"/>
      <c r="X122" s="44"/>
      <c r="Y122" s="44"/>
    </row>
    <row r="123" spans="1:25" s="34" customFormat="1" ht="27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</row>
    <row r="129" spans="1:25">
      <c r="A129" s="146" t="s">
        <v>266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</row>
    <row r="130" spans="1:25">
      <c r="A130" s="144" t="s">
        <v>3</v>
      </c>
      <c r="B130" s="144"/>
      <c r="C130" s="144" t="s">
        <v>9</v>
      </c>
      <c r="D130" s="143" t="s">
        <v>43</v>
      </c>
      <c r="E130" s="143"/>
      <c r="F130" s="143" t="s">
        <v>5</v>
      </c>
      <c r="G130" s="143"/>
      <c r="H130" s="143" t="s">
        <v>44</v>
      </c>
      <c r="I130" s="143"/>
      <c r="J130" s="143" t="s">
        <v>57</v>
      </c>
      <c r="K130" s="143"/>
      <c r="L130" s="143" t="s">
        <v>58</v>
      </c>
      <c r="M130" s="143"/>
      <c r="N130" s="143" t="s">
        <v>25</v>
      </c>
      <c r="O130" s="143"/>
      <c r="P130" s="143" t="s">
        <v>7</v>
      </c>
      <c r="Q130" s="143"/>
      <c r="R130" s="143" t="s">
        <v>0</v>
      </c>
      <c r="S130" s="143"/>
      <c r="T130" s="143"/>
    </row>
    <row r="131" spans="1:25">
      <c r="A131" s="144"/>
      <c r="B131" s="144"/>
      <c r="C131" s="144"/>
      <c r="D131" s="80" t="s">
        <v>1</v>
      </c>
      <c r="E131" s="80" t="s">
        <v>78</v>
      </c>
      <c r="F131" s="80" t="s">
        <v>1</v>
      </c>
      <c r="G131" s="80" t="s">
        <v>78</v>
      </c>
      <c r="H131" s="80" t="s">
        <v>1</v>
      </c>
      <c r="I131" s="80" t="s">
        <v>78</v>
      </c>
      <c r="J131" s="80" t="s">
        <v>1</v>
      </c>
      <c r="K131" s="80" t="s">
        <v>78</v>
      </c>
      <c r="L131" s="80" t="s">
        <v>1</v>
      </c>
      <c r="M131" s="80" t="s">
        <v>78</v>
      </c>
      <c r="N131" s="80" t="s">
        <v>1</v>
      </c>
      <c r="O131" s="80" t="s">
        <v>78</v>
      </c>
      <c r="P131" s="80" t="s">
        <v>1</v>
      </c>
      <c r="Q131" s="80" t="s">
        <v>78</v>
      </c>
      <c r="R131" s="80" t="s">
        <v>8</v>
      </c>
      <c r="S131" s="80" t="s">
        <v>78</v>
      </c>
      <c r="T131" s="80" t="s">
        <v>70</v>
      </c>
    </row>
    <row r="132" spans="1:25" ht="21.75" customHeight="1">
      <c r="A132" s="139" t="s">
        <v>27</v>
      </c>
      <c r="B132" s="139"/>
      <c r="C132" s="81" t="s">
        <v>50</v>
      </c>
      <c r="D132" s="82">
        <v>62</v>
      </c>
      <c r="E132" s="82">
        <v>32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3">
        <f>P132+N132+L132+J132+H132+F132+D132</f>
        <v>62</v>
      </c>
      <c r="S132" s="83">
        <f>Q132+O132+M132+K132+I132+G132+E132</f>
        <v>32</v>
      </c>
      <c r="T132" s="83">
        <f>S132+R132</f>
        <v>94</v>
      </c>
    </row>
    <row r="133" spans="1:25" ht="23.25" customHeight="1">
      <c r="A133" s="139"/>
      <c r="B133" s="139"/>
      <c r="C133" s="81" t="s">
        <v>51</v>
      </c>
      <c r="D133" s="82">
        <v>203</v>
      </c>
      <c r="E133" s="82">
        <v>82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3">
        <f t="shared" ref="R133:R196" si="39">P133+N133+L133+J133+H133+F133+D133</f>
        <v>203</v>
      </c>
      <c r="S133" s="83">
        <f t="shared" ref="S133:S196" si="40">Q133+O133+M133+K133+I133+G133+E133</f>
        <v>82</v>
      </c>
      <c r="T133" s="83">
        <f t="shared" ref="T133:T196" si="41">S133+R133</f>
        <v>285</v>
      </c>
    </row>
    <row r="134" spans="1:25" ht="21.75" customHeight="1">
      <c r="A134" s="139" t="s">
        <v>198</v>
      </c>
      <c r="B134" s="139"/>
      <c r="C134" s="81" t="s">
        <v>50</v>
      </c>
      <c r="D134" s="84">
        <v>59</v>
      </c>
      <c r="E134" s="84">
        <v>21</v>
      </c>
      <c r="F134" s="84">
        <v>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3">
        <f t="shared" si="39"/>
        <v>59</v>
      </c>
      <c r="S134" s="83">
        <f t="shared" si="40"/>
        <v>21</v>
      </c>
      <c r="T134" s="83">
        <f t="shared" si="41"/>
        <v>80</v>
      </c>
      <c r="X134" s="34"/>
      <c r="Y134" s="34"/>
    </row>
    <row r="135" spans="1:25" ht="23.25" customHeight="1">
      <c r="A135" s="139"/>
      <c r="B135" s="139"/>
      <c r="C135" s="81" t="s">
        <v>51</v>
      </c>
      <c r="D135" s="84">
        <v>93</v>
      </c>
      <c r="E135" s="84">
        <v>38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3">
        <f t="shared" si="39"/>
        <v>93</v>
      </c>
      <c r="S135" s="83">
        <f t="shared" si="40"/>
        <v>38</v>
      </c>
      <c r="T135" s="83">
        <f t="shared" si="41"/>
        <v>131</v>
      </c>
      <c r="X135" s="34"/>
      <c r="Y135" s="34"/>
    </row>
    <row r="136" spans="1:25" ht="23.25" customHeight="1">
      <c r="A136" s="139" t="s">
        <v>79</v>
      </c>
      <c r="B136" s="139"/>
      <c r="C136" s="81" t="s">
        <v>50</v>
      </c>
      <c r="D136" s="82">
        <v>50</v>
      </c>
      <c r="E136" s="82">
        <v>27</v>
      </c>
      <c r="F136" s="82">
        <v>0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3">
        <f t="shared" si="39"/>
        <v>50</v>
      </c>
      <c r="S136" s="83">
        <f t="shared" si="40"/>
        <v>27</v>
      </c>
      <c r="T136" s="83">
        <f t="shared" si="41"/>
        <v>77</v>
      </c>
      <c r="X136" s="34"/>
      <c r="Y136" s="34"/>
    </row>
    <row r="137" spans="1:25" ht="21.75" customHeight="1">
      <c r="A137" s="139"/>
      <c r="B137" s="139"/>
      <c r="C137" s="81" t="s">
        <v>51</v>
      </c>
      <c r="D137" s="82">
        <v>159</v>
      </c>
      <c r="E137" s="82">
        <v>60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3">
        <f t="shared" si="39"/>
        <v>159</v>
      </c>
      <c r="S137" s="83">
        <f t="shared" si="40"/>
        <v>60</v>
      </c>
      <c r="T137" s="83">
        <f t="shared" si="41"/>
        <v>219</v>
      </c>
      <c r="X137" s="34"/>
      <c r="Y137" s="34"/>
    </row>
    <row r="138" spans="1:25" ht="22.5" customHeight="1">
      <c r="A138" s="140" t="s">
        <v>80</v>
      </c>
      <c r="B138" s="141" t="s">
        <v>81</v>
      </c>
      <c r="C138" s="81" t="s">
        <v>50</v>
      </c>
      <c r="D138" s="82">
        <v>182</v>
      </c>
      <c r="E138" s="82">
        <v>46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3">
        <f t="shared" si="39"/>
        <v>182</v>
      </c>
      <c r="S138" s="83">
        <f t="shared" si="40"/>
        <v>46</v>
      </c>
      <c r="T138" s="83">
        <f t="shared" si="41"/>
        <v>228</v>
      </c>
      <c r="X138" s="34"/>
      <c r="Y138" s="34"/>
    </row>
    <row r="139" spans="1:25" ht="22.5" customHeight="1">
      <c r="A139" s="140"/>
      <c r="B139" s="141"/>
      <c r="C139" s="81" t="s">
        <v>51</v>
      </c>
      <c r="D139" s="82">
        <v>283</v>
      </c>
      <c r="E139" s="82">
        <v>81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3">
        <f t="shared" si="39"/>
        <v>283</v>
      </c>
      <c r="S139" s="83">
        <f t="shared" si="40"/>
        <v>81</v>
      </c>
      <c r="T139" s="83">
        <f t="shared" si="41"/>
        <v>364</v>
      </c>
      <c r="X139" s="34"/>
      <c r="Y139" s="34"/>
    </row>
    <row r="140" spans="1:25" ht="22.5" customHeight="1">
      <c r="A140" s="140"/>
      <c r="B140" s="141" t="s">
        <v>82</v>
      </c>
      <c r="C140" s="81" t="s">
        <v>50</v>
      </c>
      <c r="D140" s="82">
        <v>94</v>
      </c>
      <c r="E140" s="82">
        <v>43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3">
        <f t="shared" si="39"/>
        <v>94</v>
      </c>
      <c r="S140" s="83">
        <f t="shared" si="40"/>
        <v>43</v>
      </c>
      <c r="T140" s="83">
        <f t="shared" si="41"/>
        <v>137</v>
      </c>
      <c r="X140" s="34"/>
      <c r="Y140" s="34"/>
    </row>
    <row r="141" spans="1:25">
      <c r="A141" s="140"/>
      <c r="B141" s="141"/>
      <c r="C141" s="81" t="s">
        <v>51</v>
      </c>
      <c r="D141" s="82">
        <v>191</v>
      </c>
      <c r="E141" s="82">
        <v>126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3">
        <f t="shared" si="39"/>
        <v>191</v>
      </c>
      <c r="S141" s="83">
        <f t="shared" si="40"/>
        <v>126</v>
      </c>
      <c r="T141" s="83">
        <f t="shared" si="41"/>
        <v>317</v>
      </c>
      <c r="X141" s="34"/>
      <c r="Y141" s="34"/>
    </row>
    <row r="142" spans="1:25" ht="22.5" customHeight="1">
      <c r="A142" s="140"/>
      <c r="B142" s="140" t="s">
        <v>28</v>
      </c>
      <c r="C142" s="85" t="s">
        <v>50</v>
      </c>
      <c r="D142" s="86">
        <f>D138+D140</f>
        <v>276</v>
      </c>
      <c r="E142" s="86">
        <f t="shared" ref="E142:Q142" si="42">E138+E140</f>
        <v>89</v>
      </c>
      <c r="F142" s="86">
        <f t="shared" si="42"/>
        <v>0</v>
      </c>
      <c r="G142" s="86">
        <f t="shared" si="42"/>
        <v>0</v>
      </c>
      <c r="H142" s="86">
        <f t="shared" si="42"/>
        <v>0</v>
      </c>
      <c r="I142" s="86">
        <f t="shared" si="42"/>
        <v>0</v>
      </c>
      <c r="J142" s="86">
        <f t="shared" si="42"/>
        <v>0</v>
      </c>
      <c r="K142" s="86">
        <f t="shared" si="42"/>
        <v>0</v>
      </c>
      <c r="L142" s="86">
        <f t="shared" si="42"/>
        <v>0</v>
      </c>
      <c r="M142" s="86">
        <f t="shared" si="42"/>
        <v>0</v>
      </c>
      <c r="N142" s="86">
        <f t="shared" si="42"/>
        <v>0</v>
      </c>
      <c r="O142" s="86">
        <f t="shared" si="42"/>
        <v>0</v>
      </c>
      <c r="P142" s="86">
        <f t="shared" si="42"/>
        <v>0</v>
      </c>
      <c r="Q142" s="86">
        <f t="shared" si="42"/>
        <v>0</v>
      </c>
      <c r="R142" s="83">
        <f t="shared" si="39"/>
        <v>276</v>
      </c>
      <c r="S142" s="83">
        <f t="shared" si="40"/>
        <v>89</v>
      </c>
      <c r="T142" s="83">
        <f t="shared" si="41"/>
        <v>365</v>
      </c>
      <c r="X142" s="34"/>
      <c r="Y142" s="34"/>
    </row>
    <row r="143" spans="1:25" ht="23.25" customHeight="1">
      <c r="A143" s="140"/>
      <c r="B143" s="140"/>
      <c r="C143" s="85" t="s">
        <v>51</v>
      </c>
      <c r="D143" s="86">
        <f>D141+D139</f>
        <v>474</v>
      </c>
      <c r="E143" s="86">
        <f t="shared" ref="E143:Q143" si="43">E141+E139</f>
        <v>207</v>
      </c>
      <c r="F143" s="86">
        <f t="shared" si="43"/>
        <v>0</v>
      </c>
      <c r="G143" s="86">
        <f t="shared" si="43"/>
        <v>0</v>
      </c>
      <c r="H143" s="86">
        <f t="shared" si="43"/>
        <v>0</v>
      </c>
      <c r="I143" s="86">
        <f t="shared" si="43"/>
        <v>0</v>
      </c>
      <c r="J143" s="86">
        <f t="shared" si="43"/>
        <v>0</v>
      </c>
      <c r="K143" s="86">
        <f t="shared" si="43"/>
        <v>0</v>
      </c>
      <c r="L143" s="86">
        <f t="shared" si="43"/>
        <v>0</v>
      </c>
      <c r="M143" s="86">
        <f t="shared" si="43"/>
        <v>0</v>
      </c>
      <c r="N143" s="86">
        <f t="shared" si="43"/>
        <v>0</v>
      </c>
      <c r="O143" s="86">
        <f t="shared" si="43"/>
        <v>0</v>
      </c>
      <c r="P143" s="86">
        <f t="shared" si="43"/>
        <v>0</v>
      </c>
      <c r="Q143" s="86">
        <f t="shared" si="43"/>
        <v>0</v>
      </c>
      <c r="R143" s="83">
        <f t="shared" si="39"/>
        <v>474</v>
      </c>
      <c r="S143" s="83">
        <f t="shared" si="40"/>
        <v>207</v>
      </c>
      <c r="T143" s="83">
        <f t="shared" si="41"/>
        <v>681</v>
      </c>
      <c r="X143" s="34"/>
      <c r="Y143" s="34"/>
    </row>
    <row r="144" spans="1:25" ht="23.25" customHeight="1">
      <c r="A144" s="142" t="s">
        <v>83</v>
      </c>
      <c r="B144" s="141" t="s">
        <v>84</v>
      </c>
      <c r="C144" s="69" t="s">
        <v>50</v>
      </c>
      <c r="D144" s="87">
        <v>58</v>
      </c>
      <c r="E144" s="87">
        <v>12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3">
        <f t="shared" si="39"/>
        <v>58</v>
      </c>
      <c r="S144" s="83">
        <f t="shared" si="40"/>
        <v>12</v>
      </c>
      <c r="T144" s="83">
        <f t="shared" si="41"/>
        <v>70</v>
      </c>
      <c r="X144" s="34"/>
      <c r="Y144" s="34"/>
    </row>
    <row r="145" spans="1:28" ht="24" customHeight="1">
      <c r="A145" s="142"/>
      <c r="B145" s="141"/>
      <c r="C145" s="69" t="s">
        <v>51</v>
      </c>
      <c r="D145" s="82">
        <v>218</v>
      </c>
      <c r="E145" s="82">
        <v>47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  <c r="R145" s="83">
        <f t="shared" si="39"/>
        <v>218</v>
      </c>
      <c r="S145" s="83">
        <f t="shared" si="40"/>
        <v>47</v>
      </c>
      <c r="T145" s="83">
        <f t="shared" si="41"/>
        <v>265</v>
      </c>
      <c r="V145" s="34" t="s">
        <v>108</v>
      </c>
      <c r="X145" s="34">
        <v>62</v>
      </c>
      <c r="Y145" s="34">
        <v>32</v>
      </c>
      <c r="Z145" s="15">
        <v>203</v>
      </c>
      <c r="AA145" s="15">
        <v>82</v>
      </c>
      <c r="AB145" s="15">
        <v>285</v>
      </c>
    </row>
    <row r="146" spans="1:28" ht="42.75">
      <c r="A146" s="142"/>
      <c r="B146" s="141" t="s">
        <v>85</v>
      </c>
      <c r="C146" s="69" t="s">
        <v>50</v>
      </c>
      <c r="D146" s="82">
        <v>23</v>
      </c>
      <c r="E146" s="82">
        <v>13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3">
        <f t="shared" si="39"/>
        <v>23</v>
      </c>
      <c r="S146" s="83">
        <f t="shared" si="40"/>
        <v>13</v>
      </c>
      <c r="T146" s="83">
        <f t="shared" si="41"/>
        <v>36</v>
      </c>
      <c r="V146" s="34" t="s">
        <v>109</v>
      </c>
      <c r="X146" s="15">
        <v>50</v>
      </c>
      <c r="Y146" s="15">
        <v>27</v>
      </c>
      <c r="Z146" s="15">
        <v>159</v>
      </c>
      <c r="AA146" s="15">
        <v>60</v>
      </c>
      <c r="AB146" s="15">
        <v>219</v>
      </c>
    </row>
    <row r="147" spans="1:28" ht="42.75">
      <c r="A147" s="142"/>
      <c r="B147" s="141"/>
      <c r="C147" s="69" t="s">
        <v>51</v>
      </c>
      <c r="D147" s="82">
        <v>68</v>
      </c>
      <c r="E147" s="82">
        <v>34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  <c r="R147" s="83">
        <f t="shared" si="39"/>
        <v>68</v>
      </c>
      <c r="S147" s="83">
        <f t="shared" si="40"/>
        <v>34</v>
      </c>
      <c r="T147" s="83">
        <f t="shared" si="41"/>
        <v>102</v>
      </c>
      <c r="V147" s="34" t="s">
        <v>206</v>
      </c>
      <c r="X147" s="15">
        <v>59</v>
      </c>
      <c r="Y147" s="15">
        <v>21</v>
      </c>
      <c r="Z147" s="15">
        <v>93</v>
      </c>
      <c r="AA147" s="15">
        <v>38</v>
      </c>
      <c r="AB147" s="15">
        <v>131</v>
      </c>
    </row>
    <row r="148" spans="1:28" ht="24" customHeight="1">
      <c r="A148" s="142"/>
      <c r="B148" s="140" t="s">
        <v>41</v>
      </c>
      <c r="C148" s="85" t="s">
        <v>50</v>
      </c>
      <c r="D148" s="86">
        <f>D146+D144</f>
        <v>81</v>
      </c>
      <c r="E148" s="86">
        <f t="shared" ref="E148:Q148" si="44">E146+E144</f>
        <v>25</v>
      </c>
      <c r="F148" s="86">
        <f t="shared" si="44"/>
        <v>0</v>
      </c>
      <c r="G148" s="86">
        <f t="shared" si="44"/>
        <v>0</v>
      </c>
      <c r="H148" s="86">
        <f t="shared" si="44"/>
        <v>0</v>
      </c>
      <c r="I148" s="86">
        <f t="shared" si="44"/>
        <v>0</v>
      </c>
      <c r="J148" s="86">
        <f t="shared" si="44"/>
        <v>0</v>
      </c>
      <c r="K148" s="86">
        <f t="shared" si="44"/>
        <v>0</v>
      </c>
      <c r="L148" s="86">
        <f t="shared" si="44"/>
        <v>0</v>
      </c>
      <c r="M148" s="86">
        <f t="shared" si="44"/>
        <v>0</v>
      </c>
      <c r="N148" s="86">
        <f t="shared" si="44"/>
        <v>0</v>
      </c>
      <c r="O148" s="86">
        <f t="shared" si="44"/>
        <v>0</v>
      </c>
      <c r="P148" s="86">
        <f t="shared" si="44"/>
        <v>0</v>
      </c>
      <c r="Q148" s="86">
        <f t="shared" si="44"/>
        <v>0</v>
      </c>
      <c r="R148" s="83">
        <f t="shared" si="39"/>
        <v>81</v>
      </c>
      <c r="S148" s="83">
        <f t="shared" si="40"/>
        <v>25</v>
      </c>
      <c r="T148" s="83">
        <f t="shared" si="41"/>
        <v>106</v>
      </c>
      <c r="V148" s="34" t="s">
        <v>110</v>
      </c>
      <c r="W148" s="15" t="s">
        <v>111</v>
      </c>
      <c r="X148" s="15">
        <v>94</v>
      </c>
      <c r="Y148" s="15">
        <v>43</v>
      </c>
      <c r="Z148" s="15">
        <v>191</v>
      </c>
      <c r="AA148" s="15">
        <v>126</v>
      </c>
      <c r="AB148" s="15">
        <v>317</v>
      </c>
    </row>
    <row r="149" spans="1:28" ht="21.75" customHeight="1">
      <c r="A149" s="142"/>
      <c r="B149" s="140"/>
      <c r="C149" s="85" t="s">
        <v>51</v>
      </c>
      <c r="D149" s="86">
        <f>D147+D145</f>
        <v>286</v>
      </c>
      <c r="E149" s="86">
        <f t="shared" ref="E149:Q149" si="45">E147+E145</f>
        <v>81</v>
      </c>
      <c r="F149" s="86">
        <f t="shared" si="45"/>
        <v>0</v>
      </c>
      <c r="G149" s="86">
        <f t="shared" si="45"/>
        <v>0</v>
      </c>
      <c r="H149" s="86">
        <f t="shared" si="45"/>
        <v>0</v>
      </c>
      <c r="I149" s="86">
        <f t="shared" si="45"/>
        <v>0</v>
      </c>
      <c r="J149" s="86">
        <f t="shared" si="45"/>
        <v>0</v>
      </c>
      <c r="K149" s="86">
        <f t="shared" si="45"/>
        <v>0</v>
      </c>
      <c r="L149" s="86">
        <f t="shared" si="45"/>
        <v>0</v>
      </c>
      <c r="M149" s="86">
        <f t="shared" si="45"/>
        <v>0</v>
      </c>
      <c r="N149" s="86">
        <f t="shared" si="45"/>
        <v>0</v>
      </c>
      <c r="O149" s="86">
        <f t="shared" si="45"/>
        <v>0</v>
      </c>
      <c r="P149" s="86">
        <f t="shared" si="45"/>
        <v>0</v>
      </c>
      <c r="Q149" s="86">
        <f t="shared" si="45"/>
        <v>0</v>
      </c>
      <c r="R149" s="83">
        <f t="shared" si="39"/>
        <v>286</v>
      </c>
      <c r="S149" s="83">
        <f t="shared" si="40"/>
        <v>81</v>
      </c>
      <c r="T149" s="83">
        <f t="shared" si="41"/>
        <v>367</v>
      </c>
      <c r="W149" s="15" t="s">
        <v>81</v>
      </c>
      <c r="X149" s="15">
        <v>182</v>
      </c>
      <c r="Y149" s="15">
        <v>46</v>
      </c>
      <c r="Z149" s="15">
        <v>283</v>
      </c>
      <c r="AA149" s="15">
        <v>81</v>
      </c>
      <c r="AB149" s="15">
        <v>364</v>
      </c>
    </row>
    <row r="150" spans="1:28" ht="57" customHeight="1">
      <c r="A150" s="139" t="s">
        <v>86</v>
      </c>
      <c r="B150" s="139"/>
      <c r="C150" s="81" t="s">
        <v>50</v>
      </c>
      <c r="D150" s="82">
        <v>68</v>
      </c>
      <c r="E150" s="82">
        <v>17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3">
        <f t="shared" si="39"/>
        <v>68</v>
      </c>
      <c r="S150" s="83">
        <f t="shared" si="40"/>
        <v>17</v>
      </c>
      <c r="T150" s="83">
        <f t="shared" si="41"/>
        <v>85</v>
      </c>
      <c r="W150" s="15" t="s">
        <v>112</v>
      </c>
      <c r="X150" s="15">
        <v>276</v>
      </c>
      <c r="Y150" s="15">
        <v>89</v>
      </c>
      <c r="Z150" s="15">
        <v>474</v>
      </c>
      <c r="AA150" s="15">
        <v>207</v>
      </c>
      <c r="AB150" s="15">
        <v>681</v>
      </c>
    </row>
    <row r="151" spans="1:28" ht="28.5">
      <c r="A151" s="139"/>
      <c r="B151" s="139"/>
      <c r="C151" s="81" t="s">
        <v>51</v>
      </c>
      <c r="D151" s="82">
        <v>227</v>
      </c>
      <c r="E151" s="82">
        <v>46</v>
      </c>
      <c r="F151" s="82">
        <v>0</v>
      </c>
      <c r="G151" s="82">
        <v>0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  <c r="R151" s="83">
        <f t="shared" si="39"/>
        <v>227</v>
      </c>
      <c r="S151" s="83">
        <f t="shared" si="40"/>
        <v>46</v>
      </c>
      <c r="T151" s="83">
        <f t="shared" si="41"/>
        <v>273</v>
      </c>
      <c r="V151" s="34" t="s">
        <v>113</v>
      </c>
      <c r="W151" s="15" t="s">
        <v>114</v>
      </c>
      <c r="X151" s="15">
        <v>58</v>
      </c>
      <c r="Y151" s="15">
        <v>12</v>
      </c>
      <c r="Z151" s="15">
        <v>218</v>
      </c>
      <c r="AA151" s="15">
        <v>47</v>
      </c>
      <c r="AB151" s="15">
        <v>265</v>
      </c>
    </row>
    <row r="152" spans="1:28">
      <c r="A152" s="139" t="s">
        <v>215</v>
      </c>
      <c r="B152" s="139"/>
      <c r="C152" s="81" t="s">
        <v>50</v>
      </c>
      <c r="D152" s="82">
        <v>49</v>
      </c>
      <c r="E152" s="82">
        <v>18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3">
        <f t="shared" si="39"/>
        <v>49</v>
      </c>
      <c r="S152" s="83">
        <f t="shared" si="40"/>
        <v>18</v>
      </c>
      <c r="T152" s="83">
        <f t="shared" si="41"/>
        <v>67</v>
      </c>
      <c r="W152" s="15" t="s">
        <v>115</v>
      </c>
      <c r="X152" s="15">
        <v>23</v>
      </c>
      <c r="Y152" s="15">
        <v>13</v>
      </c>
      <c r="Z152" s="15">
        <v>68</v>
      </c>
      <c r="AA152" s="15">
        <v>34</v>
      </c>
      <c r="AB152" s="15">
        <v>102</v>
      </c>
    </row>
    <row r="153" spans="1:28">
      <c r="A153" s="139"/>
      <c r="B153" s="139"/>
      <c r="C153" s="81" t="s">
        <v>51</v>
      </c>
      <c r="D153" s="82">
        <v>86</v>
      </c>
      <c r="E153" s="82">
        <v>28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3">
        <f t="shared" si="39"/>
        <v>86</v>
      </c>
      <c r="S153" s="83">
        <f t="shared" si="40"/>
        <v>28</v>
      </c>
      <c r="T153" s="83">
        <f t="shared" si="41"/>
        <v>114</v>
      </c>
      <c r="W153" s="15" t="s">
        <v>112</v>
      </c>
      <c r="X153" s="15">
        <v>81</v>
      </c>
      <c r="Y153" s="15">
        <v>25</v>
      </c>
      <c r="Z153" s="15">
        <v>286</v>
      </c>
      <c r="AA153" s="15">
        <v>81</v>
      </c>
      <c r="AB153" s="15">
        <v>367</v>
      </c>
    </row>
    <row r="154" spans="1:28" ht="42.75">
      <c r="A154" s="139" t="s">
        <v>87</v>
      </c>
      <c r="B154" s="139"/>
      <c r="C154" s="81" t="s">
        <v>50</v>
      </c>
      <c r="D154" s="82">
        <v>103</v>
      </c>
      <c r="E154" s="82">
        <v>56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0</v>
      </c>
      <c r="R154" s="83">
        <f t="shared" si="39"/>
        <v>103</v>
      </c>
      <c r="S154" s="83">
        <f t="shared" si="40"/>
        <v>56</v>
      </c>
      <c r="T154" s="83">
        <f t="shared" si="41"/>
        <v>159</v>
      </c>
      <c r="V154" s="34" t="s">
        <v>219</v>
      </c>
      <c r="X154" s="15">
        <v>68</v>
      </c>
      <c r="Y154" s="15">
        <v>17</v>
      </c>
      <c r="Z154" s="15">
        <v>227</v>
      </c>
      <c r="AA154" s="15">
        <v>46</v>
      </c>
      <c r="AB154" s="15">
        <v>273</v>
      </c>
    </row>
    <row r="155" spans="1:28" ht="28.5">
      <c r="A155" s="139"/>
      <c r="B155" s="139"/>
      <c r="C155" s="81" t="s">
        <v>51</v>
      </c>
      <c r="D155" s="82">
        <v>223</v>
      </c>
      <c r="E155" s="82">
        <v>105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3">
        <f t="shared" si="39"/>
        <v>223</v>
      </c>
      <c r="S155" s="83">
        <f t="shared" si="40"/>
        <v>105</v>
      </c>
      <c r="T155" s="83">
        <f t="shared" si="41"/>
        <v>328</v>
      </c>
      <c r="V155" s="34" t="s">
        <v>220</v>
      </c>
      <c r="X155" s="15">
        <v>49</v>
      </c>
      <c r="Y155" s="15">
        <v>18</v>
      </c>
      <c r="Z155" s="15">
        <v>86</v>
      </c>
      <c r="AA155" s="15">
        <v>28</v>
      </c>
      <c r="AB155" s="15">
        <v>114</v>
      </c>
    </row>
    <row r="156" spans="1:28" ht="26.25" customHeight="1">
      <c r="A156" s="141" t="s">
        <v>88</v>
      </c>
      <c r="B156" s="141"/>
      <c r="C156" s="82" t="s">
        <v>64</v>
      </c>
      <c r="D156" s="82">
        <v>57</v>
      </c>
      <c r="E156" s="82">
        <v>9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3">
        <f t="shared" si="39"/>
        <v>57</v>
      </c>
      <c r="S156" s="83">
        <f t="shared" si="40"/>
        <v>9</v>
      </c>
      <c r="T156" s="83">
        <f t="shared" si="41"/>
        <v>66</v>
      </c>
      <c r="V156" s="34" t="s">
        <v>116</v>
      </c>
      <c r="X156" s="15">
        <v>103</v>
      </c>
      <c r="Y156" s="15">
        <v>56</v>
      </c>
      <c r="Z156" s="15">
        <v>223</v>
      </c>
      <c r="AA156" s="15">
        <v>105</v>
      </c>
      <c r="AB156" s="15">
        <v>328</v>
      </c>
    </row>
    <row r="157" spans="1:28" ht="28.5">
      <c r="A157" s="141"/>
      <c r="B157" s="141"/>
      <c r="C157" s="82" t="s">
        <v>23</v>
      </c>
      <c r="D157" s="82">
        <v>103</v>
      </c>
      <c r="E157" s="82">
        <v>10</v>
      </c>
      <c r="F157" s="82">
        <v>0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  <c r="R157" s="83">
        <f t="shared" si="39"/>
        <v>103</v>
      </c>
      <c r="S157" s="83">
        <f t="shared" si="40"/>
        <v>10</v>
      </c>
      <c r="T157" s="83">
        <f t="shared" si="41"/>
        <v>113</v>
      </c>
      <c r="V157" s="34" t="s">
        <v>117</v>
      </c>
      <c r="X157" s="15">
        <v>57</v>
      </c>
      <c r="Y157" s="15">
        <v>9</v>
      </c>
      <c r="Z157" s="15">
        <v>103</v>
      </c>
      <c r="AA157" s="15">
        <v>10</v>
      </c>
      <c r="AB157" s="15">
        <v>113</v>
      </c>
    </row>
    <row r="158" spans="1:28" ht="26.25" customHeight="1">
      <c r="A158" s="139" t="s">
        <v>89</v>
      </c>
      <c r="B158" s="139"/>
      <c r="C158" s="81" t="s">
        <v>50</v>
      </c>
      <c r="D158" s="82">
        <v>114</v>
      </c>
      <c r="E158" s="82">
        <v>38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3">
        <f t="shared" si="39"/>
        <v>114</v>
      </c>
      <c r="S158" s="83">
        <f t="shared" si="40"/>
        <v>38</v>
      </c>
      <c r="T158" s="83">
        <f t="shared" si="41"/>
        <v>152</v>
      </c>
      <c r="V158" s="34" t="s">
        <v>118</v>
      </c>
      <c r="X158" s="15">
        <v>114</v>
      </c>
      <c r="Y158" s="15">
        <v>38</v>
      </c>
      <c r="Z158" s="15">
        <v>288</v>
      </c>
      <c r="AA158" s="15">
        <v>67</v>
      </c>
      <c r="AB158" s="15">
        <v>355</v>
      </c>
    </row>
    <row r="159" spans="1:28" ht="42.75">
      <c r="A159" s="139"/>
      <c r="B159" s="139"/>
      <c r="C159" s="81" t="s">
        <v>51</v>
      </c>
      <c r="D159" s="82">
        <v>288</v>
      </c>
      <c r="E159" s="82">
        <v>67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3">
        <f t="shared" si="39"/>
        <v>288</v>
      </c>
      <c r="S159" s="83">
        <f t="shared" si="40"/>
        <v>67</v>
      </c>
      <c r="T159" s="83">
        <f t="shared" si="41"/>
        <v>355</v>
      </c>
      <c r="V159" s="34" t="s">
        <v>202</v>
      </c>
      <c r="X159" s="15">
        <v>68</v>
      </c>
      <c r="Y159" s="15">
        <v>29</v>
      </c>
      <c r="Z159" s="15">
        <v>126</v>
      </c>
      <c r="AA159" s="15">
        <v>51</v>
      </c>
      <c r="AB159" s="15">
        <v>177</v>
      </c>
    </row>
    <row r="160" spans="1:28" ht="28.5">
      <c r="A160" s="139" t="s">
        <v>199</v>
      </c>
      <c r="B160" s="139"/>
      <c r="C160" s="81" t="s">
        <v>50</v>
      </c>
      <c r="D160" s="82">
        <v>68</v>
      </c>
      <c r="E160" s="82">
        <v>29</v>
      </c>
      <c r="F160" s="82">
        <v>0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0</v>
      </c>
      <c r="R160" s="83">
        <f t="shared" si="39"/>
        <v>68</v>
      </c>
      <c r="S160" s="83">
        <f t="shared" si="40"/>
        <v>29</v>
      </c>
      <c r="T160" s="83">
        <f t="shared" si="41"/>
        <v>97</v>
      </c>
      <c r="V160" s="34" t="s">
        <v>119</v>
      </c>
      <c r="W160" s="15" t="s">
        <v>25</v>
      </c>
      <c r="X160" s="15">
        <v>68</v>
      </c>
      <c r="Y160" s="15">
        <v>102</v>
      </c>
      <c r="Z160" s="15">
        <v>297</v>
      </c>
      <c r="AA160" s="15">
        <v>361</v>
      </c>
      <c r="AB160" s="15">
        <v>658</v>
      </c>
    </row>
    <row r="161" spans="1:28">
      <c r="A161" s="139"/>
      <c r="B161" s="139"/>
      <c r="C161" s="81" t="s">
        <v>51</v>
      </c>
      <c r="D161" s="82">
        <v>126</v>
      </c>
      <c r="E161" s="82">
        <v>51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3">
        <f t="shared" si="39"/>
        <v>126</v>
      </c>
      <c r="S161" s="83">
        <f t="shared" si="40"/>
        <v>51</v>
      </c>
      <c r="T161" s="83">
        <f t="shared" si="41"/>
        <v>177</v>
      </c>
      <c r="W161" s="15" t="s">
        <v>120</v>
      </c>
      <c r="X161" s="15">
        <v>49</v>
      </c>
      <c r="Y161" s="15">
        <v>97</v>
      </c>
      <c r="Z161" s="15">
        <v>228</v>
      </c>
      <c r="AA161" s="15">
        <v>276</v>
      </c>
      <c r="AB161" s="15">
        <v>504</v>
      </c>
    </row>
    <row r="162" spans="1:28">
      <c r="A162" s="142" t="s">
        <v>90</v>
      </c>
      <c r="B162" s="141" t="s">
        <v>30</v>
      </c>
      <c r="C162" s="69" t="s">
        <v>50</v>
      </c>
      <c r="D162" s="92">
        <v>68</v>
      </c>
      <c r="E162" s="92">
        <v>102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83">
        <f t="shared" si="39"/>
        <v>68</v>
      </c>
      <c r="S162" s="83">
        <f t="shared" si="40"/>
        <v>102</v>
      </c>
      <c r="T162" s="83">
        <f t="shared" si="41"/>
        <v>170</v>
      </c>
      <c r="W162" s="15" t="s">
        <v>67</v>
      </c>
      <c r="X162" s="15">
        <v>51</v>
      </c>
      <c r="Y162" s="15">
        <v>89</v>
      </c>
      <c r="Z162" s="15">
        <v>123</v>
      </c>
      <c r="AA162" s="15">
        <v>249</v>
      </c>
      <c r="AB162" s="15">
        <v>372</v>
      </c>
    </row>
    <row r="163" spans="1:28" ht="55.5">
      <c r="A163" s="142"/>
      <c r="B163" s="141"/>
      <c r="C163" s="69" t="s">
        <v>51</v>
      </c>
      <c r="D163" s="92">
        <v>297</v>
      </c>
      <c r="E163" s="92">
        <v>361</v>
      </c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83">
        <f t="shared" si="39"/>
        <v>297</v>
      </c>
      <c r="S163" s="83">
        <f t="shared" si="40"/>
        <v>361</v>
      </c>
      <c r="T163" s="83">
        <f t="shared" si="41"/>
        <v>658</v>
      </c>
      <c r="W163" s="15" t="s">
        <v>229</v>
      </c>
      <c r="X163" s="15">
        <v>23</v>
      </c>
      <c r="Y163" s="15">
        <v>41</v>
      </c>
      <c r="Z163" s="15">
        <v>31</v>
      </c>
      <c r="AA163" s="15">
        <v>63</v>
      </c>
      <c r="AB163" s="15">
        <v>94</v>
      </c>
    </row>
    <row r="164" spans="1:28">
      <c r="A164" s="142"/>
      <c r="B164" s="141" t="s">
        <v>31</v>
      </c>
      <c r="C164" s="69" t="s">
        <v>50</v>
      </c>
      <c r="D164" s="92">
        <v>49</v>
      </c>
      <c r="E164" s="92">
        <v>97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0</v>
      </c>
      <c r="R164" s="83">
        <f t="shared" si="39"/>
        <v>49</v>
      </c>
      <c r="S164" s="83">
        <f t="shared" si="40"/>
        <v>97</v>
      </c>
      <c r="T164" s="83">
        <f t="shared" si="41"/>
        <v>146</v>
      </c>
      <c r="W164" s="15" t="s">
        <v>121</v>
      </c>
      <c r="X164" s="15">
        <v>44</v>
      </c>
      <c r="Y164" s="15">
        <v>68</v>
      </c>
      <c r="Z164" s="15">
        <v>321</v>
      </c>
      <c r="AA164" s="15">
        <v>199</v>
      </c>
      <c r="AB164" s="15">
        <v>520</v>
      </c>
    </row>
    <row r="165" spans="1:28">
      <c r="A165" s="142"/>
      <c r="B165" s="141"/>
      <c r="C165" s="69" t="s">
        <v>51</v>
      </c>
      <c r="D165" s="92">
        <v>228</v>
      </c>
      <c r="E165" s="92">
        <v>276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83">
        <f t="shared" si="39"/>
        <v>228</v>
      </c>
      <c r="S165" s="83">
        <f t="shared" si="40"/>
        <v>276</v>
      </c>
      <c r="T165" s="83">
        <f t="shared" si="41"/>
        <v>504</v>
      </c>
      <c r="W165" s="15" t="s">
        <v>112</v>
      </c>
      <c r="X165" s="15">
        <v>235</v>
      </c>
      <c r="Y165" s="15">
        <v>397</v>
      </c>
      <c r="Z165" s="15">
        <v>1000</v>
      </c>
      <c r="AA165" s="15">
        <v>1148</v>
      </c>
      <c r="AB165" s="15">
        <v>2148</v>
      </c>
    </row>
    <row r="166" spans="1:28" ht="28.5">
      <c r="A166" s="142"/>
      <c r="B166" s="141" t="s">
        <v>32</v>
      </c>
      <c r="C166" s="69" t="s">
        <v>50</v>
      </c>
      <c r="D166" s="92">
        <v>51</v>
      </c>
      <c r="E166" s="92">
        <v>89</v>
      </c>
      <c r="F166" s="92">
        <v>0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83">
        <f t="shared" si="39"/>
        <v>51</v>
      </c>
      <c r="S166" s="83">
        <f t="shared" si="40"/>
        <v>89</v>
      </c>
      <c r="T166" s="83">
        <f t="shared" si="41"/>
        <v>140</v>
      </c>
      <c r="V166" s="34" t="s">
        <v>122</v>
      </c>
      <c r="W166" s="15" t="s">
        <v>25</v>
      </c>
      <c r="X166" s="15">
        <v>57</v>
      </c>
      <c r="Y166" s="15">
        <v>92</v>
      </c>
      <c r="Z166" s="15">
        <v>312</v>
      </c>
      <c r="AA166" s="15">
        <v>409</v>
      </c>
      <c r="AB166" s="15">
        <v>721</v>
      </c>
    </row>
    <row r="167" spans="1:28">
      <c r="A167" s="142"/>
      <c r="B167" s="141"/>
      <c r="C167" s="69" t="s">
        <v>51</v>
      </c>
      <c r="D167" s="92">
        <v>123</v>
      </c>
      <c r="E167" s="92">
        <v>249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83">
        <f t="shared" si="39"/>
        <v>123</v>
      </c>
      <c r="S167" s="83">
        <f t="shared" si="40"/>
        <v>249</v>
      </c>
      <c r="T167" s="83">
        <f t="shared" si="41"/>
        <v>372</v>
      </c>
      <c r="W167" s="15" t="s">
        <v>254</v>
      </c>
      <c r="X167" s="15">
        <v>16</v>
      </c>
      <c r="Y167" s="15">
        <v>53</v>
      </c>
      <c r="Z167" s="15">
        <v>21</v>
      </c>
      <c r="AA167" s="15">
        <v>84</v>
      </c>
      <c r="AB167" s="15">
        <v>105</v>
      </c>
    </row>
    <row r="168" spans="1:28">
      <c r="A168" s="142"/>
      <c r="B168" s="141" t="s">
        <v>229</v>
      </c>
      <c r="C168" s="69" t="s">
        <v>50</v>
      </c>
      <c r="D168" s="92">
        <v>23</v>
      </c>
      <c r="E168" s="92">
        <v>41</v>
      </c>
      <c r="F168" s="92">
        <v>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83">
        <f t="shared" si="39"/>
        <v>23</v>
      </c>
      <c r="S168" s="83">
        <f t="shared" si="40"/>
        <v>41</v>
      </c>
      <c r="T168" s="83">
        <f t="shared" si="41"/>
        <v>64</v>
      </c>
      <c r="W168" s="15" t="s">
        <v>255</v>
      </c>
      <c r="X168" s="15">
        <v>22</v>
      </c>
      <c r="Y168" s="15">
        <v>24</v>
      </c>
      <c r="Z168" s="15">
        <v>37</v>
      </c>
      <c r="AA168" s="15">
        <v>39</v>
      </c>
      <c r="AB168" s="15">
        <v>76</v>
      </c>
    </row>
    <row r="169" spans="1:28">
      <c r="A169" s="142"/>
      <c r="B169" s="141"/>
      <c r="C169" s="69" t="s">
        <v>51</v>
      </c>
      <c r="D169" s="92">
        <v>31</v>
      </c>
      <c r="E169" s="92">
        <v>63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83">
        <f t="shared" si="39"/>
        <v>31</v>
      </c>
      <c r="S169" s="83">
        <f t="shared" si="40"/>
        <v>63</v>
      </c>
      <c r="T169" s="83">
        <f t="shared" si="41"/>
        <v>94</v>
      </c>
      <c r="W169" s="15" t="s">
        <v>234</v>
      </c>
      <c r="X169" s="15">
        <v>95</v>
      </c>
      <c r="Y169" s="15">
        <v>169</v>
      </c>
      <c r="Z169" s="15">
        <v>370</v>
      </c>
      <c r="AA169" s="15">
        <v>532</v>
      </c>
      <c r="AB169" s="15">
        <v>902</v>
      </c>
    </row>
    <row r="170" spans="1:28" ht="26.25" customHeight="1">
      <c r="A170" s="142"/>
      <c r="B170" s="141" t="s">
        <v>33</v>
      </c>
      <c r="C170" s="69" t="s">
        <v>50</v>
      </c>
      <c r="D170" s="92">
        <v>44</v>
      </c>
      <c r="E170" s="92">
        <v>68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83">
        <f t="shared" si="39"/>
        <v>44</v>
      </c>
      <c r="S170" s="83">
        <f t="shared" si="40"/>
        <v>68</v>
      </c>
      <c r="T170" s="83">
        <f t="shared" si="41"/>
        <v>112</v>
      </c>
      <c r="V170" s="34" t="s">
        <v>214</v>
      </c>
      <c r="X170" s="15">
        <v>7</v>
      </c>
      <c r="Y170" s="15">
        <v>22</v>
      </c>
      <c r="Z170" s="15">
        <v>11</v>
      </c>
      <c r="AA170" s="15">
        <v>35</v>
      </c>
      <c r="AB170" s="15">
        <v>46</v>
      </c>
    </row>
    <row r="171" spans="1:28" ht="55.5">
      <c r="A171" s="142"/>
      <c r="B171" s="141"/>
      <c r="C171" s="69" t="s">
        <v>51</v>
      </c>
      <c r="D171" s="92">
        <v>321</v>
      </c>
      <c r="E171" s="92">
        <v>199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83">
        <f t="shared" si="39"/>
        <v>321</v>
      </c>
      <c r="S171" s="83">
        <f t="shared" si="40"/>
        <v>199</v>
      </c>
      <c r="T171" s="83">
        <f t="shared" si="41"/>
        <v>520</v>
      </c>
      <c r="V171" s="34" t="s">
        <v>123</v>
      </c>
      <c r="W171" s="15" t="s">
        <v>242</v>
      </c>
      <c r="X171" s="15">
        <v>32</v>
      </c>
      <c r="Y171" s="15">
        <v>109</v>
      </c>
      <c r="Z171" s="15">
        <v>212</v>
      </c>
      <c r="AA171" s="15">
        <v>326</v>
      </c>
      <c r="AB171" s="15">
        <v>538</v>
      </c>
    </row>
    <row r="172" spans="1:28" ht="53.25" customHeight="1">
      <c r="A172" s="142"/>
      <c r="B172" s="140" t="s">
        <v>34</v>
      </c>
      <c r="C172" s="85" t="s">
        <v>50</v>
      </c>
      <c r="D172" s="86">
        <f>D170+D168+D166+D164+D162</f>
        <v>235</v>
      </c>
      <c r="E172" s="86">
        <f t="shared" ref="E172:Q172" si="46">E170+E168+E166+E164+E162</f>
        <v>397</v>
      </c>
      <c r="F172" s="86">
        <f t="shared" si="46"/>
        <v>0</v>
      </c>
      <c r="G172" s="86">
        <f t="shared" si="46"/>
        <v>0</v>
      </c>
      <c r="H172" s="86">
        <f t="shared" si="46"/>
        <v>0</v>
      </c>
      <c r="I172" s="86">
        <f t="shared" si="46"/>
        <v>0</v>
      </c>
      <c r="J172" s="86">
        <f t="shared" si="46"/>
        <v>0</v>
      </c>
      <c r="K172" s="86">
        <f t="shared" si="46"/>
        <v>0</v>
      </c>
      <c r="L172" s="86">
        <f t="shared" si="46"/>
        <v>0</v>
      </c>
      <c r="M172" s="86">
        <f t="shared" si="46"/>
        <v>0</v>
      </c>
      <c r="N172" s="86">
        <f t="shared" si="46"/>
        <v>0</v>
      </c>
      <c r="O172" s="86">
        <f t="shared" si="46"/>
        <v>0</v>
      </c>
      <c r="P172" s="86">
        <f t="shared" si="46"/>
        <v>0</v>
      </c>
      <c r="Q172" s="86">
        <f t="shared" si="46"/>
        <v>0</v>
      </c>
      <c r="R172" s="83">
        <f t="shared" si="39"/>
        <v>235</v>
      </c>
      <c r="S172" s="83">
        <f t="shared" si="40"/>
        <v>397</v>
      </c>
      <c r="T172" s="83">
        <f t="shared" si="41"/>
        <v>632</v>
      </c>
      <c r="W172" s="15" t="s">
        <v>241</v>
      </c>
      <c r="X172" s="15">
        <v>17</v>
      </c>
      <c r="Y172" s="15">
        <v>35</v>
      </c>
      <c r="Z172" s="15">
        <v>34</v>
      </c>
      <c r="AA172" s="15">
        <v>59</v>
      </c>
      <c r="AB172" s="15">
        <v>93</v>
      </c>
    </row>
    <row r="173" spans="1:28" ht="27" customHeight="1">
      <c r="A173" s="142"/>
      <c r="B173" s="140"/>
      <c r="C173" s="85" t="s">
        <v>51</v>
      </c>
      <c r="D173" s="86">
        <f>D171+D169+D167+D165+D163</f>
        <v>1000</v>
      </c>
      <c r="E173" s="86">
        <f t="shared" ref="E173:Q173" si="47">E171+E169+E167+E165+E163</f>
        <v>1148</v>
      </c>
      <c r="F173" s="86">
        <f t="shared" si="47"/>
        <v>0</v>
      </c>
      <c r="G173" s="86">
        <f t="shared" si="47"/>
        <v>0</v>
      </c>
      <c r="H173" s="86">
        <f t="shared" si="47"/>
        <v>0</v>
      </c>
      <c r="I173" s="86">
        <f t="shared" si="47"/>
        <v>0</v>
      </c>
      <c r="J173" s="86">
        <f t="shared" si="47"/>
        <v>0</v>
      </c>
      <c r="K173" s="86">
        <f t="shared" si="47"/>
        <v>0</v>
      </c>
      <c r="L173" s="86">
        <f t="shared" si="47"/>
        <v>0</v>
      </c>
      <c r="M173" s="86">
        <f t="shared" si="47"/>
        <v>0</v>
      </c>
      <c r="N173" s="86">
        <f t="shared" si="47"/>
        <v>0</v>
      </c>
      <c r="O173" s="86">
        <f t="shared" si="47"/>
        <v>0</v>
      </c>
      <c r="P173" s="86">
        <f t="shared" si="47"/>
        <v>0</v>
      </c>
      <c r="Q173" s="86">
        <f t="shared" si="47"/>
        <v>0</v>
      </c>
      <c r="R173" s="83">
        <f t="shared" si="39"/>
        <v>1000</v>
      </c>
      <c r="S173" s="83">
        <f t="shared" si="40"/>
        <v>1148</v>
      </c>
      <c r="T173" s="83">
        <f t="shared" si="41"/>
        <v>2148</v>
      </c>
      <c r="W173" s="15" t="s">
        <v>234</v>
      </c>
      <c r="X173" s="15">
        <v>49</v>
      </c>
      <c r="Y173" s="15">
        <v>144</v>
      </c>
      <c r="Z173" s="15">
        <v>246</v>
      </c>
      <c r="AA173" s="15">
        <v>385</v>
      </c>
      <c r="AB173" s="15">
        <v>631</v>
      </c>
    </row>
    <row r="174" spans="1:28">
      <c r="A174" s="142" t="s">
        <v>258</v>
      </c>
      <c r="B174" s="141" t="s">
        <v>91</v>
      </c>
      <c r="C174" s="69" t="s">
        <v>50</v>
      </c>
      <c r="D174" s="91">
        <v>57</v>
      </c>
      <c r="E174" s="91">
        <v>92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3">
        <f t="shared" si="39"/>
        <v>57</v>
      </c>
      <c r="S174" s="83">
        <f t="shared" si="40"/>
        <v>92</v>
      </c>
      <c r="T174" s="83">
        <f t="shared" si="41"/>
        <v>149</v>
      </c>
    </row>
    <row r="175" spans="1:28">
      <c r="A175" s="138"/>
      <c r="B175" s="141"/>
      <c r="C175" s="69" t="s">
        <v>51</v>
      </c>
      <c r="D175" s="82">
        <v>312</v>
      </c>
      <c r="E175" s="82">
        <v>409</v>
      </c>
      <c r="F175" s="82">
        <v>0</v>
      </c>
      <c r="G175" s="82">
        <v>0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3">
        <f t="shared" si="39"/>
        <v>312</v>
      </c>
      <c r="S175" s="83">
        <f t="shared" si="40"/>
        <v>409</v>
      </c>
      <c r="T175" s="83">
        <f t="shared" si="41"/>
        <v>721</v>
      </c>
    </row>
    <row r="176" spans="1:28">
      <c r="A176" s="138"/>
      <c r="B176" s="141" t="s">
        <v>67</v>
      </c>
      <c r="C176" s="69" t="s">
        <v>50</v>
      </c>
      <c r="D176" s="82">
        <v>16</v>
      </c>
      <c r="E176" s="82">
        <v>53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3">
        <f t="shared" si="39"/>
        <v>16</v>
      </c>
      <c r="S176" s="83">
        <f t="shared" si="40"/>
        <v>53</v>
      </c>
      <c r="T176" s="83">
        <f t="shared" si="41"/>
        <v>69</v>
      </c>
    </row>
    <row r="177" spans="1:37">
      <c r="A177" s="138"/>
      <c r="B177" s="141"/>
      <c r="C177" s="69" t="s">
        <v>51</v>
      </c>
      <c r="D177" s="82">
        <v>21</v>
      </c>
      <c r="E177" s="82">
        <v>84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3">
        <f t="shared" si="39"/>
        <v>21</v>
      </c>
      <c r="S177" s="83">
        <f t="shared" si="40"/>
        <v>84</v>
      </c>
      <c r="T177" s="83">
        <f t="shared" si="41"/>
        <v>105</v>
      </c>
    </row>
    <row r="178" spans="1:37">
      <c r="A178" s="138"/>
      <c r="B178" s="141" t="s">
        <v>255</v>
      </c>
      <c r="C178" s="69" t="s">
        <v>50</v>
      </c>
      <c r="D178" s="82">
        <v>22</v>
      </c>
      <c r="E178" s="82">
        <v>24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3">
        <f t="shared" si="39"/>
        <v>22</v>
      </c>
      <c r="S178" s="83">
        <f t="shared" si="40"/>
        <v>24</v>
      </c>
      <c r="T178" s="83">
        <f t="shared" si="41"/>
        <v>46</v>
      </c>
    </row>
    <row r="179" spans="1:37">
      <c r="A179" s="138"/>
      <c r="B179" s="141"/>
      <c r="C179" s="69" t="s">
        <v>51</v>
      </c>
      <c r="D179" s="82">
        <v>37</v>
      </c>
      <c r="E179" s="82">
        <v>39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3">
        <f t="shared" si="39"/>
        <v>37</v>
      </c>
      <c r="S179" s="83">
        <f t="shared" si="40"/>
        <v>39</v>
      </c>
      <c r="T179" s="83">
        <f t="shared" si="41"/>
        <v>76</v>
      </c>
    </row>
    <row r="180" spans="1:37" ht="26.25" customHeight="1">
      <c r="A180" s="138"/>
      <c r="B180" s="140" t="s">
        <v>234</v>
      </c>
      <c r="C180" s="85" t="s">
        <v>50</v>
      </c>
      <c r="D180" s="86">
        <f>D178+D176+D174</f>
        <v>95</v>
      </c>
      <c r="E180" s="86">
        <f t="shared" ref="E180:Q180" si="48">E178+E176+E174</f>
        <v>169</v>
      </c>
      <c r="F180" s="86">
        <f t="shared" si="48"/>
        <v>0</v>
      </c>
      <c r="G180" s="86">
        <f t="shared" si="48"/>
        <v>0</v>
      </c>
      <c r="H180" s="86">
        <f t="shared" si="48"/>
        <v>0</v>
      </c>
      <c r="I180" s="86">
        <f t="shared" si="48"/>
        <v>0</v>
      </c>
      <c r="J180" s="86">
        <f t="shared" si="48"/>
        <v>0</v>
      </c>
      <c r="K180" s="86">
        <f t="shared" si="48"/>
        <v>0</v>
      </c>
      <c r="L180" s="86">
        <f t="shared" si="48"/>
        <v>0</v>
      </c>
      <c r="M180" s="86">
        <f t="shared" si="48"/>
        <v>0</v>
      </c>
      <c r="N180" s="86">
        <f t="shared" si="48"/>
        <v>0</v>
      </c>
      <c r="O180" s="86">
        <f t="shared" si="48"/>
        <v>0</v>
      </c>
      <c r="P180" s="86">
        <f t="shared" si="48"/>
        <v>0</v>
      </c>
      <c r="Q180" s="86">
        <f t="shared" si="48"/>
        <v>0</v>
      </c>
      <c r="R180" s="83">
        <f t="shared" si="39"/>
        <v>95</v>
      </c>
      <c r="S180" s="83">
        <f t="shared" si="40"/>
        <v>169</v>
      </c>
      <c r="T180" s="83">
        <f t="shared" si="41"/>
        <v>264</v>
      </c>
    </row>
    <row r="181" spans="1:37">
      <c r="A181" s="138"/>
      <c r="B181" s="140"/>
      <c r="C181" s="85" t="s">
        <v>51</v>
      </c>
      <c r="D181" s="86">
        <f>D179+D177+D175</f>
        <v>370</v>
      </c>
      <c r="E181" s="86">
        <f t="shared" ref="E181:Q181" si="49">E179+E177+E175</f>
        <v>532</v>
      </c>
      <c r="F181" s="86">
        <f t="shared" si="49"/>
        <v>0</v>
      </c>
      <c r="G181" s="86">
        <f t="shared" si="49"/>
        <v>0</v>
      </c>
      <c r="H181" s="86">
        <f t="shared" si="49"/>
        <v>0</v>
      </c>
      <c r="I181" s="86">
        <f t="shared" si="49"/>
        <v>0</v>
      </c>
      <c r="J181" s="86">
        <f t="shared" si="49"/>
        <v>0</v>
      </c>
      <c r="K181" s="86">
        <f t="shared" si="49"/>
        <v>0</v>
      </c>
      <c r="L181" s="86">
        <f t="shared" si="49"/>
        <v>0</v>
      </c>
      <c r="M181" s="86">
        <f t="shared" si="49"/>
        <v>0</v>
      </c>
      <c r="N181" s="86">
        <f t="shared" si="49"/>
        <v>0</v>
      </c>
      <c r="O181" s="86">
        <f t="shared" si="49"/>
        <v>0</v>
      </c>
      <c r="P181" s="86">
        <f t="shared" si="49"/>
        <v>0</v>
      </c>
      <c r="Q181" s="86">
        <f t="shared" si="49"/>
        <v>0</v>
      </c>
      <c r="R181" s="83">
        <f t="shared" si="39"/>
        <v>370</v>
      </c>
      <c r="S181" s="83">
        <f t="shared" si="40"/>
        <v>532</v>
      </c>
      <c r="T181" s="83">
        <f t="shared" si="41"/>
        <v>902</v>
      </c>
    </row>
    <row r="182" spans="1:37">
      <c r="A182" s="140" t="s">
        <v>216</v>
      </c>
      <c r="B182" s="139"/>
      <c r="C182" s="69" t="s">
        <v>50</v>
      </c>
      <c r="D182" s="82">
        <v>7</v>
      </c>
      <c r="E182" s="82">
        <v>22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3">
        <f t="shared" si="39"/>
        <v>7</v>
      </c>
      <c r="S182" s="83">
        <f t="shared" si="40"/>
        <v>22</v>
      </c>
      <c r="T182" s="83">
        <f t="shared" si="41"/>
        <v>29</v>
      </c>
    </row>
    <row r="183" spans="1:37">
      <c r="A183" s="139"/>
      <c r="B183" s="139"/>
      <c r="C183" s="69" t="s">
        <v>51</v>
      </c>
      <c r="D183" s="82">
        <v>11</v>
      </c>
      <c r="E183" s="82">
        <v>35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3">
        <f t="shared" si="39"/>
        <v>11</v>
      </c>
      <c r="S183" s="83">
        <f t="shared" si="40"/>
        <v>35</v>
      </c>
      <c r="T183" s="83">
        <f t="shared" si="41"/>
        <v>46</v>
      </c>
    </row>
    <row r="184" spans="1:37">
      <c r="A184" s="142" t="s">
        <v>239</v>
      </c>
      <c r="B184" s="139" t="s">
        <v>240</v>
      </c>
      <c r="C184" s="69" t="s">
        <v>50</v>
      </c>
      <c r="D184" s="82">
        <v>32</v>
      </c>
      <c r="E184" s="82">
        <v>109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3">
        <f t="shared" si="39"/>
        <v>32</v>
      </c>
      <c r="S184" s="83">
        <f t="shared" si="40"/>
        <v>109</v>
      </c>
      <c r="T184" s="83">
        <f t="shared" si="41"/>
        <v>141</v>
      </c>
    </row>
    <row r="185" spans="1:37">
      <c r="A185" s="139"/>
      <c r="B185" s="139"/>
      <c r="C185" s="69" t="s">
        <v>51</v>
      </c>
      <c r="D185" s="82">
        <v>212</v>
      </c>
      <c r="E185" s="82">
        <v>326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3">
        <f t="shared" si="39"/>
        <v>212</v>
      </c>
      <c r="S185" s="83">
        <f t="shared" si="40"/>
        <v>326</v>
      </c>
      <c r="T185" s="83">
        <f t="shared" si="41"/>
        <v>538</v>
      </c>
    </row>
    <row r="186" spans="1:37">
      <c r="A186" s="139"/>
      <c r="B186" s="139" t="s">
        <v>241</v>
      </c>
      <c r="C186" s="69" t="s">
        <v>50</v>
      </c>
      <c r="D186" s="82">
        <v>17</v>
      </c>
      <c r="E186" s="82">
        <v>35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3">
        <f t="shared" si="39"/>
        <v>17</v>
      </c>
      <c r="S186" s="83">
        <f t="shared" si="40"/>
        <v>35</v>
      </c>
      <c r="T186" s="83">
        <f t="shared" si="41"/>
        <v>52</v>
      </c>
    </row>
    <row r="187" spans="1:37">
      <c r="A187" s="139"/>
      <c r="B187" s="139"/>
      <c r="C187" s="69" t="s">
        <v>51</v>
      </c>
      <c r="D187" s="82">
        <v>34</v>
      </c>
      <c r="E187" s="82">
        <v>59</v>
      </c>
      <c r="F187" s="82">
        <v>0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0</v>
      </c>
      <c r="R187" s="83">
        <f t="shared" si="39"/>
        <v>34</v>
      </c>
      <c r="S187" s="83">
        <f t="shared" si="40"/>
        <v>59</v>
      </c>
      <c r="T187" s="83">
        <f t="shared" si="41"/>
        <v>93</v>
      </c>
    </row>
    <row r="188" spans="1:37" ht="27.75" customHeight="1">
      <c r="A188" s="139"/>
      <c r="B188" s="140" t="s">
        <v>234</v>
      </c>
      <c r="C188" s="85" t="s">
        <v>50</v>
      </c>
      <c r="D188" s="86">
        <f>D186+D184</f>
        <v>49</v>
      </c>
      <c r="E188" s="86">
        <f t="shared" ref="E188:Q188" si="50">E186+E184</f>
        <v>144</v>
      </c>
      <c r="F188" s="86">
        <f t="shared" si="50"/>
        <v>0</v>
      </c>
      <c r="G188" s="86">
        <f t="shared" si="50"/>
        <v>0</v>
      </c>
      <c r="H188" s="86">
        <f t="shared" si="50"/>
        <v>0</v>
      </c>
      <c r="I188" s="86">
        <f t="shared" si="50"/>
        <v>0</v>
      </c>
      <c r="J188" s="86">
        <f t="shared" si="50"/>
        <v>0</v>
      </c>
      <c r="K188" s="86">
        <f t="shared" si="50"/>
        <v>0</v>
      </c>
      <c r="L188" s="86">
        <f t="shared" si="50"/>
        <v>0</v>
      </c>
      <c r="M188" s="86">
        <f t="shared" si="50"/>
        <v>0</v>
      </c>
      <c r="N188" s="86">
        <f t="shared" si="50"/>
        <v>0</v>
      </c>
      <c r="O188" s="86">
        <f t="shared" si="50"/>
        <v>0</v>
      </c>
      <c r="P188" s="86">
        <f t="shared" si="50"/>
        <v>0</v>
      </c>
      <c r="Q188" s="86">
        <f t="shared" si="50"/>
        <v>0</v>
      </c>
      <c r="R188" s="83">
        <f t="shared" si="39"/>
        <v>49</v>
      </c>
      <c r="S188" s="83">
        <f t="shared" si="40"/>
        <v>144</v>
      </c>
      <c r="T188" s="83">
        <f t="shared" si="41"/>
        <v>193</v>
      </c>
    </row>
    <row r="189" spans="1:37">
      <c r="A189" s="139"/>
      <c r="B189" s="140"/>
      <c r="C189" s="85" t="s">
        <v>51</v>
      </c>
      <c r="D189" s="86">
        <f>D187+D185</f>
        <v>246</v>
      </c>
      <c r="E189" s="86">
        <f t="shared" ref="E189:Q189" si="51">E187+E185</f>
        <v>385</v>
      </c>
      <c r="F189" s="86">
        <f t="shared" si="51"/>
        <v>0</v>
      </c>
      <c r="G189" s="86">
        <f t="shared" si="51"/>
        <v>0</v>
      </c>
      <c r="H189" s="86">
        <f t="shared" si="51"/>
        <v>0</v>
      </c>
      <c r="I189" s="86">
        <f t="shared" si="51"/>
        <v>0</v>
      </c>
      <c r="J189" s="86">
        <f t="shared" si="51"/>
        <v>0</v>
      </c>
      <c r="K189" s="86">
        <f t="shared" si="51"/>
        <v>0</v>
      </c>
      <c r="L189" s="86">
        <f t="shared" si="51"/>
        <v>0</v>
      </c>
      <c r="M189" s="86">
        <f t="shared" si="51"/>
        <v>0</v>
      </c>
      <c r="N189" s="86">
        <f t="shared" si="51"/>
        <v>0</v>
      </c>
      <c r="O189" s="86">
        <f t="shared" si="51"/>
        <v>0</v>
      </c>
      <c r="P189" s="86">
        <f t="shared" si="51"/>
        <v>0</v>
      </c>
      <c r="Q189" s="86">
        <f t="shared" si="51"/>
        <v>0</v>
      </c>
      <c r="R189" s="83">
        <f t="shared" si="39"/>
        <v>246</v>
      </c>
      <c r="S189" s="83">
        <f t="shared" si="40"/>
        <v>385</v>
      </c>
      <c r="T189" s="83">
        <f t="shared" si="41"/>
        <v>631</v>
      </c>
    </row>
    <row r="190" spans="1:37" ht="83.25">
      <c r="A190" s="142" t="s">
        <v>93</v>
      </c>
      <c r="B190" s="139" t="s">
        <v>35</v>
      </c>
      <c r="C190" s="81" t="s">
        <v>50</v>
      </c>
      <c r="D190" s="82">
        <v>25</v>
      </c>
      <c r="E190" s="82">
        <v>14</v>
      </c>
      <c r="F190" s="82">
        <v>0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2">
        <v>0</v>
      </c>
      <c r="Q190" s="82">
        <v>0</v>
      </c>
      <c r="R190" s="83">
        <f t="shared" si="39"/>
        <v>25</v>
      </c>
      <c r="S190" s="83">
        <f t="shared" si="40"/>
        <v>14</v>
      </c>
      <c r="T190" s="83">
        <f t="shared" si="41"/>
        <v>39</v>
      </c>
      <c r="W190" s="15" t="s">
        <v>127</v>
      </c>
      <c r="X190" s="15">
        <v>25</v>
      </c>
      <c r="Y190" s="15">
        <v>14</v>
      </c>
      <c r="AB190" s="15" t="s">
        <v>147</v>
      </c>
      <c r="AC190" s="15" t="s">
        <v>127</v>
      </c>
      <c r="AD190" s="15" t="s">
        <v>64</v>
      </c>
      <c r="AE190" s="15">
        <v>25</v>
      </c>
      <c r="AF190" s="15">
        <v>14</v>
      </c>
      <c r="AG190" s="15">
        <v>39</v>
      </c>
      <c r="AI190" s="15">
        <v>216</v>
      </c>
      <c r="AJ190" s="15">
        <v>119</v>
      </c>
      <c r="AK190" s="15">
        <v>335</v>
      </c>
    </row>
    <row r="191" spans="1:37">
      <c r="A191" s="142"/>
      <c r="B191" s="139"/>
      <c r="C191" s="81" t="s">
        <v>51</v>
      </c>
      <c r="D191" s="82">
        <v>76</v>
      </c>
      <c r="E191" s="82">
        <v>29</v>
      </c>
      <c r="F191" s="82">
        <v>0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0</v>
      </c>
      <c r="R191" s="136">
        <f t="shared" si="39"/>
        <v>76</v>
      </c>
      <c r="S191" s="136">
        <f t="shared" si="40"/>
        <v>29</v>
      </c>
      <c r="T191" s="136">
        <f t="shared" si="41"/>
        <v>105</v>
      </c>
      <c r="V191" s="34" t="s">
        <v>124</v>
      </c>
      <c r="X191" s="137">
        <v>60</v>
      </c>
      <c r="Y191" s="137">
        <v>28</v>
      </c>
      <c r="Z191" s="137">
        <v>88</v>
      </c>
      <c r="AD191" s="15" t="s">
        <v>51</v>
      </c>
      <c r="AE191" s="15">
        <v>76</v>
      </c>
      <c r="AF191" s="15">
        <v>29</v>
      </c>
      <c r="AG191" s="15">
        <v>105</v>
      </c>
      <c r="AI191" s="15">
        <v>77</v>
      </c>
      <c r="AJ191" s="15">
        <v>33</v>
      </c>
      <c r="AK191" s="15">
        <v>110</v>
      </c>
    </row>
    <row r="192" spans="1:37">
      <c r="A192" s="142"/>
      <c r="B192" s="139" t="s">
        <v>29</v>
      </c>
      <c r="C192" s="81" t="s">
        <v>50</v>
      </c>
      <c r="D192" s="82">
        <v>59</v>
      </c>
      <c r="E192" s="82">
        <v>27</v>
      </c>
      <c r="F192" s="82">
        <v>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2">
        <v>0</v>
      </c>
      <c r="O192" s="82">
        <v>0</v>
      </c>
      <c r="P192" s="82">
        <v>0</v>
      </c>
      <c r="Q192" s="82">
        <v>0</v>
      </c>
      <c r="R192" s="83">
        <f t="shared" si="39"/>
        <v>59</v>
      </c>
      <c r="S192" s="83">
        <f t="shared" si="40"/>
        <v>27</v>
      </c>
      <c r="T192" s="83">
        <f t="shared" si="41"/>
        <v>86</v>
      </c>
      <c r="W192" s="15" t="s">
        <v>125</v>
      </c>
      <c r="X192" s="15">
        <v>59</v>
      </c>
      <c r="Y192" s="15">
        <v>27</v>
      </c>
      <c r="AC192" s="15" t="s">
        <v>125</v>
      </c>
      <c r="AD192" s="15" t="s">
        <v>64</v>
      </c>
      <c r="AE192" s="15">
        <v>59</v>
      </c>
      <c r="AF192" s="15">
        <v>27</v>
      </c>
      <c r="AG192" s="15">
        <v>86</v>
      </c>
      <c r="AI192" s="15">
        <v>60</v>
      </c>
      <c r="AJ192" s="15">
        <v>28</v>
      </c>
      <c r="AK192" s="15">
        <v>88</v>
      </c>
    </row>
    <row r="193" spans="1:37">
      <c r="A193" s="142"/>
      <c r="B193" s="139"/>
      <c r="C193" s="81" t="s">
        <v>51</v>
      </c>
      <c r="D193" s="82">
        <v>175</v>
      </c>
      <c r="E193" s="82">
        <v>85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0</v>
      </c>
      <c r="R193" s="136">
        <f t="shared" si="39"/>
        <v>175</v>
      </c>
      <c r="S193" s="136">
        <f t="shared" si="40"/>
        <v>85</v>
      </c>
      <c r="T193" s="136">
        <f t="shared" si="41"/>
        <v>260</v>
      </c>
      <c r="X193" s="137">
        <v>216</v>
      </c>
      <c r="Y193" s="137">
        <v>119</v>
      </c>
      <c r="Z193" s="137">
        <v>335</v>
      </c>
      <c r="AD193" s="15" t="s">
        <v>51</v>
      </c>
      <c r="AE193" s="15">
        <v>175</v>
      </c>
      <c r="AF193" s="15">
        <v>85</v>
      </c>
      <c r="AG193" s="15">
        <v>260</v>
      </c>
      <c r="AI193" s="15">
        <v>23</v>
      </c>
      <c r="AJ193" s="15">
        <v>16</v>
      </c>
      <c r="AK193" s="15">
        <v>39</v>
      </c>
    </row>
    <row r="194" spans="1:37">
      <c r="A194" s="142"/>
      <c r="B194" s="139" t="s">
        <v>36</v>
      </c>
      <c r="C194" s="81" t="s">
        <v>50</v>
      </c>
      <c r="D194" s="82">
        <v>27</v>
      </c>
      <c r="E194" s="82">
        <v>9</v>
      </c>
      <c r="F194" s="82">
        <v>0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>
        <v>0</v>
      </c>
      <c r="O194" s="82">
        <v>0</v>
      </c>
      <c r="P194" s="82">
        <v>0</v>
      </c>
      <c r="Q194" s="82">
        <v>0</v>
      </c>
      <c r="R194" s="83">
        <f t="shared" si="39"/>
        <v>27</v>
      </c>
      <c r="S194" s="83">
        <f t="shared" si="40"/>
        <v>9</v>
      </c>
      <c r="T194" s="83">
        <f t="shared" si="41"/>
        <v>36</v>
      </c>
      <c r="W194" s="15" t="s">
        <v>128</v>
      </c>
      <c r="X194" s="15">
        <v>27</v>
      </c>
      <c r="Y194" s="15">
        <v>9</v>
      </c>
      <c r="AC194" s="15" t="s">
        <v>128</v>
      </c>
      <c r="AD194" s="15" t="s">
        <v>64</v>
      </c>
      <c r="AE194" s="15">
        <v>27</v>
      </c>
      <c r="AF194" s="15">
        <v>9</v>
      </c>
      <c r="AG194" s="15">
        <v>36</v>
      </c>
      <c r="AI194" s="15">
        <v>53</v>
      </c>
      <c r="AJ194" s="15">
        <v>18</v>
      </c>
      <c r="AK194" s="15">
        <v>71</v>
      </c>
    </row>
    <row r="195" spans="1:37" ht="51" customHeight="1">
      <c r="A195" s="142"/>
      <c r="B195" s="139"/>
      <c r="C195" s="81" t="s">
        <v>51</v>
      </c>
      <c r="D195" s="82">
        <v>72</v>
      </c>
      <c r="E195" s="82">
        <v>21</v>
      </c>
      <c r="F195" s="82">
        <v>0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0</v>
      </c>
      <c r="R195" s="136">
        <f t="shared" si="39"/>
        <v>72</v>
      </c>
      <c r="S195" s="136">
        <f t="shared" si="40"/>
        <v>21</v>
      </c>
      <c r="T195" s="136">
        <f t="shared" si="41"/>
        <v>93</v>
      </c>
      <c r="X195" s="137">
        <v>53</v>
      </c>
      <c r="Y195" s="137">
        <v>18</v>
      </c>
      <c r="Z195" s="137">
        <v>71</v>
      </c>
      <c r="AD195" s="15" t="s">
        <v>51</v>
      </c>
      <c r="AE195" s="15">
        <v>72</v>
      </c>
      <c r="AF195" s="15">
        <v>21</v>
      </c>
      <c r="AG195" s="15">
        <v>93</v>
      </c>
      <c r="AI195" s="15">
        <v>429</v>
      </c>
      <c r="AJ195" s="15">
        <v>214</v>
      </c>
      <c r="AK195" s="15">
        <v>643</v>
      </c>
    </row>
    <row r="196" spans="1:37" ht="22.5" customHeight="1">
      <c r="A196" s="142"/>
      <c r="B196" s="139" t="s">
        <v>238</v>
      </c>
      <c r="C196" s="81" t="s">
        <v>50</v>
      </c>
      <c r="D196" s="82">
        <v>23</v>
      </c>
      <c r="E196" s="82">
        <v>16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0</v>
      </c>
      <c r="R196" s="83">
        <f t="shared" si="39"/>
        <v>23</v>
      </c>
      <c r="S196" s="83">
        <f t="shared" si="40"/>
        <v>16</v>
      </c>
      <c r="T196" s="83">
        <f t="shared" si="41"/>
        <v>39</v>
      </c>
      <c r="W196" s="15" t="s">
        <v>238</v>
      </c>
      <c r="X196" s="15">
        <v>23</v>
      </c>
      <c r="Y196" s="15">
        <v>16</v>
      </c>
      <c r="AC196" s="15" t="s">
        <v>238</v>
      </c>
      <c r="AD196" s="15" t="s">
        <v>64</v>
      </c>
      <c r="AE196" s="15">
        <v>23</v>
      </c>
      <c r="AF196" s="15">
        <v>16</v>
      </c>
      <c r="AG196" s="15">
        <v>39</v>
      </c>
    </row>
    <row r="197" spans="1:37">
      <c r="A197" s="142"/>
      <c r="B197" s="139"/>
      <c r="C197" s="81" t="s">
        <v>51</v>
      </c>
      <c r="D197" s="82">
        <v>37</v>
      </c>
      <c r="E197" s="82">
        <v>17</v>
      </c>
      <c r="F197" s="82">
        <v>0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2">
        <v>0</v>
      </c>
      <c r="Q197" s="82">
        <v>0</v>
      </c>
      <c r="R197" s="136">
        <f t="shared" ref="R197:R241" si="52">P197+N197+L197+J197+H197+F197+D197</f>
        <v>37</v>
      </c>
      <c r="S197" s="136">
        <f t="shared" ref="S197:S241" si="53">Q197+O197+M197+K197+I197+G197+E197</f>
        <v>17</v>
      </c>
      <c r="T197" s="136">
        <f t="shared" ref="T197:T242" si="54">S197+R197</f>
        <v>54</v>
      </c>
      <c r="X197" s="137">
        <v>23</v>
      </c>
      <c r="Y197" s="137">
        <v>16</v>
      </c>
      <c r="Z197" s="137">
        <v>39</v>
      </c>
      <c r="AD197" s="15" t="s">
        <v>51</v>
      </c>
      <c r="AE197" s="15">
        <v>37</v>
      </c>
      <c r="AF197" s="15">
        <v>17</v>
      </c>
      <c r="AG197" s="15">
        <v>54</v>
      </c>
    </row>
    <row r="198" spans="1:37" ht="26.25" customHeight="1">
      <c r="A198" s="142"/>
      <c r="B198" s="139" t="s">
        <v>37</v>
      </c>
      <c r="C198" s="81" t="s">
        <v>50</v>
      </c>
      <c r="D198" s="82">
        <v>26</v>
      </c>
      <c r="E198" s="82">
        <v>9</v>
      </c>
      <c r="F198" s="82">
        <v>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0</v>
      </c>
      <c r="R198" s="83">
        <f t="shared" si="52"/>
        <v>26</v>
      </c>
      <c r="S198" s="83">
        <f t="shared" si="53"/>
        <v>9</v>
      </c>
      <c r="T198" s="83">
        <f t="shared" si="54"/>
        <v>35</v>
      </c>
      <c r="W198" s="15" t="s">
        <v>126</v>
      </c>
      <c r="X198" s="15">
        <v>26</v>
      </c>
      <c r="Y198" s="15">
        <v>9</v>
      </c>
      <c r="AC198" s="15" t="s">
        <v>148</v>
      </c>
      <c r="AD198" s="15" t="s">
        <v>64</v>
      </c>
      <c r="AE198" s="15">
        <v>26</v>
      </c>
      <c r="AF198" s="15">
        <v>9</v>
      </c>
      <c r="AG198" s="15">
        <v>35</v>
      </c>
    </row>
    <row r="199" spans="1:37">
      <c r="A199" s="142"/>
      <c r="B199" s="139"/>
      <c r="C199" s="81" t="s">
        <v>51</v>
      </c>
      <c r="D199" s="82">
        <v>93</v>
      </c>
      <c r="E199" s="82">
        <v>38</v>
      </c>
      <c r="F199" s="82">
        <v>0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>
        <v>0</v>
      </c>
      <c r="O199" s="82">
        <v>0</v>
      </c>
      <c r="P199" s="82">
        <v>0</v>
      </c>
      <c r="Q199" s="82">
        <v>0</v>
      </c>
      <c r="R199" s="136">
        <f t="shared" si="52"/>
        <v>93</v>
      </c>
      <c r="S199" s="136">
        <f t="shared" si="53"/>
        <v>38</v>
      </c>
      <c r="T199" s="83">
        <f t="shared" si="54"/>
        <v>131</v>
      </c>
      <c r="X199" s="137">
        <v>77</v>
      </c>
      <c r="Y199" s="137">
        <v>33</v>
      </c>
      <c r="Z199" s="137">
        <v>110</v>
      </c>
      <c r="AD199" s="15" t="s">
        <v>51</v>
      </c>
      <c r="AE199" s="15">
        <v>93</v>
      </c>
      <c r="AF199" s="15">
        <v>38</v>
      </c>
      <c r="AG199" s="15">
        <v>131</v>
      </c>
    </row>
    <row r="200" spans="1:37" ht="26.25" customHeight="1">
      <c r="A200" s="142"/>
      <c r="B200" s="140" t="s">
        <v>28</v>
      </c>
      <c r="C200" s="85" t="s">
        <v>50</v>
      </c>
      <c r="D200" s="86">
        <f>D198+D196+D194+D192+D190</f>
        <v>160</v>
      </c>
      <c r="E200" s="86">
        <f t="shared" ref="E200:Q200" si="55">E198+E196+E194+E192+E190</f>
        <v>75</v>
      </c>
      <c r="F200" s="86">
        <f t="shared" si="55"/>
        <v>0</v>
      </c>
      <c r="G200" s="86">
        <f t="shared" si="55"/>
        <v>0</v>
      </c>
      <c r="H200" s="86">
        <f t="shared" si="55"/>
        <v>0</v>
      </c>
      <c r="I200" s="86">
        <f t="shared" si="55"/>
        <v>0</v>
      </c>
      <c r="J200" s="86">
        <f t="shared" si="55"/>
        <v>0</v>
      </c>
      <c r="K200" s="86">
        <f t="shared" si="55"/>
        <v>0</v>
      </c>
      <c r="L200" s="86">
        <f t="shared" si="55"/>
        <v>0</v>
      </c>
      <c r="M200" s="86">
        <f t="shared" si="55"/>
        <v>0</v>
      </c>
      <c r="N200" s="86">
        <f t="shared" si="55"/>
        <v>0</v>
      </c>
      <c r="O200" s="86">
        <f t="shared" si="55"/>
        <v>0</v>
      </c>
      <c r="P200" s="86">
        <f t="shared" si="55"/>
        <v>0</v>
      </c>
      <c r="Q200" s="86">
        <f t="shared" si="55"/>
        <v>0</v>
      </c>
      <c r="R200" s="83">
        <f t="shared" si="52"/>
        <v>160</v>
      </c>
      <c r="S200" s="83">
        <f t="shared" si="53"/>
        <v>75</v>
      </c>
      <c r="T200" s="83">
        <f t="shared" si="54"/>
        <v>235</v>
      </c>
      <c r="W200" s="15" t="s">
        <v>112</v>
      </c>
      <c r="X200" s="15">
        <v>160</v>
      </c>
      <c r="Y200" s="15">
        <v>75</v>
      </c>
      <c r="AC200" s="15" t="s">
        <v>28</v>
      </c>
      <c r="AD200" s="15" t="s">
        <v>64</v>
      </c>
      <c r="AE200" s="15">
        <v>160</v>
      </c>
      <c r="AF200" s="15">
        <v>75</v>
      </c>
      <c r="AG200" s="15">
        <v>235</v>
      </c>
    </row>
    <row r="201" spans="1:37">
      <c r="A201" s="142"/>
      <c r="B201" s="140"/>
      <c r="C201" s="85" t="s">
        <v>51</v>
      </c>
      <c r="D201" s="86">
        <f>D199+D197+D195+D193+D191</f>
        <v>453</v>
      </c>
      <c r="E201" s="86">
        <f t="shared" ref="E201:Q201" si="56">E199+E197+E195+E193+E191</f>
        <v>190</v>
      </c>
      <c r="F201" s="86">
        <f t="shared" si="56"/>
        <v>0</v>
      </c>
      <c r="G201" s="86">
        <f t="shared" si="56"/>
        <v>0</v>
      </c>
      <c r="H201" s="86">
        <f t="shared" si="56"/>
        <v>0</v>
      </c>
      <c r="I201" s="86">
        <f t="shared" si="56"/>
        <v>0</v>
      </c>
      <c r="J201" s="86">
        <f t="shared" si="56"/>
        <v>0</v>
      </c>
      <c r="K201" s="86">
        <f t="shared" si="56"/>
        <v>0</v>
      </c>
      <c r="L201" s="86">
        <f t="shared" si="56"/>
        <v>0</v>
      </c>
      <c r="M201" s="86">
        <f t="shared" si="56"/>
        <v>0</v>
      </c>
      <c r="N201" s="86">
        <f t="shared" si="56"/>
        <v>0</v>
      </c>
      <c r="O201" s="86">
        <f t="shared" si="56"/>
        <v>0</v>
      </c>
      <c r="P201" s="86">
        <f t="shared" si="56"/>
        <v>0</v>
      </c>
      <c r="Q201" s="86">
        <f t="shared" si="56"/>
        <v>0</v>
      </c>
      <c r="R201" s="83">
        <f t="shared" si="52"/>
        <v>453</v>
      </c>
      <c r="S201" s="83">
        <f t="shared" si="53"/>
        <v>190</v>
      </c>
      <c r="T201" s="83">
        <f t="shared" si="54"/>
        <v>643</v>
      </c>
      <c r="X201" s="15">
        <v>429</v>
      </c>
      <c r="Y201" s="15">
        <v>214</v>
      </c>
      <c r="Z201" s="15">
        <v>643</v>
      </c>
      <c r="AD201" s="15" t="s">
        <v>51</v>
      </c>
      <c r="AE201" s="15">
        <v>453</v>
      </c>
      <c r="AF201" s="15">
        <v>190</v>
      </c>
      <c r="AG201" s="15">
        <v>643</v>
      </c>
    </row>
    <row r="202" spans="1:37">
      <c r="A202" s="142" t="s">
        <v>94</v>
      </c>
      <c r="B202" s="141" t="s">
        <v>36</v>
      </c>
      <c r="C202" s="81" t="s">
        <v>50</v>
      </c>
      <c r="D202" s="82">
        <v>51</v>
      </c>
      <c r="E202" s="82">
        <v>67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2">
        <v>0</v>
      </c>
      <c r="O202" s="82">
        <v>0</v>
      </c>
      <c r="P202" s="82">
        <v>0</v>
      </c>
      <c r="Q202" s="82">
        <v>0</v>
      </c>
      <c r="R202" s="83">
        <f t="shared" si="52"/>
        <v>51</v>
      </c>
      <c r="S202" s="83">
        <f t="shared" si="53"/>
        <v>67</v>
      </c>
      <c r="T202" s="83">
        <f t="shared" si="54"/>
        <v>118</v>
      </c>
    </row>
    <row r="203" spans="1:37">
      <c r="A203" s="142"/>
      <c r="B203" s="141"/>
      <c r="C203" s="81" t="s">
        <v>51</v>
      </c>
      <c r="D203" s="82">
        <v>107</v>
      </c>
      <c r="E203" s="82">
        <v>134</v>
      </c>
      <c r="F203" s="82">
        <v>0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  <c r="M203" s="82">
        <v>0</v>
      </c>
      <c r="N203" s="82">
        <v>0</v>
      </c>
      <c r="O203" s="82">
        <v>0</v>
      </c>
      <c r="P203" s="82">
        <v>0</v>
      </c>
      <c r="Q203" s="82">
        <v>0</v>
      </c>
      <c r="R203" s="83">
        <f t="shared" si="52"/>
        <v>107</v>
      </c>
      <c r="S203" s="83">
        <f t="shared" si="53"/>
        <v>134</v>
      </c>
      <c r="T203" s="83">
        <f t="shared" si="54"/>
        <v>241</v>
      </c>
    </row>
    <row r="204" spans="1:37">
      <c r="A204" s="142"/>
      <c r="B204" s="139" t="s">
        <v>37</v>
      </c>
      <c r="C204" s="81" t="s">
        <v>50</v>
      </c>
      <c r="D204" s="82">
        <v>31</v>
      </c>
      <c r="E204" s="82">
        <v>47</v>
      </c>
      <c r="F204" s="82">
        <v>0</v>
      </c>
      <c r="G204" s="82">
        <v>0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  <c r="M204" s="82">
        <v>0</v>
      </c>
      <c r="N204" s="82">
        <v>0</v>
      </c>
      <c r="O204" s="82">
        <v>0</v>
      </c>
      <c r="P204" s="82">
        <v>0</v>
      </c>
      <c r="Q204" s="82">
        <v>0</v>
      </c>
      <c r="R204" s="83">
        <f t="shared" si="52"/>
        <v>31</v>
      </c>
      <c r="S204" s="83">
        <f t="shared" si="53"/>
        <v>47</v>
      </c>
      <c r="T204" s="83">
        <f t="shared" si="54"/>
        <v>78</v>
      </c>
    </row>
    <row r="205" spans="1:37">
      <c r="A205" s="142"/>
      <c r="B205" s="139"/>
      <c r="C205" s="81" t="s">
        <v>51</v>
      </c>
      <c r="D205" s="82">
        <v>49</v>
      </c>
      <c r="E205" s="82">
        <v>93</v>
      </c>
      <c r="F205" s="82">
        <v>0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  <c r="M205" s="82">
        <v>0</v>
      </c>
      <c r="N205" s="82">
        <v>0</v>
      </c>
      <c r="O205" s="82">
        <v>0</v>
      </c>
      <c r="P205" s="82">
        <v>0</v>
      </c>
      <c r="Q205" s="82">
        <v>0</v>
      </c>
      <c r="R205" s="83">
        <f t="shared" si="52"/>
        <v>49</v>
      </c>
      <c r="S205" s="83">
        <f t="shared" si="53"/>
        <v>93</v>
      </c>
      <c r="T205" s="83">
        <f t="shared" si="54"/>
        <v>142</v>
      </c>
    </row>
    <row r="206" spans="1:37">
      <c r="A206" s="142"/>
      <c r="B206" s="140" t="s">
        <v>68</v>
      </c>
      <c r="C206" s="85" t="s">
        <v>50</v>
      </c>
      <c r="D206" s="86">
        <f>D204+D202</f>
        <v>82</v>
      </c>
      <c r="E206" s="86">
        <f t="shared" ref="E206:Q206" si="57">E204+E202</f>
        <v>114</v>
      </c>
      <c r="F206" s="86">
        <f t="shared" si="57"/>
        <v>0</v>
      </c>
      <c r="G206" s="86">
        <f t="shared" si="57"/>
        <v>0</v>
      </c>
      <c r="H206" s="86">
        <f t="shared" si="57"/>
        <v>0</v>
      </c>
      <c r="I206" s="86">
        <f t="shared" si="57"/>
        <v>0</v>
      </c>
      <c r="J206" s="86">
        <f t="shared" si="57"/>
        <v>0</v>
      </c>
      <c r="K206" s="86">
        <f t="shared" si="57"/>
        <v>0</v>
      </c>
      <c r="L206" s="86">
        <f t="shared" si="57"/>
        <v>0</v>
      </c>
      <c r="M206" s="86">
        <f t="shared" si="57"/>
        <v>0</v>
      </c>
      <c r="N206" s="86">
        <f t="shared" si="57"/>
        <v>0</v>
      </c>
      <c r="O206" s="86">
        <f t="shared" si="57"/>
        <v>0</v>
      </c>
      <c r="P206" s="86">
        <f t="shared" si="57"/>
        <v>0</v>
      </c>
      <c r="Q206" s="86">
        <f t="shared" si="57"/>
        <v>0</v>
      </c>
      <c r="R206" s="83">
        <f t="shared" si="52"/>
        <v>82</v>
      </c>
      <c r="S206" s="83">
        <f t="shared" si="53"/>
        <v>114</v>
      </c>
      <c r="T206" s="83">
        <f t="shared" si="54"/>
        <v>196</v>
      </c>
    </row>
    <row r="207" spans="1:37">
      <c r="A207" s="142"/>
      <c r="B207" s="140"/>
      <c r="C207" s="85" t="s">
        <v>51</v>
      </c>
      <c r="D207" s="86">
        <f>D205+D203</f>
        <v>156</v>
      </c>
      <c r="E207" s="86">
        <f t="shared" ref="E207:Q207" si="58">E205+E203</f>
        <v>227</v>
      </c>
      <c r="F207" s="86">
        <f t="shared" si="58"/>
        <v>0</v>
      </c>
      <c r="G207" s="86">
        <f t="shared" si="58"/>
        <v>0</v>
      </c>
      <c r="H207" s="86">
        <f t="shared" si="58"/>
        <v>0</v>
      </c>
      <c r="I207" s="86">
        <f t="shared" si="58"/>
        <v>0</v>
      </c>
      <c r="J207" s="86">
        <f t="shared" si="58"/>
        <v>0</v>
      </c>
      <c r="K207" s="86">
        <f t="shared" si="58"/>
        <v>0</v>
      </c>
      <c r="L207" s="86">
        <f t="shared" si="58"/>
        <v>0</v>
      </c>
      <c r="M207" s="86">
        <f t="shared" si="58"/>
        <v>0</v>
      </c>
      <c r="N207" s="86">
        <f t="shared" si="58"/>
        <v>0</v>
      </c>
      <c r="O207" s="86">
        <f t="shared" si="58"/>
        <v>0</v>
      </c>
      <c r="P207" s="86">
        <f t="shared" si="58"/>
        <v>0</v>
      </c>
      <c r="Q207" s="86">
        <f t="shared" si="58"/>
        <v>0</v>
      </c>
      <c r="R207" s="83">
        <f t="shared" si="52"/>
        <v>156</v>
      </c>
      <c r="S207" s="83">
        <f t="shared" si="53"/>
        <v>227</v>
      </c>
      <c r="T207" s="83">
        <f t="shared" si="54"/>
        <v>383</v>
      </c>
    </row>
    <row r="208" spans="1:37">
      <c r="A208" s="142" t="s">
        <v>95</v>
      </c>
      <c r="B208" s="139" t="s">
        <v>37</v>
      </c>
      <c r="C208" s="81" t="s">
        <v>50</v>
      </c>
      <c r="D208" s="84">
        <v>31</v>
      </c>
      <c r="E208" s="84">
        <v>45</v>
      </c>
      <c r="F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2">
        <v>0</v>
      </c>
      <c r="Q208" s="82">
        <v>0</v>
      </c>
      <c r="R208" s="83">
        <f t="shared" si="52"/>
        <v>31</v>
      </c>
      <c r="S208" s="83">
        <f t="shared" si="53"/>
        <v>45</v>
      </c>
      <c r="T208" s="83">
        <f t="shared" si="54"/>
        <v>76</v>
      </c>
    </row>
    <row r="209" spans="1:20">
      <c r="A209" s="142"/>
      <c r="B209" s="139"/>
      <c r="C209" s="81" t="s">
        <v>51</v>
      </c>
      <c r="D209" s="84">
        <v>82</v>
      </c>
      <c r="E209" s="84">
        <v>104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2">
        <v>0</v>
      </c>
      <c r="Q209" s="82">
        <v>0</v>
      </c>
      <c r="R209" s="83">
        <f t="shared" si="52"/>
        <v>82</v>
      </c>
      <c r="S209" s="83">
        <f t="shared" si="53"/>
        <v>104</v>
      </c>
      <c r="T209" s="83">
        <f t="shared" si="54"/>
        <v>186</v>
      </c>
    </row>
    <row r="210" spans="1:20">
      <c r="A210" s="142"/>
      <c r="B210" s="139" t="s">
        <v>29</v>
      </c>
      <c r="C210" s="81" t="s">
        <v>50</v>
      </c>
      <c r="D210" s="84">
        <v>22</v>
      </c>
      <c r="E210" s="84">
        <v>29</v>
      </c>
      <c r="F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2">
        <v>0</v>
      </c>
      <c r="Q210" s="82">
        <v>0</v>
      </c>
      <c r="R210" s="83">
        <f t="shared" si="52"/>
        <v>22</v>
      </c>
      <c r="S210" s="83">
        <f t="shared" si="53"/>
        <v>29</v>
      </c>
      <c r="T210" s="83">
        <f t="shared" si="54"/>
        <v>51</v>
      </c>
    </row>
    <row r="211" spans="1:20">
      <c r="A211" s="142"/>
      <c r="B211" s="139"/>
      <c r="C211" s="81" t="s">
        <v>51</v>
      </c>
      <c r="D211" s="84">
        <v>95</v>
      </c>
      <c r="E211" s="84">
        <v>54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2">
        <v>0</v>
      </c>
      <c r="Q211" s="82">
        <v>0</v>
      </c>
      <c r="R211" s="83">
        <f t="shared" si="52"/>
        <v>95</v>
      </c>
      <c r="S211" s="83">
        <f t="shared" si="53"/>
        <v>54</v>
      </c>
      <c r="T211" s="83">
        <f t="shared" si="54"/>
        <v>149</v>
      </c>
    </row>
    <row r="212" spans="1:20" ht="26.25" customHeight="1">
      <c r="A212" s="142"/>
      <c r="B212" s="139" t="s">
        <v>36</v>
      </c>
      <c r="C212" s="81" t="s">
        <v>50</v>
      </c>
      <c r="D212" s="84">
        <v>24</v>
      </c>
      <c r="E212" s="84">
        <v>9</v>
      </c>
      <c r="F212" s="84">
        <v>0</v>
      </c>
      <c r="G212" s="84">
        <v>0</v>
      </c>
      <c r="H212" s="84">
        <v>0</v>
      </c>
      <c r="I212" s="84">
        <v>0</v>
      </c>
      <c r="J212" s="84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2">
        <v>0</v>
      </c>
      <c r="Q212" s="82">
        <v>0</v>
      </c>
      <c r="R212" s="83">
        <f t="shared" si="52"/>
        <v>24</v>
      </c>
      <c r="S212" s="83">
        <f t="shared" si="53"/>
        <v>9</v>
      </c>
      <c r="T212" s="83">
        <f t="shared" si="54"/>
        <v>33</v>
      </c>
    </row>
    <row r="213" spans="1:20">
      <c r="A213" s="142"/>
      <c r="B213" s="139"/>
      <c r="C213" s="81" t="s">
        <v>51</v>
      </c>
      <c r="D213" s="84">
        <v>101</v>
      </c>
      <c r="E213" s="84">
        <v>22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2">
        <v>0</v>
      </c>
      <c r="Q213" s="82">
        <v>0</v>
      </c>
      <c r="R213" s="83">
        <f t="shared" si="52"/>
        <v>101</v>
      </c>
      <c r="S213" s="83">
        <f t="shared" si="53"/>
        <v>22</v>
      </c>
      <c r="T213" s="83">
        <f t="shared" si="54"/>
        <v>123</v>
      </c>
    </row>
    <row r="214" spans="1:20" ht="26.25" customHeight="1">
      <c r="A214" s="142"/>
      <c r="B214" s="140" t="s">
        <v>28</v>
      </c>
      <c r="C214" s="85" t="s">
        <v>50</v>
      </c>
      <c r="D214" s="86">
        <f>D212+D210+D208</f>
        <v>77</v>
      </c>
      <c r="E214" s="86">
        <f t="shared" ref="E214:Q214" si="59">E212+E210+E208</f>
        <v>83</v>
      </c>
      <c r="F214" s="86">
        <f t="shared" si="59"/>
        <v>0</v>
      </c>
      <c r="G214" s="86">
        <f t="shared" si="59"/>
        <v>0</v>
      </c>
      <c r="H214" s="86">
        <f t="shared" si="59"/>
        <v>0</v>
      </c>
      <c r="I214" s="86">
        <f t="shared" si="59"/>
        <v>0</v>
      </c>
      <c r="J214" s="86">
        <f t="shared" si="59"/>
        <v>0</v>
      </c>
      <c r="K214" s="86">
        <f t="shared" si="59"/>
        <v>0</v>
      </c>
      <c r="L214" s="86">
        <f t="shared" si="59"/>
        <v>0</v>
      </c>
      <c r="M214" s="86">
        <f t="shared" si="59"/>
        <v>0</v>
      </c>
      <c r="N214" s="86">
        <f t="shared" si="59"/>
        <v>0</v>
      </c>
      <c r="O214" s="86">
        <f t="shared" si="59"/>
        <v>0</v>
      </c>
      <c r="P214" s="86">
        <f t="shared" si="59"/>
        <v>0</v>
      </c>
      <c r="Q214" s="86">
        <f t="shared" si="59"/>
        <v>0</v>
      </c>
      <c r="R214" s="83">
        <f t="shared" si="52"/>
        <v>77</v>
      </c>
      <c r="S214" s="83">
        <f t="shared" si="53"/>
        <v>83</v>
      </c>
      <c r="T214" s="83">
        <f t="shared" si="54"/>
        <v>160</v>
      </c>
    </row>
    <row r="215" spans="1:20">
      <c r="A215" s="142"/>
      <c r="B215" s="140"/>
      <c r="C215" s="85" t="s">
        <v>51</v>
      </c>
      <c r="D215" s="86">
        <f>D213+D211+D209</f>
        <v>278</v>
      </c>
      <c r="E215" s="86">
        <f t="shared" ref="E215:Q215" si="60">E213+E211+E209</f>
        <v>180</v>
      </c>
      <c r="F215" s="86">
        <f t="shared" si="60"/>
        <v>0</v>
      </c>
      <c r="G215" s="86">
        <f t="shared" si="60"/>
        <v>0</v>
      </c>
      <c r="H215" s="86">
        <f t="shared" si="60"/>
        <v>0</v>
      </c>
      <c r="I215" s="86">
        <f t="shared" si="60"/>
        <v>0</v>
      </c>
      <c r="J215" s="86">
        <f t="shared" si="60"/>
        <v>0</v>
      </c>
      <c r="K215" s="86">
        <f t="shared" si="60"/>
        <v>0</v>
      </c>
      <c r="L215" s="86">
        <f t="shared" si="60"/>
        <v>0</v>
      </c>
      <c r="M215" s="86">
        <f t="shared" si="60"/>
        <v>0</v>
      </c>
      <c r="N215" s="86">
        <f t="shared" si="60"/>
        <v>0</v>
      </c>
      <c r="O215" s="86">
        <f t="shared" si="60"/>
        <v>0</v>
      </c>
      <c r="P215" s="86">
        <f t="shared" si="60"/>
        <v>0</v>
      </c>
      <c r="Q215" s="86">
        <f t="shared" si="60"/>
        <v>0</v>
      </c>
      <c r="R215" s="83">
        <f t="shared" si="52"/>
        <v>278</v>
      </c>
      <c r="S215" s="83">
        <f t="shared" si="53"/>
        <v>180</v>
      </c>
      <c r="T215" s="83">
        <f t="shared" si="54"/>
        <v>458</v>
      </c>
    </row>
    <row r="216" spans="1:20" ht="26.25" customHeight="1">
      <c r="A216" s="139" t="s">
        <v>96</v>
      </c>
      <c r="B216" s="139"/>
      <c r="C216" s="81" t="s">
        <v>50</v>
      </c>
      <c r="D216" s="82">
        <v>187</v>
      </c>
      <c r="E216" s="82">
        <v>91</v>
      </c>
      <c r="F216" s="82">
        <v>0</v>
      </c>
      <c r="G216" s="82">
        <v>0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82">
        <v>0</v>
      </c>
      <c r="O216" s="82">
        <v>0</v>
      </c>
      <c r="P216" s="82">
        <v>0</v>
      </c>
      <c r="Q216" s="82">
        <v>0</v>
      </c>
      <c r="R216" s="83">
        <f t="shared" si="52"/>
        <v>187</v>
      </c>
      <c r="S216" s="83">
        <f t="shared" si="53"/>
        <v>91</v>
      </c>
      <c r="T216" s="83">
        <f t="shared" si="54"/>
        <v>278</v>
      </c>
    </row>
    <row r="217" spans="1:20">
      <c r="A217" s="139"/>
      <c r="B217" s="139"/>
      <c r="C217" s="81" t="s">
        <v>51</v>
      </c>
      <c r="D217" s="82">
        <v>488</v>
      </c>
      <c r="E217" s="82">
        <v>249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2">
        <v>0</v>
      </c>
      <c r="O217" s="82">
        <v>0</v>
      </c>
      <c r="P217" s="82">
        <v>0</v>
      </c>
      <c r="Q217" s="82">
        <v>0</v>
      </c>
      <c r="R217" s="83">
        <f t="shared" si="52"/>
        <v>488</v>
      </c>
      <c r="S217" s="83">
        <f t="shared" si="53"/>
        <v>249</v>
      </c>
      <c r="T217" s="83">
        <f t="shared" si="54"/>
        <v>737</v>
      </c>
    </row>
    <row r="218" spans="1:20" ht="54.75" customHeight="1">
      <c r="A218" s="139" t="s">
        <v>97</v>
      </c>
      <c r="B218" s="139"/>
      <c r="C218" s="81" t="s">
        <v>50</v>
      </c>
      <c r="D218" s="93">
        <v>201</v>
      </c>
      <c r="E218" s="93">
        <v>95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  <c r="P218" s="93">
        <v>0</v>
      </c>
      <c r="Q218" s="93">
        <v>0</v>
      </c>
      <c r="R218" s="83">
        <f t="shared" si="52"/>
        <v>201</v>
      </c>
      <c r="S218" s="83">
        <f t="shared" si="53"/>
        <v>95</v>
      </c>
      <c r="T218" s="83">
        <f t="shared" si="54"/>
        <v>296</v>
      </c>
    </row>
    <row r="219" spans="1:20">
      <c r="A219" s="139"/>
      <c r="B219" s="139"/>
      <c r="C219" s="81" t="s">
        <v>51</v>
      </c>
      <c r="D219" s="82">
        <v>615</v>
      </c>
      <c r="E219" s="82">
        <v>175</v>
      </c>
      <c r="F219" s="82">
        <v>0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3">
        <f t="shared" si="52"/>
        <v>615</v>
      </c>
      <c r="S219" s="83">
        <f t="shared" si="53"/>
        <v>175</v>
      </c>
      <c r="T219" s="83">
        <f t="shared" si="54"/>
        <v>790</v>
      </c>
    </row>
    <row r="220" spans="1:20" ht="41.25" customHeight="1">
      <c r="A220" s="142" t="s">
        <v>260</v>
      </c>
      <c r="B220" s="141" t="s">
        <v>38</v>
      </c>
      <c r="C220" s="69" t="s">
        <v>50</v>
      </c>
      <c r="D220" s="84">
        <v>102</v>
      </c>
      <c r="E220" s="84">
        <v>127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2">
        <v>0</v>
      </c>
      <c r="Q220" s="82">
        <v>0</v>
      </c>
      <c r="R220" s="83">
        <f t="shared" si="52"/>
        <v>102</v>
      </c>
      <c r="S220" s="83">
        <f t="shared" si="53"/>
        <v>127</v>
      </c>
      <c r="T220" s="83">
        <f t="shared" si="54"/>
        <v>229</v>
      </c>
    </row>
    <row r="221" spans="1:20">
      <c r="A221" s="142"/>
      <c r="B221" s="141"/>
      <c r="C221" s="69" t="s">
        <v>51</v>
      </c>
      <c r="D221" s="84">
        <v>204</v>
      </c>
      <c r="E221" s="84">
        <v>356</v>
      </c>
      <c r="F221" s="84">
        <v>0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2">
        <v>0</v>
      </c>
      <c r="Q221" s="82">
        <v>0</v>
      </c>
      <c r="R221" s="83">
        <f t="shared" si="52"/>
        <v>204</v>
      </c>
      <c r="S221" s="83">
        <f t="shared" si="53"/>
        <v>356</v>
      </c>
      <c r="T221" s="83">
        <f t="shared" si="54"/>
        <v>560</v>
      </c>
    </row>
    <row r="222" spans="1:20" ht="26.25" customHeight="1">
      <c r="A222" s="142"/>
      <c r="B222" s="141" t="s">
        <v>39</v>
      </c>
      <c r="C222" s="69" t="s">
        <v>50</v>
      </c>
      <c r="D222" s="84">
        <v>0</v>
      </c>
      <c r="E222" s="84">
        <v>41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2">
        <v>0</v>
      </c>
      <c r="Q222" s="82">
        <v>0</v>
      </c>
      <c r="R222" s="83">
        <f t="shared" si="52"/>
        <v>0</v>
      </c>
      <c r="S222" s="83">
        <f t="shared" si="53"/>
        <v>41</v>
      </c>
      <c r="T222" s="83">
        <f t="shared" si="54"/>
        <v>41</v>
      </c>
    </row>
    <row r="223" spans="1:20">
      <c r="A223" s="142"/>
      <c r="B223" s="141"/>
      <c r="C223" s="69" t="s">
        <v>51</v>
      </c>
      <c r="D223" s="84">
        <v>0</v>
      </c>
      <c r="E223" s="84">
        <v>145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2">
        <v>0</v>
      </c>
      <c r="Q223" s="82">
        <v>0</v>
      </c>
      <c r="R223" s="83">
        <f t="shared" si="52"/>
        <v>0</v>
      </c>
      <c r="S223" s="83">
        <f t="shared" si="53"/>
        <v>145</v>
      </c>
      <c r="T223" s="83">
        <f t="shared" si="54"/>
        <v>145</v>
      </c>
    </row>
    <row r="224" spans="1:20" ht="26.25" customHeight="1">
      <c r="A224" s="142"/>
      <c r="B224" s="140" t="s">
        <v>40</v>
      </c>
      <c r="C224" s="85" t="s">
        <v>50</v>
      </c>
      <c r="D224" s="86">
        <f>D222+D220</f>
        <v>102</v>
      </c>
      <c r="E224" s="86">
        <f t="shared" ref="E224:Q224" si="61">E222+E220</f>
        <v>168</v>
      </c>
      <c r="F224" s="86">
        <f t="shared" si="61"/>
        <v>0</v>
      </c>
      <c r="G224" s="86">
        <f t="shared" si="61"/>
        <v>0</v>
      </c>
      <c r="H224" s="86">
        <f t="shared" si="61"/>
        <v>0</v>
      </c>
      <c r="I224" s="86">
        <f t="shared" si="61"/>
        <v>0</v>
      </c>
      <c r="J224" s="86">
        <f t="shared" si="61"/>
        <v>0</v>
      </c>
      <c r="K224" s="86">
        <f t="shared" si="61"/>
        <v>0</v>
      </c>
      <c r="L224" s="86">
        <f t="shared" si="61"/>
        <v>0</v>
      </c>
      <c r="M224" s="86">
        <f t="shared" si="61"/>
        <v>0</v>
      </c>
      <c r="N224" s="86">
        <f t="shared" si="61"/>
        <v>0</v>
      </c>
      <c r="O224" s="86">
        <f t="shared" si="61"/>
        <v>0</v>
      </c>
      <c r="P224" s="86">
        <f t="shared" si="61"/>
        <v>0</v>
      </c>
      <c r="Q224" s="86">
        <f t="shared" si="61"/>
        <v>0</v>
      </c>
      <c r="R224" s="83">
        <f t="shared" si="52"/>
        <v>102</v>
      </c>
      <c r="S224" s="83">
        <f t="shared" si="53"/>
        <v>168</v>
      </c>
      <c r="T224" s="83">
        <f t="shared" si="54"/>
        <v>270</v>
      </c>
    </row>
    <row r="225" spans="1:28">
      <c r="A225" s="142"/>
      <c r="B225" s="140"/>
      <c r="C225" s="85" t="s">
        <v>51</v>
      </c>
      <c r="D225" s="86">
        <f>D223+D221</f>
        <v>204</v>
      </c>
      <c r="E225" s="86">
        <f t="shared" ref="E225:Q225" si="62">E223+E221</f>
        <v>501</v>
      </c>
      <c r="F225" s="86">
        <f t="shared" si="62"/>
        <v>0</v>
      </c>
      <c r="G225" s="86">
        <f t="shared" si="62"/>
        <v>0</v>
      </c>
      <c r="H225" s="86">
        <f t="shared" si="62"/>
        <v>0</v>
      </c>
      <c r="I225" s="86">
        <f t="shared" si="62"/>
        <v>0</v>
      </c>
      <c r="J225" s="86">
        <f t="shared" si="62"/>
        <v>0</v>
      </c>
      <c r="K225" s="86">
        <f t="shared" si="62"/>
        <v>0</v>
      </c>
      <c r="L225" s="86">
        <f t="shared" si="62"/>
        <v>0</v>
      </c>
      <c r="M225" s="86">
        <f t="shared" si="62"/>
        <v>0</v>
      </c>
      <c r="N225" s="86">
        <f t="shared" si="62"/>
        <v>0</v>
      </c>
      <c r="O225" s="86">
        <f t="shared" si="62"/>
        <v>0</v>
      </c>
      <c r="P225" s="86">
        <f t="shared" si="62"/>
        <v>0</v>
      </c>
      <c r="Q225" s="86">
        <f t="shared" si="62"/>
        <v>0</v>
      </c>
      <c r="R225" s="83">
        <f t="shared" si="52"/>
        <v>204</v>
      </c>
      <c r="S225" s="83">
        <f t="shared" si="53"/>
        <v>501</v>
      </c>
      <c r="T225" s="83">
        <f t="shared" si="54"/>
        <v>705</v>
      </c>
    </row>
    <row r="226" spans="1:28" ht="26.25" customHeight="1">
      <c r="A226" s="142" t="s">
        <v>259</v>
      </c>
      <c r="B226" s="141" t="s">
        <v>98</v>
      </c>
      <c r="C226" s="69" t="s">
        <v>50</v>
      </c>
      <c r="D226" s="82">
        <v>0</v>
      </c>
      <c r="E226" s="82">
        <v>36</v>
      </c>
      <c r="F226" s="82">
        <v>0</v>
      </c>
      <c r="G226" s="82">
        <v>0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82">
        <v>0</v>
      </c>
      <c r="O226" s="82">
        <v>0</v>
      </c>
      <c r="P226" s="82">
        <v>0</v>
      </c>
      <c r="Q226" s="82">
        <v>0</v>
      </c>
      <c r="R226" s="83">
        <f t="shared" si="52"/>
        <v>0</v>
      </c>
      <c r="S226" s="83">
        <f t="shared" si="53"/>
        <v>36</v>
      </c>
      <c r="T226" s="83">
        <f t="shared" si="54"/>
        <v>36</v>
      </c>
    </row>
    <row r="227" spans="1:28">
      <c r="A227" s="142"/>
      <c r="B227" s="141"/>
      <c r="C227" s="69" t="s">
        <v>51</v>
      </c>
      <c r="D227" s="82">
        <v>0</v>
      </c>
      <c r="E227" s="82">
        <v>130</v>
      </c>
      <c r="F227" s="82">
        <v>0</v>
      </c>
      <c r="G227" s="82">
        <v>0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82">
        <v>0</v>
      </c>
      <c r="O227" s="82">
        <v>0</v>
      </c>
      <c r="P227" s="82">
        <v>0</v>
      </c>
      <c r="Q227" s="82">
        <v>0</v>
      </c>
      <c r="R227" s="83">
        <f t="shared" si="52"/>
        <v>0</v>
      </c>
      <c r="S227" s="83">
        <f t="shared" si="53"/>
        <v>130</v>
      </c>
      <c r="T227" s="83">
        <f t="shared" si="54"/>
        <v>130</v>
      </c>
    </row>
    <row r="228" spans="1:28" ht="26.25" customHeight="1">
      <c r="A228" s="142"/>
      <c r="B228" s="141" t="s">
        <v>99</v>
      </c>
      <c r="C228" s="69" t="s">
        <v>50</v>
      </c>
      <c r="D228" s="82">
        <v>49</v>
      </c>
      <c r="E228" s="82">
        <v>128</v>
      </c>
      <c r="F228" s="82">
        <v>0</v>
      </c>
      <c r="G228" s="82">
        <v>0</v>
      </c>
      <c r="H228" s="82">
        <v>0</v>
      </c>
      <c r="I228" s="82">
        <v>0</v>
      </c>
      <c r="J228" s="82">
        <v>0</v>
      </c>
      <c r="K228" s="82">
        <v>0</v>
      </c>
      <c r="L228" s="82">
        <v>0</v>
      </c>
      <c r="M228" s="82">
        <v>0</v>
      </c>
      <c r="N228" s="82">
        <v>0</v>
      </c>
      <c r="O228" s="82">
        <v>0</v>
      </c>
      <c r="P228" s="82">
        <v>0</v>
      </c>
      <c r="Q228" s="82">
        <v>0</v>
      </c>
      <c r="R228" s="83">
        <f t="shared" si="52"/>
        <v>49</v>
      </c>
      <c r="S228" s="83">
        <f t="shared" si="53"/>
        <v>128</v>
      </c>
      <c r="T228" s="83">
        <f t="shared" si="54"/>
        <v>177</v>
      </c>
      <c r="V228" s="34" t="s">
        <v>0</v>
      </c>
      <c r="W228" s="15" t="s">
        <v>16</v>
      </c>
      <c r="X228" s="15">
        <v>1163</v>
      </c>
      <c r="Y228" s="15">
        <v>884</v>
      </c>
      <c r="Z228" s="15">
        <v>3384</v>
      </c>
      <c r="AA228" s="15">
        <v>2453</v>
      </c>
      <c r="AB228" s="15">
        <v>5837</v>
      </c>
    </row>
    <row r="229" spans="1:28">
      <c r="A229" s="142"/>
      <c r="B229" s="141"/>
      <c r="C229" s="69" t="s">
        <v>51</v>
      </c>
      <c r="D229" s="82">
        <v>146</v>
      </c>
      <c r="E229" s="82">
        <v>359</v>
      </c>
      <c r="F229" s="82">
        <v>0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0</v>
      </c>
      <c r="M229" s="82">
        <v>0</v>
      </c>
      <c r="N229" s="82">
        <v>0</v>
      </c>
      <c r="O229" s="82">
        <v>0</v>
      </c>
      <c r="P229" s="82">
        <v>0</v>
      </c>
      <c r="Q229" s="82">
        <v>0</v>
      </c>
      <c r="R229" s="83">
        <f t="shared" si="52"/>
        <v>146</v>
      </c>
      <c r="S229" s="83">
        <f t="shared" si="53"/>
        <v>359</v>
      </c>
      <c r="T229" s="83">
        <f t="shared" si="54"/>
        <v>505</v>
      </c>
      <c r="W229" s="15" t="s">
        <v>48</v>
      </c>
      <c r="X229" s="15">
        <v>663</v>
      </c>
      <c r="Y229" s="15">
        <v>673</v>
      </c>
      <c r="Z229" s="15">
        <v>1810</v>
      </c>
      <c r="AA229" s="15">
        <v>1658</v>
      </c>
      <c r="AB229" s="15">
        <v>3468</v>
      </c>
    </row>
    <row r="230" spans="1:28" ht="26.25" customHeight="1">
      <c r="A230" s="142"/>
      <c r="B230" s="140" t="s">
        <v>100</v>
      </c>
      <c r="C230" s="85" t="s">
        <v>50</v>
      </c>
      <c r="D230" s="86">
        <f>D228+D226</f>
        <v>49</v>
      </c>
      <c r="E230" s="86">
        <f t="shared" ref="E230:Q230" si="63">E228+E226</f>
        <v>164</v>
      </c>
      <c r="F230" s="86">
        <f t="shared" si="63"/>
        <v>0</v>
      </c>
      <c r="G230" s="86">
        <f t="shared" si="63"/>
        <v>0</v>
      </c>
      <c r="H230" s="86">
        <f t="shared" si="63"/>
        <v>0</v>
      </c>
      <c r="I230" s="86">
        <f t="shared" si="63"/>
        <v>0</v>
      </c>
      <c r="J230" s="86">
        <f t="shared" si="63"/>
        <v>0</v>
      </c>
      <c r="K230" s="86">
        <f t="shared" si="63"/>
        <v>0</v>
      </c>
      <c r="L230" s="86">
        <f t="shared" si="63"/>
        <v>0</v>
      </c>
      <c r="M230" s="86">
        <f t="shared" si="63"/>
        <v>0</v>
      </c>
      <c r="N230" s="86">
        <f t="shared" si="63"/>
        <v>0</v>
      </c>
      <c r="O230" s="86">
        <f t="shared" si="63"/>
        <v>0</v>
      </c>
      <c r="P230" s="86">
        <f t="shared" si="63"/>
        <v>0</v>
      </c>
      <c r="Q230" s="86">
        <f t="shared" si="63"/>
        <v>0</v>
      </c>
      <c r="R230" s="83">
        <f t="shared" si="52"/>
        <v>49</v>
      </c>
      <c r="S230" s="83">
        <f t="shared" si="53"/>
        <v>164</v>
      </c>
      <c r="T230" s="83">
        <f t="shared" si="54"/>
        <v>213</v>
      </c>
      <c r="W230" s="15" t="s">
        <v>18</v>
      </c>
      <c r="X230" s="15">
        <v>516</v>
      </c>
      <c r="Y230" s="15">
        <v>547</v>
      </c>
      <c r="Z230" s="15">
        <v>1215</v>
      </c>
      <c r="AA230" s="15">
        <v>1273</v>
      </c>
      <c r="AB230" s="15">
        <v>2488</v>
      </c>
    </row>
    <row r="231" spans="1:28">
      <c r="A231" s="142"/>
      <c r="B231" s="140"/>
      <c r="C231" s="85" t="s">
        <v>51</v>
      </c>
      <c r="D231" s="86">
        <f>D229+D227</f>
        <v>146</v>
      </c>
      <c r="E231" s="86">
        <f t="shared" ref="E231:Q231" si="64">E229+E227</f>
        <v>489</v>
      </c>
      <c r="F231" s="86">
        <f t="shared" si="64"/>
        <v>0</v>
      </c>
      <c r="G231" s="86">
        <f t="shared" si="64"/>
        <v>0</v>
      </c>
      <c r="H231" s="86">
        <f t="shared" si="64"/>
        <v>0</v>
      </c>
      <c r="I231" s="86">
        <f t="shared" si="64"/>
        <v>0</v>
      </c>
      <c r="J231" s="86">
        <f t="shared" si="64"/>
        <v>0</v>
      </c>
      <c r="K231" s="86">
        <f t="shared" si="64"/>
        <v>0</v>
      </c>
      <c r="L231" s="86">
        <f t="shared" si="64"/>
        <v>0</v>
      </c>
      <c r="M231" s="86">
        <f t="shared" si="64"/>
        <v>0</v>
      </c>
      <c r="N231" s="86">
        <f t="shared" si="64"/>
        <v>0</v>
      </c>
      <c r="O231" s="86">
        <f t="shared" si="64"/>
        <v>0</v>
      </c>
      <c r="P231" s="86">
        <f t="shared" si="64"/>
        <v>0</v>
      </c>
      <c r="Q231" s="86">
        <f t="shared" si="64"/>
        <v>0</v>
      </c>
      <c r="R231" s="83">
        <f t="shared" si="52"/>
        <v>146</v>
      </c>
      <c r="S231" s="83">
        <f t="shared" si="53"/>
        <v>489</v>
      </c>
      <c r="T231" s="83">
        <f t="shared" si="54"/>
        <v>635</v>
      </c>
      <c r="V231" s="34" t="s">
        <v>106</v>
      </c>
      <c r="X231" s="15">
        <v>2342</v>
      </c>
      <c r="Y231" s="15">
        <v>2104</v>
      </c>
      <c r="Z231" s="15">
        <v>6409</v>
      </c>
      <c r="AA231" s="15">
        <v>5384</v>
      </c>
      <c r="AB231" s="15">
        <v>11793</v>
      </c>
    </row>
    <row r="232" spans="1:28">
      <c r="A232" s="142" t="s">
        <v>244</v>
      </c>
      <c r="B232" s="141" t="s">
        <v>101</v>
      </c>
      <c r="C232" s="69" t="s">
        <v>50</v>
      </c>
      <c r="D232" s="82">
        <v>58</v>
      </c>
      <c r="E232" s="82">
        <v>132</v>
      </c>
      <c r="F232" s="82">
        <v>0</v>
      </c>
      <c r="G232" s="82">
        <v>0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82">
        <v>0</v>
      </c>
      <c r="R232" s="83">
        <f t="shared" si="52"/>
        <v>58</v>
      </c>
      <c r="S232" s="83">
        <f t="shared" si="53"/>
        <v>132</v>
      </c>
      <c r="T232" s="83">
        <f t="shared" si="54"/>
        <v>190</v>
      </c>
    </row>
    <row r="233" spans="1:28">
      <c r="A233" s="138"/>
      <c r="B233" s="141"/>
      <c r="C233" s="69" t="s">
        <v>51</v>
      </c>
      <c r="D233" s="82">
        <v>120</v>
      </c>
      <c r="E233" s="82">
        <v>327</v>
      </c>
      <c r="F233" s="82">
        <v>0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  <c r="M233" s="82">
        <v>0</v>
      </c>
      <c r="N233" s="82">
        <v>0</v>
      </c>
      <c r="O233" s="82">
        <v>0</v>
      </c>
      <c r="P233" s="82">
        <v>0</v>
      </c>
      <c r="Q233" s="82">
        <v>0</v>
      </c>
      <c r="R233" s="83">
        <f t="shared" si="52"/>
        <v>120</v>
      </c>
      <c r="S233" s="83">
        <f t="shared" si="53"/>
        <v>327</v>
      </c>
      <c r="T233" s="83">
        <f t="shared" si="54"/>
        <v>447</v>
      </c>
    </row>
    <row r="234" spans="1:28">
      <c r="A234" s="138"/>
      <c r="B234" s="141" t="s">
        <v>39</v>
      </c>
      <c r="C234" s="69" t="s">
        <v>50</v>
      </c>
      <c r="D234" s="82">
        <v>0</v>
      </c>
      <c r="E234" s="82">
        <v>59</v>
      </c>
      <c r="F234" s="82">
        <v>0</v>
      </c>
      <c r="G234" s="82"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82">
        <v>0</v>
      </c>
      <c r="N234" s="82">
        <v>0</v>
      </c>
      <c r="O234" s="82">
        <v>0</v>
      </c>
      <c r="P234" s="82">
        <v>0</v>
      </c>
      <c r="Q234" s="82">
        <v>0</v>
      </c>
      <c r="R234" s="83">
        <f t="shared" si="52"/>
        <v>0</v>
      </c>
      <c r="S234" s="83">
        <f t="shared" si="53"/>
        <v>59</v>
      </c>
      <c r="T234" s="83">
        <f t="shared" si="54"/>
        <v>59</v>
      </c>
    </row>
    <row r="235" spans="1:28">
      <c r="A235" s="138"/>
      <c r="B235" s="141"/>
      <c r="C235" s="69" t="s">
        <v>51</v>
      </c>
      <c r="D235" s="82">
        <v>0</v>
      </c>
      <c r="E235" s="82">
        <v>111</v>
      </c>
      <c r="F235" s="82">
        <v>0</v>
      </c>
      <c r="G235" s="82">
        <v>0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82">
        <v>0</v>
      </c>
      <c r="N235" s="82">
        <v>0</v>
      </c>
      <c r="O235" s="82">
        <v>0</v>
      </c>
      <c r="P235" s="82">
        <v>0</v>
      </c>
      <c r="Q235" s="82">
        <v>0</v>
      </c>
      <c r="R235" s="83">
        <f t="shared" si="52"/>
        <v>0</v>
      </c>
      <c r="S235" s="83">
        <f t="shared" si="53"/>
        <v>111</v>
      </c>
      <c r="T235" s="83">
        <f t="shared" si="54"/>
        <v>111</v>
      </c>
    </row>
    <row r="236" spans="1:28" ht="27.75" customHeight="1">
      <c r="A236" s="138"/>
      <c r="B236" s="140" t="s">
        <v>234</v>
      </c>
      <c r="C236" s="85" t="s">
        <v>50</v>
      </c>
      <c r="D236" s="86">
        <f>D234+D232</f>
        <v>58</v>
      </c>
      <c r="E236" s="86">
        <f t="shared" ref="E236:Q236" si="65">E234+E232</f>
        <v>191</v>
      </c>
      <c r="F236" s="86">
        <f t="shared" si="65"/>
        <v>0</v>
      </c>
      <c r="G236" s="86">
        <f t="shared" si="65"/>
        <v>0</v>
      </c>
      <c r="H236" s="86">
        <f t="shared" si="65"/>
        <v>0</v>
      </c>
      <c r="I236" s="86">
        <f t="shared" si="65"/>
        <v>0</v>
      </c>
      <c r="J236" s="86">
        <f t="shared" si="65"/>
        <v>0</v>
      </c>
      <c r="K236" s="86">
        <f t="shared" si="65"/>
        <v>0</v>
      </c>
      <c r="L236" s="86">
        <f t="shared" si="65"/>
        <v>0</v>
      </c>
      <c r="M236" s="86">
        <f t="shared" si="65"/>
        <v>0</v>
      </c>
      <c r="N236" s="86">
        <f t="shared" si="65"/>
        <v>0</v>
      </c>
      <c r="O236" s="86">
        <f t="shared" si="65"/>
        <v>0</v>
      </c>
      <c r="P236" s="86">
        <f t="shared" si="65"/>
        <v>0</v>
      </c>
      <c r="Q236" s="86">
        <f t="shared" si="65"/>
        <v>0</v>
      </c>
      <c r="R236" s="83">
        <f t="shared" si="52"/>
        <v>58</v>
      </c>
      <c r="S236" s="83">
        <f t="shared" si="53"/>
        <v>191</v>
      </c>
      <c r="T236" s="83">
        <f t="shared" si="54"/>
        <v>249</v>
      </c>
    </row>
    <row r="237" spans="1:28">
      <c r="A237" s="138"/>
      <c r="B237" s="140"/>
      <c r="C237" s="85" t="s">
        <v>51</v>
      </c>
      <c r="D237" s="86">
        <f>D235+D233</f>
        <v>120</v>
      </c>
      <c r="E237" s="86">
        <f t="shared" ref="E237:Q237" si="66">E235+E233</f>
        <v>438</v>
      </c>
      <c r="F237" s="86">
        <f t="shared" si="66"/>
        <v>0</v>
      </c>
      <c r="G237" s="86">
        <f t="shared" si="66"/>
        <v>0</v>
      </c>
      <c r="H237" s="86">
        <f t="shared" si="66"/>
        <v>0</v>
      </c>
      <c r="I237" s="86">
        <f t="shared" si="66"/>
        <v>0</v>
      </c>
      <c r="J237" s="86">
        <f t="shared" si="66"/>
        <v>0</v>
      </c>
      <c r="K237" s="86">
        <f t="shared" si="66"/>
        <v>0</v>
      </c>
      <c r="L237" s="86">
        <f t="shared" si="66"/>
        <v>0</v>
      </c>
      <c r="M237" s="86">
        <f t="shared" si="66"/>
        <v>0</v>
      </c>
      <c r="N237" s="86">
        <f t="shared" si="66"/>
        <v>0</v>
      </c>
      <c r="O237" s="86">
        <f t="shared" si="66"/>
        <v>0</v>
      </c>
      <c r="P237" s="86">
        <f t="shared" si="66"/>
        <v>0</v>
      </c>
      <c r="Q237" s="86">
        <f t="shared" si="66"/>
        <v>0</v>
      </c>
      <c r="R237" s="83">
        <f t="shared" si="52"/>
        <v>120</v>
      </c>
      <c r="S237" s="83">
        <f t="shared" si="53"/>
        <v>438</v>
      </c>
      <c r="T237" s="83">
        <f t="shared" si="54"/>
        <v>558</v>
      </c>
    </row>
    <row r="238" spans="1:28">
      <c r="A238" s="139" t="s">
        <v>261</v>
      </c>
      <c r="B238" s="139"/>
      <c r="C238" s="85" t="s">
        <v>50</v>
      </c>
      <c r="D238" s="86">
        <v>15</v>
      </c>
      <c r="E238" s="86">
        <v>18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</v>
      </c>
      <c r="M238" s="86">
        <v>1</v>
      </c>
      <c r="N238" s="86">
        <v>0</v>
      </c>
      <c r="O238" s="86">
        <v>0</v>
      </c>
      <c r="P238" s="86">
        <v>0</v>
      </c>
      <c r="Q238" s="86">
        <v>0</v>
      </c>
      <c r="R238" s="83">
        <f>P238+N238+L238+J238+H238+F238+D238</f>
        <v>15</v>
      </c>
      <c r="S238" s="83">
        <f t="shared" si="53"/>
        <v>19</v>
      </c>
      <c r="T238" s="83">
        <f t="shared" si="54"/>
        <v>34</v>
      </c>
    </row>
    <row r="239" spans="1:28">
      <c r="A239" s="139"/>
      <c r="B239" s="139"/>
      <c r="C239" s="85" t="s">
        <v>51</v>
      </c>
      <c r="D239" s="86">
        <v>15</v>
      </c>
      <c r="E239" s="86">
        <v>18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86">
        <v>0</v>
      </c>
      <c r="M239" s="86">
        <v>1</v>
      </c>
      <c r="N239" s="86">
        <v>0</v>
      </c>
      <c r="O239" s="86"/>
      <c r="P239" s="86">
        <v>0</v>
      </c>
      <c r="Q239" s="86">
        <v>0</v>
      </c>
      <c r="R239" s="83">
        <f t="shared" si="52"/>
        <v>15</v>
      </c>
      <c r="S239" s="83">
        <f t="shared" si="53"/>
        <v>19</v>
      </c>
      <c r="T239" s="83">
        <f t="shared" si="54"/>
        <v>34</v>
      </c>
    </row>
    <row r="240" spans="1:28" ht="24.75" customHeight="1">
      <c r="A240" s="139" t="s">
        <v>102</v>
      </c>
      <c r="B240" s="139"/>
      <c r="C240" s="81" t="s">
        <v>50</v>
      </c>
      <c r="D240" s="82">
        <v>38</v>
      </c>
      <c r="E240" s="82">
        <v>11</v>
      </c>
      <c r="F240" s="82">
        <v>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3">
        <f t="shared" si="52"/>
        <v>38</v>
      </c>
      <c r="S240" s="83">
        <f t="shared" si="53"/>
        <v>11</v>
      </c>
      <c r="T240" s="83">
        <f t="shared" si="54"/>
        <v>49</v>
      </c>
    </row>
    <row r="241" spans="1:20" ht="20.25" customHeight="1">
      <c r="A241" s="139"/>
      <c r="B241" s="139"/>
      <c r="C241" s="81" t="s">
        <v>51</v>
      </c>
      <c r="D241" s="82">
        <v>63</v>
      </c>
      <c r="E241" s="82">
        <v>17</v>
      </c>
      <c r="F241" s="82">
        <v>0</v>
      </c>
      <c r="G241" s="82">
        <v>0</v>
      </c>
      <c r="H241" s="82">
        <v>0</v>
      </c>
      <c r="I241" s="82">
        <v>0</v>
      </c>
      <c r="J241" s="82">
        <v>0</v>
      </c>
      <c r="K241" s="82">
        <v>0</v>
      </c>
      <c r="L241" s="82">
        <v>0</v>
      </c>
      <c r="M241" s="82">
        <v>0</v>
      </c>
      <c r="N241" s="82">
        <v>0</v>
      </c>
      <c r="O241" s="82">
        <v>0</v>
      </c>
      <c r="P241" s="82">
        <v>0</v>
      </c>
      <c r="Q241" s="82">
        <v>0</v>
      </c>
      <c r="R241" s="83">
        <f t="shared" si="52"/>
        <v>63</v>
      </c>
      <c r="S241" s="83">
        <f t="shared" si="53"/>
        <v>17</v>
      </c>
      <c r="T241" s="83">
        <f t="shared" si="54"/>
        <v>80</v>
      </c>
    </row>
    <row r="242" spans="1:20" ht="25.5" customHeight="1">
      <c r="A242" s="140" t="s">
        <v>0</v>
      </c>
      <c r="B242" s="140" t="s">
        <v>47</v>
      </c>
      <c r="C242" s="85" t="s">
        <v>50</v>
      </c>
      <c r="D242" s="85">
        <f>D240+D224+D216+D200+D172+D158+D156+D150+D148+D134+D132</f>
        <v>1163</v>
      </c>
      <c r="E242" s="85">
        <f t="shared" ref="E242:Q242" si="67">E240+E224+E216+E200+E172+E158+E156+E150+E148+E134+E132</f>
        <v>884</v>
      </c>
      <c r="F242" s="85">
        <f t="shared" si="67"/>
        <v>0</v>
      </c>
      <c r="G242" s="85">
        <f t="shared" si="67"/>
        <v>0</v>
      </c>
      <c r="H242" s="85">
        <f t="shared" si="67"/>
        <v>0</v>
      </c>
      <c r="I242" s="85">
        <f t="shared" si="67"/>
        <v>0</v>
      </c>
      <c r="J242" s="85">
        <f t="shared" si="67"/>
        <v>0</v>
      </c>
      <c r="K242" s="85">
        <f t="shared" si="67"/>
        <v>0</v>
      </c>
      <c r="L242" s="85">
        <f t="shared" si="67"/>
        <v>0</v>
      </c>
      <c r="M242" s="85">
        <f t="shared" si="67"/>
        <v>0</v>
      </c>
      <c r="N242" s="85">
        <f t="shared" si="67"/>
        <v>0</v>
      </c>
      <c r="O242" s="85">
        <f t="shared" si="67"/>
        <v>0</v>
      </c>
      <c r="P242" s="85">
        <f t="shared" si="67"/>
        <v>0</v>
      </c>
      <c r="Q242" s="85">
        <f t="shared" si="67"/>
        <v>0</v>
      </c>
      <c r="R242" s="83">
        <f>P242+N242+L242+J242+H242+F242+D242</f>
        <v>1163</v>
      </c>
      <c r="S242" s="83">
        <f>Q242+O242+M242+K242+I242+G242+E242</f>
        <v>884</v>
      </c>
      <c r="T242" s="83">
        <f t="shared" si="54"/>
        <v>2047</v>
      </c>
    </row>
    <row r="243" spans="1:20" ht="24" customHeight="1">
      <c r="A243" s="140"/>
      <c r="B243" s="140"/>
      <c r="C243" s="85" t="s">
        <v>51</v>
      </c>
      <c r="D243" s="85">
        <f>D241+D225+D217+D201+D173+D159+D157+D151+D149+D135+D133</f>
        <v>3408</v>
      </c>
      <c r="E243" s="85">
        <f t="shared" ref="E243:Q243" si="68">E241+E225+E217+E201+E173+E159+E157+E151+E149+E135+E133</f>
        <v>2429</v>
      </c>
      <c r="F243" s="85">
        <f t="shared" si="68"/>
        <v>0</v>
      </c>
      <c r="G243" s="85">
        <f t="shared" si="68"/>
        <v>0</v>
      </c>
      <c r="H243" s="85">
        <f t="shared" si="68"/>
        <v>0</v>
      </c>
      <c r="I243" s="85">
        <f t="shared" si="68"/>
        <v>0</v>
      </c>
      <c r="J243" s="85">
        <f t="shared" si="68"/>
        <v>0</v>
      </c>
      <c r="K243" s="85">
        <f t="shared" si="68"/>
        <v>0</v>
      </c>
      <c r="L243" s="85">
        <f t="shared" si="68"/>
        <v>0</v>
      </c>
      <c r="M243" s="85">
        <f t="shared" si="68"/>
        <v>0</v>
      </c>
      <c r="N243" s="85">
        <f t="shared" si="68"/>
        <v>0</v>
      </c>
      <c r="O243" s="85">
        <f t="shared" si="68"/>
        <v>0</v>
      </c>
      <c r="P243" s="85">
        <f t="shared" si="68"/>
        <v>0</v>
      </c>
      <c r="Q243" s="85">
        <f t="shared" si="68"/>
        <v>0</v>
      </c>
      <c r="R243" s="83">
        <f t="shared" ref="R243:R247" si="69">P243+N243+L243+J243+H243+F243+D243</f>
        <v>3408</v>
      </c>
      <c r="S243" s="83">
        <f t="shared" ref="S243:S247" si="70">Q243+O243+M243+K243+I243+G243+E243</f>
        <v>2429</v>
      </c>
      <c r="T243" s="83">
        <f t="shared" ref="T243:T247" si="71">S243+R243</f>
        <v>5837</v>
      </c>
    </row>
    <row r="244" spans="1:20" ht="23.25" customHeight="1">
      <c r="A244" s="140"/>
      <c r="B244" s="140" t="s">
        <v>48</v>
      </c>
      <c r="C244" s="85" t="s">
        <v>50</v>
      </c>
      <c r="D244" s="85">
        <f>D238+D230+D218+D206+D180+D160+D154+D136</f>
        <v>663</v>
      </c>
      <c r="E244" s="85">
        <f t="shared" ref="E244:Q244" si="72">E238+E230+E218+E206+E180+E160+E154+E136</f>
        <v>672</v>
      </c>
      <c r="F244" s="85">
        <f t="shared" si="72"/>
        <v>0</v>
      </c>
      <c r="G244" s="85">
        <f t="shared" si="72"/>
        <v>0</v>
      </c>
      <c r="H244" s="85">
        <f t="shared" si="72"/>
        <v>0</v>
      </c>
      <c r="I244" s="85">
        <f t="shared" si="72"/>
        <v>0</v>
      </c>
      <c r="J244" s="85">
        <f t="shared" si="72"/>
        <v>0</v>
      </c>
      <c r="K244" s="85">
        <f t="shared" si="72"/>
        <v>0</v>
      </c>
      <c r="L244" s="85">
        <f t="shared" si="72"/>
        <v>0</v>
      </c>
      <c r="M244" s="85">
        <f t="shared" si="72"/>
        <v>1</v>
      </c>
      <c r="N244" s="85">
        <f t="shared" si="72"/>
        <v>0</v>
      </c>
      <c r="O244" s="85">
        <f t="shared" si="72"/>
        <v>0</v>
      </c>
      <c r="P244" s="85">
        <f t="shared" si="72"/>
        <v>0</v>
      </c>
      <c r="Q244" s="85">
        <f t="shared" si="72"/>
        <v>0</v>
      </c>
      <c r="R244" s="83">
        <f t="shared" si="69"/>
        <v>663</v>
      </c>
      <c r="S244" s="83">
        <f t="shared" si="70"/>
        <v>673</v>
      </c>
      <c r="T244" s="83">
        <f t="shared" si="71"/>
        <v>1336</v>
      </c>
    </row>
    <row r="245" spans="1:20" ht="24.75" customHeight="1">
      <c r="A245" s="140"/>
      <c r="B245" s="140"/>
      <c r="C245" s="85" t="s">
        <v>51</v>
      </c>
      <c r="D245" s="85">
        <f>D239+D231+D219+D207+D181+D161+D155+D137</f>
        <v>1810</v>
      </c>
      <c r="E245" s="85">
        <f t="shared" ref="E245:Q245" si="73">E239+E231+E219+E207+E181+E161+E155+E137</f>
        <v>1657</v>
      </c>
      <c r="F245" s="85">
        <f t="shared" si="73"/>
        <v>0</v>
      </c>
      <c r="G245" s="85">
        <f t="shared" si="73"/>
        <v>0</v>
      </c>
      <c r="H245" s="85">
        <f t="shared" si="73"/>
        <v>0</v>
      </c>
      <c r="I245" s="85">
        <f t="shared" si="73"/>
        <v>0</v>
      </c>
      <c r="J245" s="85">
        <f t="shared" si="73"/>
        <v>0</v>
      </c>
      <c r="K245" s="85">
        <f t="shared" si="73"/>
        <v>0</v>
      </c>
      <c r="L245" s="85">
        <f t="shared" si="73"/>
        <v>0</v>
      </c>
      <c r="M245" s="85">
        <f t="shared" si="73"/>
        <v>1</v>
      </c>
      <c r="N245" s="85">
        <f t="shared" si="73"/>
        <v>0</v>
      </c>
      <c r="O245" s="85">
        <f t="shared" si="73"/>
        <v>0</v>
      </c>
      <c r="P245" s="85">
        <f t="shared" si="73"/>
        <v>0</v>
      </c>
      <c r="Q245" s="85">
        <f t="shared" si="73"/>
        <v>0</v>
      </c>
      <c r="R245" s="83">
        <f t="shared" si="69"/>
        <v>1810</v>
      </c>
      <c r="S245" s="83">
        <f t="shared" si="70"/>
        <v>1658</v>
      </c>
      <c r="T245" s="83">
        <f t="shared" si="71"/>
        <v>3468</v>
      </c>
    </row>
    <row r="246" spans="1:20" ht="24.75" customHeight="1">
      <c r="A246" s="140"/>
      <c r="B246" s="140" t="s">
        <v>18</v>
      </c>
      <c r="C246" s="85" t="s">
        <v>50</v>
      </c>
      <c r="D246" s="85">
        <f>D236+D214+D188+D182+D152+D142</f>
        <v>516</v>
      </c>
      <c r="E246" s="85">
        <f t="shared" ref="E246:Q246" si="74">E236+E214+E188+E182+E152+E142</f>
        <v>547</v>
      </c>
      <c r="F246" s="85">
        <f t="shared" si="74"/>
        <v>0</v>
      </c>
      <c r="G246" s="85">
        <f t="shared" si="74"/>
        <v>0</v>
      </c>
      <c r="H246" s="85">
        <f t="shared" si="74"/>
        <v>0</v>
      </c>
      <c r="I246" s="85">
        <f t="shared" si="74"/>
        <v>0</v>
      </c>
      <c r="J246" s="85">
        <f t="shared" si="74"/>
        <v>0</v>
      </c>
      <c r="K246" s="85">
        <f t="shared" si="74"/>
        <v>0</v>
      </c>
      <c r="L246" s="85">
        <f t="shared" si="74"/>
        <v>0</v>
      </c>
      <c r="M246" s="85">
        <f t="shared" si="74"/>
        <v>0</v>
      </c>
      <c r="N246" s="85">
        <f t="shared" si="74"/>
        <v>0</v>
      </c>
      <c r="O246" s="85">
        <f t="shared" si="74"/>
        <v>0</v>
      </c>
      <c r="P246" s="85">
        <f t="shared" si="74"/>
        <v>0</v>
      </c>
      <c r="Q246" s="85">
        <f t="shared" si="74"/>
        <v>0</v>
      </c>
      <c r="R246" s="83">
        <f t="shared" si="69"/>
        <v>516</v>
      </c>
      <c r="S246" s="83">
        <f t="shared" si="70"/>
        <v>547</v>
      </c>
      <c r="T246" s="83">
        <f t="shared" si="71"/>
        <v>1063</v>
      </c>
    </row>
    <row r="247" spans="1:20" ht="25.5" customHeight="1">
      <c r="A247" s="140"/>
      <c r="B247" s="140"/>
      <c r="C247" s="85" t="s">
        <v>51</v>
      </c>
      <c r="D247" s="85">
        <f>D237+D215+D189+D183+D153+D143</f>
        <v>1215</v>
      </c>
      <c r="E247" s="85">
        <f t="shared" ref="E247:Q247" si="75">E237+E215+E189+E183+E153+E143</f>
        <v>1273</v>
      </c>
      <c r="F247" s="85">
        <f t="shared" si="75"/>
        <v>0</v>
      </c>
      <c r="G247" s="85">
        <f t="shared" si="75"/>
        <v>0</v>
      </c>
      <c r="H247" s="85">
        <f t="shared" si="75"/>
        <v>0</v>
      </c>
      <c r="I247" s="85">
        <f t="shared" si="75"/>
        <v>0</v>
      </c>
      <c r="J247" s="85">
        <f t="shared" si="75"/>
        <v>0</v>
      </c>
      <c r="K247" s="85">
        <f t="shared" si="75"/>
        <v>0</v>
      </c>
      <c r="L247" s="85">
        <f t="shared" si="75"/>
        <v>0</v>
      </c>
      <c r="M247" s="85">
        <f t="shared" si="75"/>
        <v>0</v>
      </c>
      <c r="N247" s="85">
        <f t="shared" si="75"/>
        <v>0</v>
      </c>
      <c r="O247" s="85">
        <f t="shared" si="75"/>
        <v>0</v>
      </c>
      <c r="P247" s="85">
        <f t="shared" si="75"/>
        <v>0</v>
      </c>
      <c r="Q247" s="85">
        <f t="shared" si="75"/>
        <v>0</v>
      </c>
      <c r="R247" s="83">
        <f t="shared" si="69"/>
        <v>1215</v>
      </c>
      <c r="S247" s="83">
        <f t="shared" si="70"/>
        <v>1273</v>
      </c>
      <c r="T247" s="83">
        <f t="shared" si="71"/>
        <v>2488</v>
      </c>
    </row>
    <row r="248" spans="1:20">
      <c r="A248" s="144" t="s">
        <v>0</v>
      </c>
      <c r="B248" s="144"/>
      <c r="C248" s="83" t="s">
        <v>50</v>
      </c>
      <c r="D248" s="83">
        <f>D246+D244+D242</f>
        <v>2342</v>
      </c>
      <c r="E248" s="83">
        <f t="shared" ref="E248:Q248" si="76">E246+E244+E242</f>
        <v>2103</v>
      </c>
      <c r="F248" s="83">
        <f t="shared" si="76"/>
        <v>0</v>
      </c>
      <c r="G248" s="83">
        <f t="shared" si="76"/>
        <v>0</v>
      </c>
      <c r="H248" s="83">
        <f t="shared" si="76"/>
        <v>0</v>
      </c>
      <c r="I248" s="83">
        <f t="shared" si="76"/>
        <v>0</v>
      </c>
      <c r="J248" s="83">
        <f t="shared" si="76"/>
        <v>0</v>
      </c>
      <c r="K248" s="83">
        <f t="shared" si="76"/>
        <v>0</v>
      </c>
      <c r="L248" s="83">
        <f t="shared" si="76"/>
        <v>0</v>
      </c>
      <c r="M248" s="83">
        <f t="shared" si="76"/>
        <v>1</v>
      </c>
      <c r="N248" s="83">
        <f t="shared" si="76"/>
        <v>0</v>
      </c>
      <c r="O248" s="83">
        <f t="shared" si="76"/>
        <v>0</v>
      </c>
      <c r="P248" s="83">
        <f t="shared" si="76"/>
        <v>0</v>
      </c>
      <c r="Q248" s="83">
        <f t="shared" si="76"/>
        <v>0</v>
      </c>
      <c r="R248" s="83">
        <f>P248+N248+L248+J248+H248+F248+D248</f>
        <v>2342</v>
      </c>
      <c r="S248" s="83">
        <f>Q248+O248+M248+K248+I248+G248+E248</f>
        <v>2104</v>
      </c>
      <c r="T248" s="83">
        <f>S248+R248</f>
        <v>4446</v>
      </c>
    </row>
    <row r="249" spans="1:20">
      <c r="A249" s="144"/>
      <c r="B249" s="144"/>
      <c r="C249" s="83" t="s">
        <v>51</v>
      </c>
      <c r="D249" s="83">
        <f>D247+D245+D243</f>
        <v>6433</v>
      </c>
      <c r="E249" s="83">
        <f t="shared" ref="E249:Q249" si="77">E247+E245+E243</f>
        <v>5359</v>
      </c>
      <c r="F249" s="83">
        <f t="shared" si="77"/>
        <v>0</v>
      </c>
      <c r="G249" s="83">
        <f t="shared" si="77"/>
        <v>0</v>
      </c>
      <c r="H249" s="83">
        <f t="shared" si="77"/>
        <v>0</v>
      </c>
      <c r="I249" s="83">
        <f t="shared" si="77"/>
        <v>0</v>
      </c>
      <c r="J249" s="83">
        <f t="shared" si="77"/>
        <v>0</v>
      </c>
      <c r="K249" s="83">
        <f t="shared" si="77"/>
        <v>0</v>
      </c>
      <c r="L249" s="83">
        <f t="shared" si="77"/>
        <v>0</v>
      </c>
      <c r="M249" s="83">
        <f t="shared" si="77"/>
        <v>1</v>
      </c>
      <c r="N249" s="83">
        <f t="shared" si="77"/>
        <v>0</v>
      </c>
      <c r="O249" s="83">
        <f t="shared" si="77"/>
        <v>0</v>
      </c>
      <c r="P249" s="83">
        <f t="shared" si="77"/>
        <v>0</v>
      </c>
      <c r="Q249" s="83">
        <f t="shared" si="77"/>
        <v>0</v>
      </c>
      <c r="R249" s="83">
        <f>P249+N249+L249+J249+H249+F249+D249</f>
        <v>6433</v>
      </c>
      <c r="S249" s="83">
        <f>Q249+O249+M249+K249+I249+G249+E249</f>
        <v>5360</v>
      </c>
      <c r="T249" s="83">
        <f>S249+R249</f>
        <v>11793</v>
      </c>
    </row>
    <row r="252" spans="1:20">
      <c r="D252" s="88">
        <f>D241+D225+D217+D201+D173+D159+D157+D151+D149+D135+D133</f>
        <v>3408</v>
      </c>
      <c r="E252" s="88">
        <f t="shared" ref="E252:P252" si="78">E241+E225+E217+E201+E173+E159+E157+E151+E149+E135+E133</f>
        <v>2429</v>
      </c>
      <c r="F252" s="88">
        <f t="shared" si="78"/>
        <v>0</v>
      </c>
      <c r="G252" s="88">
        <f t="shared" si="78"/>
        <v>0</v>
      </c>
      <c r="H252" s="88">
        <f t="shared" si="78"/>
        <v>0</v>
      </c>
      <c r="I252" s="88">
        <f t="shared" si="78"/>
        <v>0</v>
      </c>
      <c r="J252" s="88">
        <f t="shared" si="78"/>
        <v>0</v>
      </c>
      <c r="K252" s="88">
        <f t="shared" si="78"/>
        <v>0</v>
      </c>
      <c r="L252" s="88">
        <f t="shared" si="78"/>
        <v>0</v>
      </c>
      <c r="M252" s="88">
        <f t="shared" si="78"/>
        <v>0</v>
      </c>
      <c r="N252" s="88">
        <f t="shared" si="78"/>
        <v>0</v>
      </c>
      <c r="O252" s="88">
        <f t="shared" si="78"/>
        <v>0</v>
      </c>
      <c r="P252" s="88">
        <f t="shared" si="78"/>
        <v>0</v>
      </c>
    </row>
    <row r="296" spans="23:25">
      <c r="W296" s="15" t="s">
        <v>48</v>
      </c>
      <c r="X296" s="15">
        <v>663</v>
      </c>
      <c r="Y296" s="15">
        <v>673</v>
      </c>
    </row>
    <row r="297" spans="23:25">
      <c r="W297" s="15" t="s">
        <v>18</v>
      </c>
      <c r="X297" s="15">
        <v>516</v>
      </c>
      <c r="Y297" s="15">
        <v>547</v>
      </c>
    </row>
    <row r="298" spans="23:25">
      <c r="X298" s="15">
        <v>2342</v>
      </c>
      <c r="Y298" s="15">
        <v>2104</v>
      </c>
    </row>
  </sheetData>
  <mergeCells count="164">
    <mergeCell ref="A248:B249"/>
    <mergeCell ref="A129:T129"/>
    <mergeCell ref="B78:B79"/>
    <mergeCell ref="A136:B137"/>
    <mergeCell ref="A138:A143"/>
    <mergeCell ref="A144:A149"/>
    <mergeCell ref="B148:B149"/>
    <mergeCell ref="A158:B159"/>
    <mergeCell ref="A160:B161"/>
    <mergeCell ref="A162:A173"/>
    <mergeCell ref="A88:B89"/>
    <mergeCell ref="A90:B91"/>
    <mergeCell ref="A92:A97"/>
    <mergeCell ref="B92:B93"/>
    <mergeCell ref="B94:B95"/>
    <mergeCell ref="B96:B97"/>
    <mergeCell ref="B138:B139"/>
    <mergeCell ref="B140:B141"/>
    <mergeCell ref="A80:A87"/>
    <mergeCell ref="B80:B81"/>
    <mergeCell ref="B82:B83"/>
    <mergeCell ref="A202:A207"/>
    <mergeCell ref="A150:B151"/>
    <mergeCell ref="B206:B207"/>
    <mergeCell ref="B52:B53"/>
    <mergeCell ref="B84:B85"/>
    <mergeCell ref="B64:B65"/>
    <mergeCell ref="B66:B67"/>
    <mergeCell ref="B70:B71"/>
    <mergeCell ref="B72:B73"/>
    <mergeCell ref="B76:B77"/>
    <mergeCell ref="A46:A53"/>
    <mergeCell ref="B46:B47"/>
    <mergeCell ref="B48:B49"/>
    <mergeCell ref="B50:B51"/>
    <mergeCell ref="A54:B55"/>
    <mergeCell ref="B118:B119"/>
    <mergeCell ref="A34:A45"/>
    <mergeCell ref="B34:B35"/>
    <mergeCell ref="B36:B37"/>
    <mergeCell ref="B38:B39"/>
    <mergeCell ref="B42:B43"/>
    <mergeCell ref="R2:T2"/>
    <mergeCell ref="A4:B5"/>
    <mergeCell ref="A8:B9"/>
    <mergeCell ref="A10:A15"/>
    <mergeCell ref="B10:B11"/>
    <mergeCell ref="B12:B13"/>
    <mergeCell ref="B14:B15"/>
    <mergeCell ref="A6:B7"/>
    <mergeCell ref="A32:B33"/>
    <mergeCell ref="A16:A21"/>
    <mergeCell ref="B16:B17"/>
    <mergeCell ref="A24:B25"/>
    <mergeCell ref="A28:B29"/>
    <mergeCell ref="A30:B31"/>
    <mergeCell ref="B44:B45"/>
    <mergeCell ref="B86:B87"/>
    <mergeCell ref="A74:A79"/>
    <mergeCell ref="B74:B75"/>
    <mergeCell ref="B18:B19"/>
    <mergeCell ref="B20:B21"/>
    <mergeCell ref="A22:B23"/>
    <mergeCell ref="A26:B27"/>
    <mergeCell ref="J130:K130"/>
    <mergeCell ref="L130:M130"/>
    <mergeCell ref="A120:B121"/>
    <mergeCell ref="A98:A103"/>
    <mergeCell ref="B98:B99"/>
    <mergeCell ref="B100:B101"/>
    <mergeCell ref="B102:B103"/>
    <mergeCell ref="B108:B109"/>
    <mergeCell ref="A112:B113"/>
    <mergeCell ref="B40:B41"/>
    <mergeCell ref="D130:E130"/>
    <mergeCell ref="F130:G130"/>
    <mergeCell ref="H130:I130"/>
    <mergeCell ref="B68:B69"/>
    <mergeCell ref="B60:B61"/>
    <mergeCell ref="A62:A73"/>
    <mergeCell ref="B62:B63"/>
    <mergeCell ref="A114:A119"/>
    <mergeCell ref="B114:B115"/>
    <mergeCell ref="B116:B117"/>
    <mergeCell ref="A1:S1"/>
    <mergeCell ref="A2:B3"/>
    <mergeCell ref="C2:C3"/>
    <mergeCell ref="D2:E2"/>
    <mergeCell ref="F2:G2"/>
    <mergeCell ref="H2:I2"/>
    <mergeCell ref="J2:K2"/>
    <mergeCell ref="L2:M2"/>
    <mergeCell ref="N2:O2"/>
    <mergeCell ref="P2:Q2"/>
    <mergeCell ref="N130:O130"/>
    <mergeCell ref="P130:Q130"/>
    <mergeCell ref="R130:T130"/>
    <mergeCell ref="C130:C131"/>
    <mergeCell ref="B200:B201"/>
    <mergeCell ref="B208:B209"/>
    <mergeCell ref="B210:B211"/>
    <mergeCell ref="A154:B155"/>
    <mergeCell ref="A156:B157"/>
    <mergeCell ref="B188:B189"/>
    <mergeCell ref="B190:B191"/>
    <mergeCell ref="B192:B193"/>
    <mergeCell ref="B194:B195"/>
    <mergeCell ref="B180:B181"/>
    <mergeCell ref="A190:A201"/>
    <mergeCell ref="B198:B199"/>
    <mergeCell ref="A208:A215"/>
    <mergeCell ref="B212:B213"/>
    <mergeCell ref="B142:B143"/>
    <mergeCell ref="B144:B145"/>
    <mergeCell ref="B146:B147"/>
    <mergeCell ref="A130:B131"/>
    <mergeCell ref="A182:B183"/>
    <mergeCell ref="B204:B205"/>
    <mergeCell ref="A134:B135"/>
    <mergeCell ref="A132:B133"/>
    <mergeCell ref="B228:B229"/>
    <mergeCell ref="B236:B237"/>
    <mergeCell ref="B242:B243"/>
    <mergeCell ref="B220:B221"/>
    <mergeCell ref="B222:B223"/>
    <mergeCell ref="B224:B225"/>
    <mergeCell ref="B226:B227"/>
    <mergeCell ref="B214:B215"/>
    <mergeCell ref="A216:B217"/>
    <mergeCell ref="A218:B219"/>
    <mergeCell ref="A220:A225"/>
    <mergeCell ref="A226:A231"/>
    <mergeCell ref="B230:B231"/>
    <mergeCell ref="A240:B241"/>
    <mergeCell ref="A242:A247"/>
    <mergeCell ref="B244:B245"/>
    <mergeCell ref="B246:B247"/>
    <mergeCell ref="A232:A237"/>
    <mergeCell ref="B232:B233"/>
    <mergeCell ref="B234:B235"/>
    <mergeCell ref="A110:B111"/>
    <mergeCell ref="A238:B239"/>
    <mergeCell ref="B172:B173"/>
    <mergeCell ref="B168:B169"/>
    <mergeCell ref="B202:B203"/>
    <mergeCell ref="B196:B197"/>
    <mergeCell ref="A56:A61"/>
    <mergeCell ref="B56:B57"/>
    <mergeCell ref="B58:B59"/>
    <mergeCell ref="A184:A189"/>
    <mergeCell ref="B184:B185"/>
    <mergeCell ref="B186:B187"/>
    <mergeCell ref="B166:B167"/>
    <mergeCell ref="B162:B163"/>
    <mergeCell ref="B170:B171"/>
    <mergeCell ref="A152:B153"/>
    <mergeCell ref="B164:B165"/>
    <mergeCell ref="B104:B105"/>
    <mergeCell ref="B106:B107"/>
    <mergeCell ref="A104:A109"/>
    <mergeCell ref="A174:A181"/>
    <mergeCell ref="B174:B175"/>
    <mergeCell ref="B176:B177"/>
    <mergeCell ref="B178:B179"/>
  </mergeCells>
  <printOptions horizontalCentered="1" verticalCentered="1"/>
  <pageMargins left="0.31496062992125984" right="0.51181102362204722" top="0.19685039370078741" bottom="0.15748031496062992" header="0" footer="0.31496062992125984"/>
  <pageSetup paperSize="9" scale="90" orientation="landscape" r:id="rId1"/>
  <rowBreaks count="3" manualBreakCount="3">
    <brk id="28" max="15" man="1"/>
    <brk id="66" max="15" man="1"/>
    <brk id="9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5"/>
  <sheetViews>
    <sheetView rightToLeft="1" topLeftCell="I50" zoomScale="85" zoomScaleNormal="85" workbookViewId="0">
      <selection activeCell="AE75" sqref="AE75"/>
    </sheetView>
  </sheetViews>
  <sheetFormatPr defaultRowHeight="14.25"/>
  <cols>
    <col min="1" max="1" width="31.75" style="33" bestFit="1" customWidth="1"/>
    <col min="2" max="2" width="7.875" style="33" customWidth="1"/>
    <col min="3" max="3" width="4.875" style="33" bestFit="1" customWidth="1"/>
    <col min="4" max="4" width="4.5" style="33" bestFit="1" customWidth="1"/>
    <col min="5" max="5" width="4.875" style="33" bestFit="1" customWidth="1"/>
    <col min="6" max="6" width="4.5" style="33" bestFit="1" customWidth="1"/>
    <col min="7" max="7" width="4.875" style="33" bestFit="1" customWidth="1"/>
    <col min="8" max="8" width="4.5" style="33" bestFit="1" customWidth="1"/>
    <col min="9" max="9" width="4.875" style="33" bestFit="1" customWidth="1"/>
    <col min="10" max="10" width="4.5" style="33" bestFit="1" customWidth="1"/>
    <col min="11" max="11" width="4.875" style="33" bestFit="1" customWidth="1"/>
    <col min="12" max="12" width="4.5" style="33" bestFit="1" customWidth="1"/>
    <col min="13" max="13" width="4.875" style="33" bestFit="1" customWidth="1"/>
    <col min="14" max="14" width="4.5" style="33" bestFit="1" customWidth="1"/>
    <col min="15" max="19" width="4.875" style="33" bestFit="1" customWidth="1"/>
    <col min="20" max="20" width="4.5" style="33" bestFit="1" customWidth="1"/>
    <col min="21" max="21" width="4.875" style="33" bestFit="1" customWidth="1"/>
    <col min="22" max="22" width="4.5" style="33" bestFit="1" customWidth="1"/>
    <col min="23" max="23" width="4.875" style="33" bestFit="1" customWidth="1"/>
    <col min="24" max="24" width="4.5" style="33" bestFit="1" customWidth="1"/>
    <col min="25" max="25" width="4.875" style="33" bestFit="1" customWidth="1"/>
    <col min="26" max="26" width="4.5" style="33" bestFit="1" customWidth="1"/>
    <col min="27" max="27" width="4.875" style="33" bestFit="1" customWidth="1"/>
    <col min="28" max="28" width="4.5" style="33" bestFit="1" customWidth="1"/>
    <col min="29" max="29" width="4.875" style="33" bestFit="1" customWidth="1"/>
    <col min="30" max="30" width="4.5" style="33" bestFit="1" customWidth="1"/>
    <col min="31" max="31" width="7.375" style="33" bestFit="1" customWidth="1"/>
    <col min="32" max="34" width="9" style="33"/>
    <col min="35" max="36" width="8.125" customWidth="1"/>
    <col min="37" max="16384" width="9" style="33"/>
  </cols>
  <sheetData>
    <row r="1" spans="1:39">
      <c r="A1" s="8"/>
      <c r="B1" s="8"/>
      <c r="C1"/>
      <c r="D1"/>
      <c r="E1"/>
      <c r="F1"/>
      <c r="G1"/>
      <c r="H1"/>
      <c r="I1"/>
      <c r="J1"/>
      <c r="K1"/>
      <c r="L1"/>
      <c r="M1"/>
      <c r="N1"/>
      <c r="AI1" s="33"/>
      <c r="AJ1" s="33"/>
    </row>
    <row r="2" spans="1:39">
      <c r="C2"/>
      <c r="D2"/>
      <c r="E2"/>
      <c r="F2"/>
      <c r="G2"/>
      <c r="H2"/>
      <c r="I2"/>
      <c r="J2"/>
      <c r="K2"/>
      <c r="L2"/>
      <c r="M2"/>
      <c r="N2"/>
    </row>
    <row r="3" spans="1:39">
      <c r="C3"/>
      <c r="D3"/>
      <c r="E3"/>
      <c r="F3"/>
      <c r="G3"/>
      <c r="H3"/>
      <c r="I3"/>
      <c r="J3"/>
      <c r="K3"/>
      <c r="L3"/>
      <c r="M3"/>
      <c r="N3"/>
    </row>
    <row r="4" spans="1:39">
      <c r="C4"/>
      <c r="D4"/>
      <c r="E4"/>
      <c r="F4"/>
      <c r="G4"/>
      <c r="H4"/>
      <c r="I4"/>
      <c r="J4"/>
      <c r="K4"/>
      <c r="L4"/>
      <c r="M4"/>
      <c r="N4"/>
    </row>
    <row r="5" spans="1:39">
      <c r="AI5" s="33"/>
      <c r="AJ5" s="33"/>
    </row>
    <row r="6" spans="1:39" ht="27.75">
      <c r="A6" s="227" t="s">
        <v>278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I6" s="222" t="s">
        <v>4</v>
      </c>
      <c r="AJ6" s="222"/>
    </row>
    <row r="7" spans="1:39" s="18" customFormat="1" ht="27.75">
      <c r="A7" s="184" t="s">
        <v>72</v>
      </c>
      <c r="B7" s="184" t="s">
        <v>9</v>
      </c>
      <c r="C7" s="188" t="s">
        <v>10</v>
      </c>
      <c r="D7" s="188"/>
      <c r="E7" s="188" t="s">
        <v>200</v>
      </c>
      <c r="F7" s="188"/>
      <c r="G7" s="188" t="s">
        <v>11</v>
      </c>
      <c r="H7" s="188"/>
      <c r="I7" s="188" t="s">
        <v>12</v>
      </c>
      <c r="J7" s="188"/>
      <c r="K7" s="188" t="s">
        <v>13</v>
      </c>
      <c r="L7" s="188"/>
      <c r="M7" s="188" t="s">
        <v>14</v>
      </c>
      <c r="N7" s="188"/>
      <c r="O7" s="188" t="s">
        <v>15</v>
      </c>
      <c r="P7" s="188"/>
      <c r="Q7" s="188" t="s">
        <v>16</v>
      </c>
      <c r="R7" s="188"/>
      <c r="S7" s="188" t="s">
        <v>139</v>
      </c>
      <c r="T7" s="188"/>
      <c r="U7" s="188" t="s">
        <v>17</v>
      </c>
      <c r="V7" s="188"/>
      <c r="W7" s="188" t="s">
        <v>49</v>
      </c>
      <c r="X7" s="188"/>
      <c r="Y7" s="188" t="s">
        <v>19</v>
      </c>
      <c r="Z7" s="188"/>
      <c r="AA7" s="188" t="s">
        <v>20</v>
      </c>
      <c r="AB7" s="188"/>
      <c r="AC7" s="188" t="s">
        <v>21</v>
      </c>
      <c r="AD7" s="188"/>
      <c r="AE7" s="188" t="s">
        <v>0</v>
      </c>
      <c r="AF7" s="188"/>
      <c r="AG7" s="188"/>
      <c r="AI7" s="116" t="s">
        <v>8</v>
      </c>
      <c r="AJ7" s="116" t="s">
        <v>2</v>
      </c>
    </row>
    <row r="8" spans="1:39" s="18" customFormat="1" ht="27.75">
      <c r="A8" s="184"/>
      <c r="B8" s="184"/>
      <c r="C8" s="96" t="s">
        <v>1</v>
      </c>
      <c r="D8" s="96" t="s">
        <v>78</v>
      </c>
      <c r="E8" s="96" t="s">
        <v>1</v>
      </c>
      <c r="F8" s="96" t="s">
        <v>78</v>
      </c>
      <c r="G8" s="96" t="s">
        <v>1</v>
      </c>
      <c r="H8" s="96" t="s">
        <v>78</v>
      </c>
      <c r="I8" s="96" t="s">
        <v>1</v>
      </c>
      <c r="J8" s="96" t="s">
        <v>78</v>
      </c>
      <c r="K8" s="96" t="s">
        <v>1</v>
      </c>
      <c r="L8" s="96" t="s">
        <v>78</v>
      </c>
      <c r="M8" s="96" t="s">
        <v>1</v>
      </c>
      <c r="N8" s="96" t="s">
        <v>78</v>
      </c>
      <c r="O8" s="96" t="s">
        <v>1</v>
      </c>
      <c r="P8" s="96" t="s">
        <v>78</v>
      </c>
      <c r="Q8" s="96" t="s">
        <v>1</v>
      </c>
      <c r="R8" s="96" t="s">
        <v>78</v>
      </c>
      <c r="S8" s="96" t="s">
        <v>1</v>
      </c>
      <c r="T8" s="96" t="s">
        <v>78</v>
      </c>
      <c r="U8" s="96" t="s">
        <v>1</v>
      </c>
      <c r="V8" s="96" t="s">
        <v>78</v>
      </c>
      <c r="W8" s="96" t="s">
        <v>1</v>
      </c>
      <c r="X8" s="96" t="s">
        <v>78</v>
      </c>
      <c r="Y8" s="96" t="s">
        <v>1</v>
      </c>
      <c r="Z8" s="96" t="s">
        <v>78</v>
      </c>
      <c r="AA8" s="96" t="s">
        <v>1</v>
      </c>
      <c r="AB8" s="96" t="s">
        <v>78</v>
      </c>
      <c r="AC8" s="96" t="s">
        <v>1</v>
      </c>
      <c r="AD8" s="96" t="s">
        <v>78</v>
      </c>
      <c r="AE8" s="96" t="s">
        <v>1</v>
      </c>
      <c r="AF8" s="96" t="s">
        <v>78</v>
      </c>
      <c r="AG8" s="96" t="s">
        <v>140</v>
      </c>
      <c r="AI8" s="40">
        <v>86</v>
      </c>
      <c r="AJ8" s="40">
        <v>98</v>
      </c>
      <c r="AL8" s="18">
        <f>AI8-AE9</f>
        <v>0</v>
      </c>
      <c r="AM8" s="18">
        <f>AJ8-AF9</f>
        <v>0</v>
      </c>
    </row>
    <row r="9" spans="1:39" ht="27.75">
      <c r="A9" s="226" t="s">
        <v>173</v>
      </c>
      <c r="B9" s="92" t="s">
        <v>64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1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82</v>
      </c>
      <c r="R9" s="92">
        <v>91</v>
      </c>
      <c r="S9" s="92">
        <v>0</v>
      </c>
      <c r="T9" s="92">
        <v>0</v>
      </c>
      <c r="U9" s="92">
        <v>3</v>
      </c>
      <c r="V9" s="92">
        <v>6</v>
      </c>
      <c r="W9" s="92">
        <v>0</v>
      </c>
      <c r="X9" s="92">
        <v>1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135">
        <f>AC9+AA9+Y9+W9+U9+S9+Q9+O9+M9+K9+I9+G9+E9+C9</f>
        <v>86</v>
      </c>
      <c r="AF9" s="135">
        <f>AD9+AB9+Z9+X9+V9+T9+R9+P9+N9+L9+J9+H9+F9+D9</f>
        <v>98</v>
      </c>
      <c r="AG9" s="135">
        <f>AF9+AE9</f>
        <v>184</v>
      </c>
      <c r="AI9" s="79">
        <v>204</v>
      </c>
      <c r="AJ9" s="79">
        <v>181</v>
      </c>
      <c r="AL9" s="18">
        <f t="shared" ref="AL9:AL35" si="0">AI9-AE10</f>
        <v>0</v>
      </c>
      <c r="AM9" s="18">
        <f t="shared" ref="AM9:AM35" si="1">AJ9-AF10</f>
        <v>0</v>
      </c>
    </row>
    <row r="10" spans="1:39" ht="27.75">
      <c r="A10" s="226"/>
      <c r="B10" s="92" t="s">
        <v>51</v>
      </c>
      <c r="C10" s="92">
        <v>2</v>
      </c>
      <c r="D10" s="92">
        <v>0</v>
      </c>
      <c r="E10" s="92">
        <v>0</v>
      </c>
      <c r="F10" s="92">
        <v>0</v>
      </c>
      <c r="G10" s="92">
        <v>1</v>
      </c>
      <c r="H10" s="92">
        <v>0</v>
      </c>
      <c r="I10" s="92">
        <v>3</v>
      </c>
      <c r="J10" s="92">
        <v>2</v>
      </c>
      <c r="K10" s="92">
        <v>1</v>
      </c>
      <c r="L10" s="92">
        <v>0</v>
      </c>
      <c r="M10" s="92">
        <v>0</v>
      </c>
      <c r="N10" s="92">
        <v>0</v>
      </c>
      <c r="O10" s="92">
        <v>1</v>
      </c>
      <c r="P10" s="92">
        <v>0</v>
      </c>
      <c r="Q10" s="92">
        <v>158</v>
      </c>
      <c r="R10" s="92">
        <v>158</v>
      </c>
      <c r="S10" s="92">
        <v>0</v>
      </c>
      <c r="T10" s="92">
        <v>0</v>
      </c>
      <c r="U10" s="92">
        <v>37</v>
      </c>
      <c r="V10" s="92">
        <v>17</v>
      </c>
      <c r="W10" s="92">
        <v>0</v>
      </c>
      <c r="X10" s="92">
        <v>4</v>
      </c>
      <c r="Y10" s="92">
        <v>0</v>
      </c>
      <c r="Z10" s="92">
        <v>0</v>
      </c>
      <c r="AA10" s="92">
        <v>1</v>
      </c>
      <c r="AB10" s="92">
        <v>0</v>
      </c>
      <c r="AC10" s="92">
        <v>0</v>
      </c>
      <c r="AD10" s="92">
        <v>0</v>
      </c>
      <c r="AE10" s="135">
        <f t="shared" ref="AE10:AE34" si="2">AC10+AA10+Y10+W10+U10+S10+Q10+O10+M10+K10+I10+G10+E10+C10</f>
        <v>204</v>
      </c>
      <c r="AF10" s="135">
        <f t="shared" ref="AF10:AF34" si="3">AD10+AB10+Z10+X10+V10+T10+R10+P10+N10+L10+J10+H10+F10+D10</f>
        <v>181</v>
      </c>
      <c r="AG10" s="135">
        <f t="shared" ref="AG10:AG36" si="4">AF10+AE10</f>
        <v>385</v>
      </c>
      <c r="AI10" s="40">
        <v>80</v>
      </c>
      <c r="AJ10" s="40">
        <v>32</v>
      </c>
      <c r="AL10" s="18">
        <f t="shared" si="0"/>
        <v>0</v>
      </c>
      <c r="AM10" s="18">
        <f t="shared" si="1"/>
        <v>0</v>
      </c>
    </row>
    <row r="11" spans="1:39" ht="27.75">
      <c r="A11" s="226" t="s">
        <v>174</v>
      </c>
      <c r="B11" s="92" t="s">
        <v>64</v>
      </c>
      <c r="C11" s="92">
        <v>0</v>
      </c>
      <c r="D11" s="92">
        <v>0</v>
      </c>
      <c r="E11" s="92">
        <v>0</v>
      </c>
      <c r="F11" s="92">
        <v>0</v>
      </c>
      <c r="G11" s="92">
        <v>3</v>
      </c>
      <c r="H11" s="92">
        <v>0</v>
      </c>
      <c r="I11" s="92">
        <v>0</v>
      </c>
      <c r="J11" s="92">
        <v>0</v>
      </c>
      <c r="K11" s="92">
        <v>1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75</v>
      </c>
      <c r="R11" s="92">
        <v>31</v>
      </c>
      <c r="S11" s="92">
        <v>0</v>
      </c>
      <c r="T11" s="92">
        <v>0</v>
      </c>
      <c r="U11" s="92">
        <v>1</v>
      </c>
      <c r="V11" s="92">
        <v>1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135">
        <f t="shared" si="2"/>
        <v>80</v>
      </c>
      <c r="AF11" s="135">
        <f t="shared" si="3"/>
        <v>32</v>
      </c>
      <c r="AG11" s="135">
        <f t="shared" si="4"/>
        <v>112</v>
      </c>
      <c r="AI11" s="40">
        <v>240</v>
      </c>
      <c r="AJ11" s="40">
        <v>88</v>
      </c>
      <c r="AL11" s="18">
        <f t="shared" si="0"/>
        <v>0</v>
      </c>
      <c r="AM11" s="18">
        <f t="shared" si="1"/>
        <v>0</v>
      </c>
    </row>
    <row r="12" spans="1:39" ht="27.75">
      <c r="A12" s="226"/>
      <c r="B12" s="92" t="s">
        <v>51</v>
      </c>
      <c r="C12" s="92">
        <v>0</v>
      </c>
      <c r="D12" s="92">
        <v>0</v>
      </c>
      <c r="E12" s="92">
        <v>0</v>
      </c>
      <c r="F12" s="92">
        <v>0</v>
      </c>
      <c r="G12" s="92">
        <v>4</v>
      </c>
      <c r="H12" s="92">
        <v>0</v>
      </c>
      <c r="I12" s="92">
        <v>1</v>
      </c>
      <c r="J12" s="92">
        <v>0</v>
      </c>
      <c r="K12" s="92">
        <v>3</v>
      </c>
      <c r="L12" s="92">
        <v>1</v>
      </c>
      <c r="M12" s="92">
        <v>0</v>
      </c>
      <c r="N12" s="92">
        <v>0</v>
      </c>
      <c r="O12" s="92">
        <v>0</v>
      </c>
      <c r="P12" s="92">
        <v>0</v>
      </c>
      <c r="Q12" s="92">
        <v>229</v>
      </c>
      <c r="R12" s="92">
        <v>86</v>
      </c>
      <c r="S12" s="92">
        <v>1</v>
      </c>
      <c r="T12" s="92">
        <v>0</v>
      </c>
      <c r="U12" s="92">
        <v>2</v>
      </c>
      <c r="V12" s="92">
        <v>1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135">
        <f t="shared" si="2"/>
        <v>240</v>
      </c>
      <c r="AF12" s="135">
        <f t="shared" si="3"/>
        <v>88</v>
      </c>
      <c r="AG12" s="135">
        <f t="shared" si="4"/>
        <v>328</v>
      </c>
      <c r="AI12" s="40">
        <v>188</v>
      </c>
      <c r="AJ12" s="40">
        <v>24</v>
      </c>
      <c r="AL12" s="18">
        <f t="shared" si="0"/>
        <v>0</v>
      </c>
      <c r="AM12" s="18">
        <f t="shared" si="1"/>
        <v>0</v>
      </c>
    </row>
    <row r="13" spans="1:39" ht="27.75">
      <c r="A13" s="226" t="s">
        <v>179</v>
      </c>
      <c r="B13" s="92" t="s">
        <v>64</v>
      </c>
      <c r="C13" s="92">
        <v>0</v>
      </c>
      <c r="D13" s="92">
        <v>0</v>
      </c>
      <c r="E13" s="92">
        <v>3</v>
      </c>
      <c r="F13" s="92">
        <v>0</v>
      </c>
      <c r="G13" s="92">
        <v>5</v>
      </c>
      <c r="H13" s="92">
        <v>0</v>
      </c>
      <c r="I13" s="92">
        <v>14</v>
      </c>
      <c r="J13" s="92">
        <v>0</v>
      </c>
      <c r="K13" s="92">
        <v>15</v>
      </c>
      <c r="L13" s="92">
        <v>2</v>
      </c>
      <c r="M13" s="92">
        <v>0</v>
      </c>
      <c r="N13" s="92">
        <v>0</v>
      </c>
      <c r="O13" s="92">
        <v>0</v>
      </c>
      <c r="P13" s="92">
        <v>0</v>
      </c>
      <c r="Q13" s="92">
        <v>108</v>
      </c>
      <c r="R13" s="92">
        <v>22</v>
      </c>
      <c r="S13" s="92">
        <v>2</v>
      </c>
      <c r="T13" s="92">
        <v>0</v>
      </c>
      <c r="U13" s="92">
        <v>0</v>
      </c>
      <c r="V13" s="92">
        <v>0</v>
      </c>
      <c r="W13" s="92">
        <v>8</v>
      </c>
      <c r="X13" s="92">
        <v>0</v>
      </c>
      <c r="Y13" s="92">
        <v>3</v>
      </c>
      <c r="Z13" s="92">
        <v>0</v>
      </c>
      <c r="AA13" s="92">
        <v>22</v>
      </c>
      <c r="AB13" s="92">
        <v>0</v>
      </c>
      <c r="AC13" s="92">
        <v>8</v>
      </c>
      <c r="AD13" s="92">
        <v>0</v>
      </c>
      <c r="AE13" s="135">
        <f t="shared" si="2"/>
        <v>188</v>
      </c>
      <c r="AF13" s="135">
        <f t="shared" si="3"/>
        <v>24</v>
      </c>
      <c r="AG13" s="135">
        <f t="shared" si="4"/>
        <v>212</v>
      </c>
      <c r="AI13" s="40">
        <v>438</v>
      </c>
      <c r="AJ13" s="40">
        <v>52</v>
      </c>
      <c r="AL13" s="18">
        <f t="shared" si="0"/>
        <v>0</v>
      </c>
      <c r="AM13" s="18">
        <f t="shared" si="1"/>
        <v>0</v>
      </c>
    </row>
    <row r="14" spans="1:39" ht="27.75">
      <c r="A14" s="226"/>
      <c r="B14" s="92" t="s">
        <v>51</v>
      </c>
      <c r="C14" s="92">
        <v>2</v>
      </c>
      <c r="D14" s="92">
        <v>0</v>
      </c>
      <c r="E14" s="92">
        <v>5</v>
      </c>
      <c r="F14" s="92">
        <v>0</v>
      </c>
      <c r="G14" s="92">
        <v>7</v>
      </c>
      <c r="H14" s="92">
        <v>0</v>
      </c>
      <c r="I14" s="92">
        <v>17</v>
      </c>
      <c r="J14" s="92">
        <v>0</v>
      </c>
      <c r="K14" s="92">
        <v>22</v>
      </c>
      <c r="L14" s="92">
        <v>3</v>
      </c>
      <c r="M14" s="92">
        <v>0</v>
      </c>
      <c r="N14" s="92">
        <v>0</v>
      </c>
      <c r="O14" s="92">
        <v>1</v>
      </c>
      <c r="P14" s="92">
        <v>0</v>
      </c>
      <c r="Q14" s="92">
        <v>322</v>
      </c>
      <c r="R14" s="92">
        <v>49</v>
      </c>
      <c r="S14" s="92">
        <v>4</v>
      </c>
      <c r="T14" s="92">
        <v>0</v>
      </c>
      <c r="U14" s="92">
        <v>6</v>
      </c>
      <c r="V14" s="92">
        <v>0</v>
      </c>
      <c r="W14" s="92">
        <v>8</v>
      </c>
      <c r="X14" s="92">
        <v>0</v>
      </c>
      <c r="Y14" s="92">
        <v>3</v>
      </c>
      <c r="Z14" s="92">
        <v>0</v>
      </c>
      <c r="AA14" s="92">
        <v>30</v>
      </c>
      <c r="AB14" s="92">
        <v>0</v>
      </c>
      <c r="AC14" s="92">
        <v>11</v>
      </c>
      <c r="AD14" s="92">
        <v>0</v>
      </c>
      <c r="AE14" s="135">
        <f t="shared" si="2"/>
        <v>438</v>
      </c>
      <c r="AF14" s="135">
        <f t="shared" si="3"/>
        <v>52</v>
      </c>
      <c r="AG14" s="135">
        <f t="shared" si="4"/>
        <v>490</v>
      </c>
      <c r="AI14" s="40">
        <v>53</v>
      </c>
      <c r="AJ14" s="40">
        <v>18</v>
      </c>
      <c r="AL14" s="18">
        <f t="shared" si="0"/>
        <v>0</v>
      </c>
      <c r="AM14" s="18">
        <f t="shared" si="1"/>
        <v>0</v>
      </c>
    </row>
    <row r="15" spans="1:39" ht="27.75">
      <c r="A15" s="226" t="s">
        <v>210</v>
      </c>
      <c r="B15" s="92" t="s">
        <v>64</v>
      </c>
      <c r="C15" s="92">
        <v>0</v>
      </c>
      <c r="D15" s="92">
        <v>0</v>
      </c>
      <c r="E15" s="92">
        <v>0</v>
      </c>
      <c r="F15" s="92">
        <v>0</v>
      </c>
      <c r="G15" s="92">
        <v>3</v>
      </c>
      <c r="H15" s="92">
        <v>0</v>
      </c>
      <c r="I15" s="92">
        <v>1</v>
      </c>
      <c r="J15" s="92">
        <v>0</v>
      </c>
      <c r="K15" s="92">
        <v>5</v>
      </c>
      <c r="L15" s="92">
        <v>1</v>
      </c>
      <c r="M15" s="92">
        <v>0</v>
      </c>
      <c r="N15" s="92">
        <v>0</v>
      </c>
      <c r="O15" s="92">
        <v>2</v>
      </c>
      <c r="P15" s="92">
        <v>0</v>
      </c>
      <c r="Q15" s="92">
        <v>32</v>
      </c>
      <c r="R15" s="92">
        <v>15</v>
      </c>
      <c r="S15" s="92">
        <v>2</v>
      </c>
      <c r="T15" s="92">
        <v>0</v>
      </c>
      <c r="U15" s="92">
        <v>8</v>
      </c>
      <c r="V15" s="92">
        <v>1</v>
      </c>
      <c r="W15" s="92">
        <v>0</v>
      </c>
      <c r="X15" s="92">
        <v>0</v>
      </c>
      <c r="Y15" s="92">
        <v>0</v>
      </c>
      <c r="Z15" s="92">
        <v>1</v>
      </c>
      <c r="AA15" s="92">
        <v>0</v>
      </c>
      <c r="AB15" s="92">
        <v>0</v>
      </c>
      <c r="AC15" s="92">
        <v>0</v>
      </c>
      <c r="AD15" s="92">
        <v>0</v>
      </c>
      <c r="AE15" s="135">
        <f t="shared" si="2"/>
        <v>53</v>
      </c>
      <c r="AF15" s="135">
        <f t="shared" si="3"/>
        <v>18</v>
      </c>
      <c r="AG15" s="135">
        <f t="shared" si="4"/>
        <v>71</v>
      </c>
      <c r="AI15" s="40">
        <v>111</v>
      </c>
      <c r="AJ15" s="40">
        <v>40</v>
      </c>
      <c r="AL15" s="18">
        <f t="shared" si="0"/>
        <v>0</v>
      </c>
      <c r="AM15" s="18">
        <f t="shared" si="1"/>
        <v>0</v>
      </c>
    </row>
    <row r="16" spans="1:39" ht="27.75">
      <c r="A16" s="226"/>
      <c r="B16" s="92" t="s">
        <v>51</v>
      </c>
      <c r="C16" s="92">
        <v>0</v>
      </c>
      <c r="D16" s="92">
        <v>0</v>
      </c>
      <c r="E16" s="92">
        <v>0</v>
      </c>
      <c r="F16" s="92">
        <v>0</v>
      </c>
      <c r="G16" s="92">
        <v>7</v>
      </c>
      <c r="H16" s="92">
        <v>0</v>
      </c>
      <c r="I16" s="92">
        <v>1</v>
      </c>
      <c r="J16" s="92">
        <v>0</v>
      </c>
      <c r="K16" s="92">
        <v>6</v>
      </c>
      <c r="L16" s="92">
        <v>2</v>
      </c>
      <c r="M16" s="92">
        <v>0</v>
      </c>
      <c r="N16" s="92">
        <v>0</v>
      </c>
      <c r="O16" s="92">
        <v>2</v>
      </c>
      <c r="P16" s="92">
        <v>0</v>
      </c>
      <c r="Q16" s="92">
        <v>81</v>
      </c>
      <c r="R16" s="92">
        <v>36</v>
      </c>
      <c r="S16" s="92">
        <v>4</v>
      </c>
      <c r="T16" s="92">
        <v>0</v>
      </c>
      <c r="U16" s="92">
        <v>10</v>
      </c>
      <c r="V16" s="92">
        <v>1</v>
      </c>
      <c r="W16" s="92">
        <v>0</v>
      </c>
      <c r="X16" s="92">
        <v>0</v>
      </c>
      <c r="Y16" s="92">
        <v>0</v>
      </c>
      <c r="Z16" s="92">
        <v>1</v>
      </c>
      <c r="AA16" s="92">
        <v>0</v>
      </c>
      <c r="AB16" s="92">
        <v>0</v>
      </c>
      <c r="AC16" s="92">
        <v>0</v>
      </c>
      <c r="AD16" s="92">
        <v>0</v>
      </c>
      <c r="AE16" s="135">
        <f t="shared" si="2"/>
        <v>111</v>
      </c>
      <c r="AF16" s="135">
        <f t="shared" si="3"/>
        <v>40</v>
      </c>
      <c r="AG16" s="135">
        <f t="shared" si="4"/>
        <v>151</v>
      </c>
      <c r="AI16" s="40">
        <v>40</v>
      </c>
      <c r="AJ16" s="40">
        <v>19</v>
      </c>
      <c r="AL16" s="18">
        <f t="shared" si="0"/>
        <v>0</v>
      </c>
      <c r="AM16" s="18">
        <f t="shared" si="1"/>
        <v>0</v>
      </c>
    </row>
    <row r="17" spans="1:39" ht="27.75">
      <c r="A17" s="226" t="s">
        <v>183</v>
      </c>
      <c r="B17" s="92" t="s">
        <v>64</v>
      </c>
      <c r="C17" s="92">
        <v>2</v>
      </c>
      <c r="D17" s="92">
        <v>0</v>
      </c>
      <c r="E17" s="92">
        <v>0</v>
      </c>
      <c r="F17" s="92">
        <v>0</v>
      </c>
      <c r="G17" s="92">
        <v>2</v>
      </c>
      <c r="H17" s="92">
        <v>1</v>
      </c>
      <c r="I17" s="92">
        <v>1</v>
      </c>
      <c r="J17" s="92">
        <v>1</v>
      </c>
      <c r="K17" s="92">
        <v>2</v>
      </c>
      <c r="L17" s="92">
        <v>1</v>
      </c>
      <c r="M17" s="92">
        <v>1</v>
      </c>
      <c r="N17" s="92">
        <v>0</v>
      </c>
      <c r="O17" s="92">
        <v>0</v>
      </c>
      <c r="P17" s="92">
        <v>0</v>
      </c>
      <c r="Q17" s="92">
        <v>4</v>
      </c>
      <c r="R17" s="92">
        <v>0</v>
      </c>
      <c r="S17" s="92">
        <v>0</v>
      </c>
      <c r="T17" s="92">
        <v>0</v>
      </c>
      <c r="U17" s="92">
        <v>2</v>
      </c>
      <c r="V17" s="92">
        <v>1</v>
      </c>
      <c r="W17" s="92">
        <v>26</v>
      </c>
      <c r="X17" s="92">
        <v>15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135">
        <f t="shared" si="2"/>
        <v>40</v>
      </c>
      <c r="AF17" s="135">
        <f t="shared" si="3"/>
        <v>19</v>
      </c>
      <c r="AG17" s="135">
        <f t="shared" si="4"/>
        <v>59</v>
      </c>
      <c r="AI17" s="40">
        <v>120</v>
      </c>
      <c r="AJ17" s="40">
        <v>38</v>
      </c>
      <c r="AL17" s="18">
        <f t="shared" si="0"/>
        <v>0</v>
      </c>
      <c r="AM17" s="18">
        <f t="shared" si="1"/>
        <v>0</v>
      </c>
    </row>
    <row r="18" spans="1:39" ht="27.75">
      <c r="A18" s="226"/>
      <c r="B18" s="92" t="s">
        <v>51</v>
      </c>
      <c r="C18" s="92">
        <v>2</v>
      </c>
      <c r="D18" s="92">
        <v>0</v>
      </c>
      <c r="E18" s="92">
        <v>0</v>
      </c>
      <c r="F18" s="92">
        <v>0</v>
      </c>
      <c r="G18" s="92">
        <v>8</v>
      </c>
      <c r="H18" s="92">
        <v>4</v>
      </c>
      <c r="I18" s="92">
        <v>4</v>
      </c>
      <c r="J18" s="92">
        <v>2</v>
      </c>
      <c r="K18" s="92">
        <v>1</v>
      </c>
      <c r="L18" s="92">
        <v>3</v>
      </c>
      <c r="M18" s="92">
        <v>1</v>
      </c>
      <c r="N18" s="92">
        <v>0</v>
      </c>
      <c r="O18" s="92">
        <v>0</v>
      </c>
      <c r="P18" s="92">
        <v>0</v>
      </c>
      <c r="Q18" s="92">
        <v>9</v>
      </c>
      <c r="R18" s="92">
        <v>0</v>
      </c>
      <c r="S18" s="92">
        <v>0</v>
      </c>
      <c r="T18" s="92">
        <v>0</v>
      </c>
      <c r="U18" s="92">
        <v>4</v>
      </c>
      <c r="V18" s="92">
        <v>2</v>
      </c>
      <c r="W18" s="92">
        <v>91</v>
      </c>
      <c r="X18" s="92">
        <v>27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135">
        <f t="shared" si="2"/>
        <v>120</v>
      </c>
      <c r="AF18" s="135">
        <f t="shared" si="3"/>
        <v>38</v>
      </c>
      <c r="AG18" s="135">
        <f t="shared" si="4"/>
        <v>158</v>
      </c>
      <c r="AI18" s="40">
        <v>94</v>
      </c>
      <c r="AJ18" s="40">
        <v>7</v>
      </c>
      <c r="AL18" s="18">
        <f t="shared" si="0"/>
        <v>0</v>
      </c>
      <c r="AM18" s="18">
        <f t="shared" si="1"/>
        <v>0</v>
      </c>
    </row>
    <row r="19" spans="1:39" ht="27.75">
      <c r="A19" s="226" t="s">
        <v>191</v>
      </c>
      <c r="B19" s="92" t="s">
        <v>64</v>
      </c>
      <c r="C19" s="92">
        <v>0</v>
      </c>
      <c r="D19" s="92">
        <v>0</v>
      </c>
      <c r="E19" s="92">
        <v>0</v>
      </c>
      <c r="F19" s="92">
        <v>0</v>
      </c>
      <c r="G19" s="92">
        <v>19</v>
      </c>
      <c r="H19" s="92">
        <v>1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1</v>
      </c>
      <c r="T19" s="92">
        <v>0</v>
      </c>
      <c r="U19" s="92">
        <v>0</v>
      </c>
      <c r="V19" s="92">
        <v>0</v>
      </c>
      <c r="W19" s="92">
        <v>74</v>
      </c>
      <c r="X19" s="92">
        <v>6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135">
        <f t="shared" si="2"/>
        <v>94</v>
      </c>
      <c r="AF19" s="135">
        <f t="shared" si="3"/>
        <v>7</v>
      </c>
      <c r="AG19" s="135">
        <f t="shared" si="4"/>
        <v>101</v>
      </c>
      <c r="AI19" s="40">
        <v>208</v>
      </c>
      <c r="AJ19" s="40">
        <v>14</v>
      </c>
      <c r="AL19" s="18">
        <f t="shared" si="0"/>
        <v>0</v>
      </c>
      <c r="AM19" s="18">
        <f t="shared" si="1"/>
        <v>0</v>
      </c>
    </row>
    <row r="20" spans="1:39" ht="27.75">
      <c r="A20" s="226"/>
      <c r="B20" s="92" t="s">
        <v>51</v>
      </c>
      <c r="C20" s="92">
        <v>0</v>
      </c>
      <c r="D20" s="92">
        <v>0</v>
      </c>
      <c r="E20" s="92">
        <v>0</v>
      </c>
      <c r="F20" s="92">
        <v>0</v>
      </c>
      <c r="G20" s="92">
        <v>56</v>
      </c>
      <c r="H20" s="92">
        <v>2</v>
      </c>
      <c r="I20" s="92">
        <v>0</v>
      </c>
      <c r="J20" s="92">
        <v>0</v>
      </c>
      <c r="K20" s="92">
        <v>2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2</v>
      </c>
      <c r="R20" s="92">
        <v>0</v>
      </c>
      <c r="S20" s="92">
        <v>6</v>
      </c>
      <c r="T20" s="92">
        <v>1</v>
      </c>
      <c r="U20" s="92">
        <v>0</v>
      </c>
      <c r="V20" s="92">
        <v>0</v>
      </c>
      <c r="W20" s="92">
        <v>142</v>
      </c>
      <c r="X20" s="92">
        <v>11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135">
        <f t="shared" si="2"/>
        <v>208</v>
      </c>
      <c r="AF20" s="135">
        <f t="shared" si="3"/>
        <v>14</v>
      </c>
      <c r="AG20" s="135">
        <f t="shared" si="4"/>
        <v>222</v>
      </c>
      <c r="AI20" s="40">
        <v>77</v>
      </c>
      <c r="AJ20" s="40">
        <v>10</v>
      </c>
      <c r="AL20" s="18">
        <f t="shared" si="0"/>
        <v>0</v>
      </c>
      <c r="AM20" s="18">
        <f t="shared" si="1"/>
        <v>0</v>
      </c>
    </row>
    <row r="21" spans="1:39" ht="27.75">
      <c r="A21" s="226" t="s">
        <v>224</v>
      </c>
      <c r="B21" s="92" t="s">
        <v>64</v>
      </c>
      <c r="C21" s="92">
        <v>1</v>
      </c>
      <c r="D21" s="92">
        <v>0</v>
      </c>
      <c r="E21" s="92">
        <v>0</v>
      </c>
      <c r="F21" s="92">
        <v>0</v>
      </c>
      <c r="G21" s="92">
        <v>6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1</v>
      </c>
      <c r="N21" s="92">
        <v>0</v>
      </c>
      <c r="O21" s="92">
        <v>0</v>
      </c>
      <c r="P21" s="92">
        <v>0</v>
      </c>
      <c r="Q21" s="92">
        <v>1</v>
      </c>
      <c r="R21" s="92">
        <v>0</v>
      </c>
      <c r="S21" s="92">
        <v>15</v>
      </c>
      <c r="T21" s="92">
        <v>0</v>
      </c>
      <c r="U21" s="92">
        <v>13</v>
      </c>
      <c r="V21" s="92">
        <v>0</v>
      </c>
      <c r="W21" s="92">
        <v>40</v>
      </c>
      <c r="X21" s="92">
        <v>10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135">
        <f t="shared" si="2"/>
        <v>77</v>
      </c>
      <c r="AF21" s="135">
        <f t="shared" si="3"/>
        <v>10</v>
      </c>
      <c r="AG21" s="135">
        <f t="shared" si="4"/>
        <v>87</v>
      </c>
      <c r="AI21" s="40">
        <v>140</v>
      </c>
      <c r="AJ21" s="40">
        <v>15</v>
      </c>
      <c r="AL21" s="18">
        <f t="shared" si="0"/>
        <v>0</v>
      </c>
      <c r="AM21" s="18">
        <f t="shared" si="1"/>
        <v>0</v>
      </c>
    </row>
    <row r="22" spans="1:39" ht="27.75">
      <c r="A22" s="226"/>
      <c r="B22" s="92" t="s">
        <v>51</v>
      </c>
      <c r="C22" s="92">
        <v>1</v>
      </c>
      <c r="D22" s="92">
        <v>0</v>
      </c>
      <c r="E22" s="92">
        <v>0</v>
      </c>
      <c r="F22" s="92">
        <v>0</v>
      </c>
      <c r="G22" s="92">
        <v>6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1</v>
      </c>
      <c r="N22" s="92">
        <v>0</v>
      </c>
      <c r="O22" s="92">
        <v>0</v>
      </c>
      <c r="P22" s="92">
        <v>0</v>
      </c>
      <c r="Q22" s="92">
        <v>1</v>
      </c>
      <c r="R22" s="92">
        <v>0</v>
      </c>
      <c r="S22" s="92">
        <v>15</v>
      </c>
      <c r="T22" s="92">
        <v>0</v>
      </c>
      <c r="U22" s="92">
        <v>13</v>
      </c>
      <c r="V22" s="92">
        <v>0</v>
      </c>
      <c r="W22" s="92">
        <v>103</v>
      </c>
      <c r="X22" s="92">
        <v>15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135">
        <f t="shared" si="2"/>
        <v>140</v>
      </c>
      <c r="AF22" s="135">
        <f t="shared" si="3"/>
        <v>15</v>
      </c>
      <c r="AG22" s="135">
        <f t="shared" si="4"/>
        <v>155</v>
      </c>
      <c r="AI22" s="40">
        <v>90</v>
      </c>
      <c r="AJ22" s="40">
        <v>8</v>
      </c>
      <c r="AL22" s="18">
        <f t="shared" si="0"/>
        <v>0</v>
      </c>
      <c r="AM22" s="18">
        <f t="shared" si="1"/>
        <v>0</v>
      </c>
    </row>
    <row r="23" spans="1:39" ht="27.75">
      <c r="A23" s="226" t="s">
        <v>195</v>
      </c>
      <c r="B23" s="92" t="s">
        <v>64</v>
      </c>
      <c r="C23" s="92">
        <v>1</v>
      </c>
      <c r="D23" s="92">
        <v>0</v>
      </c>
      <c r="E23" s="92">
        <v>0</v>
      </c>
      <c r="F23" s="92">
        <v>0</v>
      </c>
      <c r="G23" s="92">
        <v>22</v>
      </c>
      <c r="H23" s="92">
        <v>0</v>
      </c>
      <c r="I23" s="92">
        <v>0</v>
      </c>
      <c r="J23" s="92">
        <v>0</v>
      </c>
      <c r="K23" s="92">
        <v>14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1</v>
      </c>
      <c r="R23" s="92">
        <v>0</v>
      </c>
      <c r="S23" s="92">
        <v>1</v>
      </c>
      <c r="T23" s="92">
        <v>0</v>
      </c>
      <c r="U23" s="92">
        <v>0</v>
      </c>
      <c r="V23" s="92">
        <v>0</v>
      </c>
      <c r="W23" s="92">
        <v>50</v>
      </c>
      <c r="X23" s="92">
        <v>8</v>
      </c>
      <c r="Y23" s="92">
        <v>1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135">
        <f t="shared" si="2"/>
        <v>90</v>
      </c>
      <c r="AF23" s="135">
        <f t="shared" si="3"/>
        <v>8</v>
      </c>
      <c r="AG23" s="135">
        <f t="shared" si="4"/>
        <v>98</v>
      </c>
      <c r="AI23" s="40">
        <v>256</v>
      </c>
      <c r="AJ23" s="40">
        <v>9</v>
      </c>
      <c r="AL23" s="18">
        <f t="shared" si="0"/>
        <v>0</v>
      </c>
      <c r="AM23" s="18">
        <f t="shared" si="1"/>
        <v>0</v>
      </c>
    </row>
    <row r="24" spans="1:39" ht="27.75">
      <c r="A24" s="226"/>
      <c r="B24" s="92" t="s">
        <v>51</v>
      </c>
      <c r="C24" s="92">
        <v>1</v>
      </c>
      <c r="D24" s="92">
        <v>0</v>
      </c>
      <c r="E24" s="92">
        <v>0</v>
      </c>
      <c r="F24" s="92">
        <v>0</v>
      </c>
      <c r="G24" s="92">
        <v>55</v>
      </c>
      <c r="H24" s="92">
        <v>0</v>
      </c>
      <c r="I24" s="92">
        <v>1</v>
      </c>
      <c r="J24" s="92">
        <v>0</v>
      </c>
      <c r="K24" s="92">
        <v>36</v>
      </c>
      <c r="L24" s="92">
        <v>1</v>
      </c>
      <c r="M24" s="92">
        <v>0</v>
      </c>
      <c r="N24" s="92">
        <v>0</v>
      </c>
      <c r="O24" s="92">
        <v>0</v>
      </c>
      <c r="P24" s="92">
        <v>0</v>
      </c>
      <c r="Q24" s="92">
        <v>4</v>
      </c>
      <c r="R24" s="92">
        <v>0</v>
      </c>
      <c r="S24" s="92">
        <v>4</v>
      </c>
      <c r="T24" s="92">
        <v>0</v>
      </c>
      <c r="U24" s="92">
        <v>3</v>
      </c>
      <c r="V24" s="92">
        <v>0</v>
      </c>
      <c r="W24" s="92">
        <v>140</v>
      </c>
      <c r="X24" s="92">
        <v>8</v>
      </c>
      <c r="Y24" s="92">
        <v>2</v>
      </c>
      <c r="Z24" s="92">
        <v>0</v>
      </c>
      <c r="AA24" s="92">
        <v>8</v>
      </c>
      <c r="AB24" s="92">
        <v>0</v>
      </c>
      <c r="AC24" s="92">
        <v>2</v>
      </c>
      <c r="AD24" s="92">
        <v>0</v>
      </c>
      <c r="AE24" s="135">
        <f t="shared" si="2"/>
        <v>256</v>
      </c>
      <c r="AF24" s="135">
        <f t="shared" si="3"/>
        <v>9</v>
      </c>
      <c r="AG24" s="135">
        <f t="shared" si="4"/>
        <v>265</v>
      </c>
      <c r="AI24" s="115">
        <v>97</v>
      </c>
      <c r="AJ24" s="115">
        <v>55</v>
      </c>
      <c r="AL24" s="18">
        <f t="shared" si="0"/>
        <v>0</v>
      </c>
      <c r="AM24" s="18">
        <f t="shared" si="1"/>
        <v>0</v>
      </c>
    </row>
    <row r="25" spans="1:39" ht="27.75">
      <c r="A25" s="226" t="s">
        <v>192</v>
      </c>
      <c r="B25" s="92" t="s">
        <v>64</v>
      </c>
      <c r="C25" s="92">
        <v>1</v>
      </c>
      <c r="D25" s="92">
        <v>0</v>
      </c>
      <c r="E25" s="92">
        <v>0</v>
      </c>
      <c r="F25" s="92">
        <v>0</v>
      </c>
      <c r="G25" s="92">
        <v>3</v>
      </c>
      <c r="H25" s="92">
        <v>1</v>
      </c>
      <c r="I25" s="92">
        <v>1</v>
      </c>
      <c r="J25" s="92">
        <v>1</v>
      </c>
      <c r="K25" s="92">
        <v>2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1</v>
      </c>
      <c r="R25" s="92">
        <v>1</v>
      </c>
      <c r="S25" s="92">
        <v>0</v>
      </c>
      <c r="T25" s="92">
        <v>0</v>
      </c>
      <c r="U25" s="92">
        <v>2</v>
      </c>
      <c r="V25" s="92">
        <v>1</v>
      </c>
      <c r="W25" s="92">
        <v>87</v>
      </c>
      <c r="X25" s="92">
        <v>49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135">
        <f t="shared" si="2"/>
        <v>97</v>
      </c>
      <c r="AF25" s="135">
        <f t="shared" si="3"/>
        <v>55</v>
      </c>
      <c r="AG25" s="135">
        <f t="shared" si="4"/>
        <v>152</v>
      </c>
      <c r="AI25" s="40">
        <v>211</v>
      </c>
      <c r="AJ25" s="40">
        <v>138</v>
      </c>
      <c r="AL25" s="18">
        <f t="shared" si="0"/>
        <v>0</v>
      </c>
      <c r="AM25" s="18">
        <f t="shared" si="1"/>
        <v>0</v>
      </c>
    </row>
    <row r="26" spans="1:39" ht="27.75">
      <c r="A26" s="226"/>
      <c r="B26" s="92" t="s">
        <v>51</v>
      </c>
      <c r="C26" s="92">
        <v>1</v>
      </c>
      <c r="D26" s="92">
        <v>0</v>
      </c>
      <c r="E26" s="92">
        <v>0</v>
      </c>
      <c r="F26" s="92">
        <v>0</v>
      </c>
      <c r="G26" s="92">
        <v>9</v>
      </c>
      <c r="H26" s="92">
        <v>6</v>
      </c>
      <c r="I26" s="92">
        <v>2</v>
      </c>
      <c r="J26" s="92">
        <v>2</v>
      </c>
      <c r="K26" s="92">
        <v>4</v>
      </c>
      <c r="L26" s="92">
        <v>4</v>
      </c>
      <c r="M26" s="92">
        <v>0</v>
      </c>
      <c r="N26" s="92">
        <v>2</v>
      </c>
      <c r="O26" s="92">
        <v>0</v>
      </c>
      <c r="P26" s="92">
        <v>0</v>
      </c>
      <c r="Q26" s="92">
        <v>3</v>
      </c>
      <c r="R26" s="92">
        <v>2</v>
      </c>
      <c r="S26" s="92">
        <v>1</v>
      </c>
      <c r="T26" s="92">
        <v>0</v>
      </c>
      <c r="U26" s="92">
        <v>4</v>
      </c>
      <c r="V26" s="92">
        <v>3</v>
      </c>
      <c r="W26" s="92">
        <v>187</v>
      </c>
      <c r="X26" s="92">
        <v>119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135">
        <f t="shared" si="2"/>
        <v>211</v>
      </c>
      <c r="AF26" s="135">
        <f t="shared" si="3"/>
        <v>138</v>
      </c>
      <c r="AG26" s="135">
        <f t="shared" si="4"/>
        <v>349</v>
      </c>
      <c r="AI26" s="40">
        <v>60</v>
      </c>
      <c r="AJ26" s="40">
        <v>35</v>
      </c>
      <c r="AL26" s="18">
        <f t="shared" si="0"/>
        <v>0</v>
      </c>
      <c r="AM26" s="18">
        <f t="shared" si="1"/>
        <v>0</v>
      </c>
    </row>
    <row r="27" spans="1:39" ht="27.75">
      <c r="A27" s="226" t="s">
        <v>187</v>
      </c>
      <c r="B27" s="92" t="s">
        <v>64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1</v>
      </c>
      <c r="P27" s="92">
        <v>1</v>
      </c>
      <c r="Q27" s="92">
        <v>9</v>
      </c>
      <c r="R27" s="92">
        <v>4</v>
      </c>
      <c r="S27" s="92">
        <v>0</v>
      </c>
      <c r="T27" s="92">
        <v>0</v>
      </c>
      <c r="U27" s="92">
        <v>50</v>
      </c>
      <c r="V27" s="92">
        <v>30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135">
        <f t="shared" si="2"/>
        <v>60</v>
      </c>
      <c r="AF27" s="135">
        <f t="shared" si="3"/>
        <v>35</v>
      </c>
      <c r="AG27" s="135">
        <f t="shared" si="4"/>
        <v>95</v>
      </c>
      <c r="AI27" s="40">
        <v>136</v>
      </c>
      <c r="AJ27" s="40">
        <v>61</v>
      </c>
      <c r="AL27" s="18">
        <f t="shared" si="0"/>
        <v>0</v>
      </c>
      <c r="AM27" s="18">
        <f t="shared" si="1"/>
        <v>0</v>
      </c>
    </row>
    <row r="28" spans="1:39" ht="27.75">
      <c r="A28" s="226"/>
      <c r="B28" s="92" t="s">
        <v>51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3</v>
      </c>
      <c r="P28" s="92">
        <v>2</v>
      </c>
      <c r="Q28" s="92">
        <v>16</v>
      </c>
      <c r="R28" s="92">
        <v>8</v>
      </c>
      <c r="S28" s="92">
        <v>0</v>
      </c>
      <c r="T28" s="92">
        <v>0</v>
      </c>
      <c r="U28" s="92">
        <v>117</v>
      </c>
      <c r="V28" s="92">
        <v>51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135">
        <f t="shared" si="2"/>
        <v>136</v>
      </c>
      <c r="AF28" s="135">
        <f t="shared" si="3"/>
        <v>61</v>
      </c>
      <c r="AG28" s="135">
        <f t="shared" si="4"/>
        <v>197</v>
      </c>
      <c r="AI28" s="40">
        <v>88</v>
      </c>
      <c r="AJ28" s="40">
        <v>10</v>
      </c>
      <c r="AL28" s="18">
        <f t="shared" si="0"/>
        <v>0</v>
      </c>
      <c r="AM28" s="18">
        <f t="shared" si="1"/>
        <v>0</v>
      </c>
    </row>
    <row r="29" spans="1:39" ht="27.75">
      <c r="A29" s="226" t="s">
        <v>196</v>
      </c>
      <c r="B29" s="92" t="s">
        <v>64</v>
      </c>
      <c r="C29" s="92">
        <v>6</v>
      </c>
      <c r="D29" s="92">
        <v>0</v>
      </c>
      <c r="E29" s="92">
        <v>2</v>
      </c>
      <c r="F29" s="92">
        <v>0</v>
      </c>
      <c r="G29" s="92">
        <v>2</v>
      </c>
      <c r="H29" s="92">
        <v>0</v>
      </c>
      <c r="I29" s="92">
        <v>2</v>
      </c>
      <c r="J29" s="92">
        <v>0</v>
      </c>
      <c r="K29" s="92">
        <v>15</v>
      </c>
      <c r="L29" s="92">
        <v>0</v>
      </c>
      <c r="M29" s="92">
        <v>0</v>
      </c>
      <c r="N29" s="92">
        <v>0</v>
      </c>
      <c r="O29" s="92">
        <v>1</v>
      </c>
      <c r="P29" s="92">
        <v>0</v>
      </c>
      <c r="Q29" s="92">
        <v>13</v>
      </c>
      <c r="R29" s="92">
        <v>0</v>
      </c>
      <c r="S29" s="92">
        <v>2</v>
      </c>
      <c r="T29" s="92">
        <v>0</v>
      </c>
      <c r="U29" s="92">
        <v>29</v>
      </c>
      <c r="V29" s="92">
        <v>9</v>
      </c>
      <c r="W29" s="92">
        <v>6</v>
      </c>
      <c r="X29" s="92">
        <v>0</v>
      </c>
      <c r="Y29" s="92">
        <v>2</v>
      </c>
      <c r="Z29" s="92">
        <v>1</v>
      </c>
      <c r="AA29" s="92">
        <v>6</v>
      </c>
      <c r="AB29" s="92">
        <v>0</v>
      </c>
      <c r="AC29" s="92">
        <v>2</v>
      </c>
      <c r="AD29" s="92">
        <v>0</v>
      </c>
      <c r="AE29" s="135">
        <f t="shared" si="2"/>
        <v>88</v>
      </c>
      <c r="AF29" s="135">
        <f t="shared" si="3"/>
        <v>10</v>
      </c>
      <c r="AG29" s="135">
        <f t="shared" si="4"/>
        <v>98</v>
      </c>
      <c r="AI29" s="40">
        <v>203</v>
      </c>
      <c r="AJ29" s="40">
        <v>28</v>
      </c>
      <c r="AL29" s="18">
        <f t="shared" si="0"/>
        <v>0</v>
      </c>
      <c r="AM29" s="18">
        <f t="shared" si="1"/>
        <v>0</v>
      </c>
    </row>
    <row r="30" spans="1:39" ht="27.75">
      <c r="A30" s="226"/>
      <c r="B30" s="92" t="s">
        <v>51</v>
      </c>
      <c r="C30" s="92">
        <v>6</v>
      </c>
      <c r="D30" s="92">
        <v>0</v>
      </c>
      <c r="E30" s="92">
        <v>2</v>
      </c>
      <c r="F30" s="92">
        <v>0</v>
      </c>
      <c r="G30" s="92">
        <v>2</v>
      </c>
      <c r="H30" s="92">
        <v>0</v>
      </c>
      <c r="I30" s="92">
        <v>2</v>
      </c>
      <c r="J30" s="92">
        <v>0</v>
      </c>
      <c r="K30" s="92">
        <v>15</v>
      </c>
      <c r="L30" s="92">
        <v>0</v>
      </c>
      <c r="M30" s="92">
        <v>0</v>
      </c>
      <c r="N30" s="92">
        <v>0</v>
      </c>
      <c r="O30" s="92">
        <v>1</v>
      </c>
      <c r="P30" s="92">
        <v>0</v>
      </c>
      <c r="Q30" s="92">
        <v>15</v>
      </c>
      <c r="R30" s="92">
        <v>0</v>
      </c>
      <c r="S30" s="92">
        <v>2</v>
      </c>
      <c r="T30" s="92">
        <v>0</v>
      </c>
      <c r="U30" s="92">
        <v>142</v>
      </c>
      <c r="V30" s="92">
        <v>27</v>
      </c>
      <c r="W30" s="92">
        <v>6</v>
      </c>
      <c r="X30" s="92">
        <v>0</v>
      </c>
      <c r="Y30" s="92">
        <v>2</v>
      </c>
      <c r="Z30" s="92">
        <v>1</v>
      </c>
      <c r="AA30" s="92">
        <v>6</v>
      </c>
      <c r="AB30" s="92">
        <v>0</v>
      </c>
      <c r="AC30" s="92">
        <v>2</v>
      </c>
      <c r="AD30" s="92">
        <v>0</v>
      </c>
      <c r="AE30" s="135">
        <f t="shared" si="2"/>
        <v>203</v>
      </c>
      <c r="AF30" s="135">
        <f t="shared" si="3"/>
        <v>28</v>
      </c>
      <c r="AG30" s="135">
        <f t="shared" si="4"/>
        <v>231</v>
      </c>
      <c r="AI30" s="40">
        <v>10</v>
      </c>
      <c r="AJ30" s="40">
        <v>2</v>
      </c>
      <c r="AL30" s="18">
        <f t="shared" si="0"/>
        <v>0</v>
      </c>
      <c r="AM30" s="18">
        <f t="shared" si="1"/>
        <v>0</v>
      </c>
    </row>
    <row r="31" spans="1:39" ht="27.75">
      <c r="A31" s="226" t="s">
        <v>207</v>
      </c>
      <c r="B31" s="92" t="s">
        <v>64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3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6</v>
      </c>
      <c r="R31" s="92">
        <v>1</v>
      </c>
      <c r="S31" s="92">
        <v>0</v>
      </c>
      <c r="T31" s="92">
        <v>0</v>
      </c>
      <c r="U31" s="92">
        <v>1</v>
      </c>
      <c r="V31" s="92">
        <v>0</v>
      </c>
      <c r="W31" s="92">
        <v>0</v>
      </c>
      <c r="X31" s="92">
        <v>1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135">
        <f t="shared" si="2"/>
        <v>10</v>
      </c>
      <c r="AF31" s="135">
        <f t="shared" si="3"/>
        <v>2</v>
      </c>
      <c r="AG31" s="135">
        <f t="shared" si="4"/>
        <v>12</v>
      </c>
      <c r="AI31" s="40">
        <v>32</v>
      </c>
      <c r="AJ31" s="40">
        <v>3</v>
      </c>
      <c r="AL31" s="18">
        <f t="shared" si="0"/>
        <v>0</v>
      </c>
      <c r="AM31" s="18">
        <f t="shared" si="1"/>
        <v>0</v>
      </c>
    </row>
    <row r="32" spans="1:39" ht="27.75">
      <c r="A32" s="226"/>
      <c r="B32" s="92" t="s">
        <v>51</v>
      </c>
      <c r="C32" s="92">
        <v>0</v>
      </c>
      <c r="D32" s="92">
        <v>0</v>
      </c>
      <c r="E32" s="92">
        <v>0</v>
      </c>
      <c r="F32" s="92">
        <v>0</v>
      </c>
      <c r="G32" s="92">
        <v>4</v>
      </c>
      <c r="H32" s="92">
        <v>1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27</v>
      </c>
      <c r="R32" s="92">
        <v>1</v>
      </c>
      <c r="S32" s="92">
        <v>1</v>
      </c>
      <c r="T32" s="92">
        <v>0</v>
      </c>
      <c r="U32" s="92">
        <v>0</v>
      </c>
      <c r="V32" s="92">
        <v>0</v>
      </c>
      <c r="W32" s="92">
        <v>0</v>
      </c>
      <c r="X32" s="92">
        <v>1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135">
        <f t="shared" si="2"/>
        <v>32</v>
      </c>
      <c r="AF32" s="135">
        <f t="shared" si="3"/>
        <v>3</v>
      </c>
      <c r="AG32" s="135">
        <f t="shared" si="4"/>
        <v>35</v>
      </c>
      <c r="AI32" s="40">
        <v>103</v>
      </c>
      <c r="AJ32" s="40">
        <v>27</v>
      </c>
      <c r="AL32" s="18">
        <f t="shared" si="0"/>
        <v>0</v>
      </c>
      <c r="AM32" s="18">
        <f t="shared" si="1"/>
        <v>0</v>
      </c>
    </row>
    <row r="33" spans="1:39" ht="27.75">
      <c r="A33" s="226" t="s">
        <v>197</v>
      </c>
      <c r="B33" s="92" t="s">
        <v>64</v>
      </c>
      <c r="C33" s="92">
        <v>0</v>
      </c>
      <c r="D33" s="92">
        <v>0</v>
      </c>
      <c r="E33" s="92">
        <v>0</v>
      </c>
      <c r="F33" s="92">
        <v>0</v>
      </c>
      <c r="G33" s="92">
        <v>6</v>
      </c>
      <c r="H33" s="92">
        <v>0</v>
      </c>
      <c r="I33" s="92">
        <v>0</v>
      </c>
      <c r="J33" s="92">
        <v>0</v>
      </c>
      <c r="K33" s="92">
        <v>3</v>
      </c>
      <c r="L33" s="92">
        <v>0</v>
      </c>
      <c r="M33" s="92">
        <v>0</v>
      </c>
      <c r="N33" s="92">
        <v>0</v>
      </c>
      <c r="O33" s="92">
        <v>3</v>
      </c>
      <c r="P33" s="92">
        <v>0</v>
      </c>
      <c r="Q33" s="92">
        <v>11</v>
      </c>
      <c r="R33" s="92">
        <v>0</v>
      </c>
      <c r="S33" s="92">
        <v>3</v>
      </c>
      <c r="T33" s="92">
        <v>0</v>
      </c>
      <c r="U33" s="92">
        <v>75</v>
      </c>
      <c r="V33" s="92">
        <v>27</v>
      </c>
      <c r="W33" s="92">
        <v>1</v>
      </c>
      <c r="X33" s="92">
        <v>0</v>
      </c>
      <c r="Y33" s="92">
        <v>0</v>
      </c>
      <c r="Z33" s="92">
        <v>0</v>
      </c>
      <c r="AA33" s="92">
        <v>1</v>
      </c>
      <c r="AB33" s="92">
        <v>0</v>
      </c>
      <c r="AC33" s="92">
        <v>0</v>
      </c>
      <c r="AD33" s="92">
        <v>0</v>
      </c>
      <c r="AE33" s="135">
        <f t="shared" si="2"/>
        <v>103</v>
      </c>
      <c r="AF33" s="135">
        <f t="shared" si="3"/>
        <v>27</v>
      </c>
      <c r="AG33" s="135">
        <f t="shared" si="4"/>
        <v>130</v>
      </c>
      <c r="AI33" s="40">
        <v>214</v>
      </c>
      <c r="AJ33" s="40">
        <v>45</v>
      </c>
      <c r="AL33" s="18">
        <f t="shared" si="0"/>
        <v>0</v>
      </c>
      <c r="AM33" s="18">
        <f t="shared" si="1"/>
        <v>0</v>
      </c>
    </row>
    <row r="34" spans="1:39" ht="27.75">
      <c r="A34" s="226"/>
      <c r="B34" s="92" t="s">
        <v>51</v>
      </c>
      <c r="C34" s="92">
        <v>0</v>
      </c>
      <c r="D34" s="92">
        <v>0</v>
      </c>
      <c r="E34" s="92">
        <v>0</v>
      </c>
      <c r="F34" s="92">
        <v>0</v>
      </c>
      <c r="G34" s="92">
        <v>9</v>
      </c>
      <c r="H34" s="92">
        <v>0</v>
      </c>
      <c r="I34" s="92">
        <v>0</v>
      </c>
      <c r="J34" s="92">
        <v>0</v>
      </c>
      <c r="K34" s="92">
        <v>4</v>
      </c>
      <c r="L34" s="92">
        <v>0</v>
      </c>
      <c r="M34" s="92">
        <v>0</v>
      </c>
      <c r="N34" s="92">
        <v>0</v>
      </c>
      <c r="O34" s="92">
        <v>4</v>
      </c>
      <c r="P34" s="92">
        <v>0</v>
      </c>
      <c r="Q34" s="92">
        <v>18</v>
      </c>
      <c r="R34" s="92">
        <v>0</v>
      </c>
      <c r="S34" s="92">
        <v>5</v>
      </c>
      <c r="T34" s="92">
        <v>0</v>
      </c>
      <c r="U34" s="92">
        <v>172</v>
      </c>
      <c r="V34" s="92">
        <v>45</v>
      </c>
      <c r="W34" s="92">
        <v>1</v>
      </c>
      <c r="X34" s="92">
        <v>0</v>
      </c>
      <c r="Y34" s="92">
        <v>0</v>
      </c>
      <c r="Z34" s="92">
        <v>0</v>
      </c>
      <c r="AA34" s="92">
        <v>1</v>
      </c>
      <c r="AB34" s="92">
        <v>0</v>
      </c>
      <c r="AC34" s="92">
        <v>0</v>
      </c>
      <c r="AD34" s="92">
        <v>0</v>
      </c>
      <c r="AE34" s="135">
        <f t="shared" si="2"/>
        <v>214</v>
      </c>
      <c r="AF34" s="135">
        <f t="shared" si="3"/>
        <v>45</v>
      </c>
      <c r="AG34" s="135">
        <f t="shared" si="4"/>
        <v>259</v>
      </c>
      <c r="AI34" s="116">
        <f>AI32+AI30+AI28+AI26+AI24+AI22+AI20+AI18+AI16+AI14+AI12+AI10+AI8</f>
        <v>1066</v>
      </c>
      <c r="AJ34" s="116">
        <f t="shared" ref="AJ34:AJ35" si="5">AJ32+AJ30+AJ28+AJ26+AJ24+AJ22+AJ20+AJ18+AJ16+AJ14+AJ12+AJ10+AJ8</f>
        <v>345</v>
      </c>
      <c r="AL34" s="18">
        <f t="shared" si="0"/>
        <v>0</v>
      </c>
      <c r="AM34" s="18">
        <f t="shared" si="1"/>
        <v>0</v>
      </c>
    </row>
    <row r="35" spans="1:39" ht="27.75">
      <c r="A35" s="184" t="s">
        <v>193</v>
      </c>
      <c r="B35" s="135" t="s">
        <v>64</v>
      </c>
      <c r="C35" s="135">
        <f>C33+C31+C29+C27+C25+C23+C21+C19+C17+C15+C13+C11+C9</f>
        <v>11</v>
      </c>
      <c r="D35" s="135">
        <f t="shared" ref="D35:AD35" si="6">D33+D31+D29+D27+D25+D23+D21+D19+D17+D15+D13+D11+D9</f>
        <v>0</v>
      </c>
      <c r="E35" s="135">
        <f t="shared" si="6"/>
        <v>5</v>
      </c>
      <c r="F35" s="135">
        <f t="shared" si="6"/>
        <v>0</v>
      </c>
      <c r="G35" s="135">
        <f t="shared" si="6"/>
        <v>71</v>
      </c>
      <c r="H35" s="135">
        <f t="shared" si="6"/>
        <v>3</v>
      </c>
      <c r="I35" s="135">
        <f t="shared" si="6"/>
        <v>20</v>
      </c>
      <c r="J35" s="135">
        <f t="shared" si="6"/>
        <v>2</v>
      </c>
      <c r="K35" s="135">
        <f t="shared" si="6"/>
        <v>60</v>
      </c>
      <c r="L35" s="135">
        <f t="shared" si="6"/>
        <v>5</v>
      </c>
      <c r="M35" s="135">
        <f t="shared" si="6"/>
        <v>2</v>
      </c>
      <c r="N35" s="135">
        <f t="shared" si="6"/>
        <v>1</v>
      </c>
      <c r="O35" s="135">
        <f t="shared" si="6"/>
        <v>7</v>
      </c>
      <c r="P35" s="135">
        <f t="shared" si="6"/>
        <v>1</v>
      </c>
      <c r="Q35" s="135">
        <f t="shared" si="6"/>
        <v>343</v>
      </c>
      <c r="R35" s="135">
        <f t="shared" si="6"/>
        <v>165</v>
      </c>
      <c r="S35" s="135">
        <f t="shared" si="6"/>
        <v>26</v>
      </c>
      <c r="T35" s="135">
        <f t="shared" si="6"/>
        <v>0</v>
      </c>
      <c r="U35" s="135">
        <f t="shared" si="6"/>
        <v>184</v>
      </c>
      <c r="V35" s="135">
        <f t="shared" si="6"/>
        <v>76</v>
      </c>
      <c r="W35" s="135">
        <f t="shared" si="6"/>
        <v>292</v>
      </c>
      <c r="X35" s="135">
        <f t="shared" si="6"/>
        <v>90</v>
      </c>
      <c r="Y35" s="135">
        <f t="shared" si="6"/>
        <v>6</v>
      </c>
      <c r="Z35" s="135">
        <f t="shared" si="6"/>
        <v>2</v>
      </c>
      <c r="AA35" s="135">
        <f t="shared" si="6"/>
        <v>29</v>
      </c>
      <c r="AB35" s="135">
        <f t="shared" si="6"/>
        <v>0</v>
      </c>
      <c r="AC35" s="135">
        <f t="shared" si="6"/>
        <v>10</v>
      </c>
      <c r="AD35" s="135">
        <f t="shared" si="6"/>
        <v>0</v>
      </c>
      <c r="AE35" s="135">
        <f>AC35+AA35+Y35+W35+U35+S35+Q35+O35+M35+K35+I35+G35+E35+C35</f>
        <v>1066</v>
      </c>
      <c r="AF35" s="135">
        <f>AD35+AB35+Z35+X35+V35+T35+R35+P35+N35+L35+J35+H35+F35+D35</f>
        <v>345</v>
      </c>
      <c r="AG35" s="135">
        <f t="shared" si="4"/>
        <v>1411</v>
      </c>
      <c r="AI35" s="116">
        <f>AI33+AI31+AI29+AI27+AI25+AI23+AI21+AI19+AI17+AI15+AI13+AI11+AI9</f>
        <v>2513</v>
      </c>
      <c r="AJ35" s="116">
        <f t="shared" si="5"/>
        <v>712</v>
      </c>
      <c r="AL35" s="18">
        <f t="shared" si="0"/>
        <v>0</v>
      </c>
      <c r="AM35" s="18">
        <f t="shared" si="1"/>
        <v>0</v>
      </c>
    </row>
    <row r="36" spans="1:39" ht="30">
      <c r="A36" s="184"/>
      <c r="B36" s="135" t="s">
        <v>51</v>
      </c>
      <c r="C36" s="135">
        <f>C34+C32+C30+C28+C26+C24+C22+C20+C18+C16+C14+C12+C10</f>
        <v>15</v>
      </c>
      <c r="D36" s="135">
        <f t="shared" ref="D36:AD36" si="7">D34+D32+D30+D28+D26+D24+D22+D20+D18+D16+D14+D12+D10</f>
        <v>0</v>
      </c>
      <c r="E36" s="135">
        <f t="shared" si="7"/>
        <v>7</v>
      </c>
      <c r="F36" s="135">
        <f t="shared" si="7"/>
        <v>0</v>
      </c>
      <c r="G36" s="135">
        <f t="shared" si="7"/>
        <v>168</v>
      </c>
      <c r="H36" s="135">
        <f t="shared" si="7"/>
        <v>13</v>
      </c>
      <c r="I36" s="135">
        <f t="shared" si="7"/>
        <v>31</v>
      </c>
      <c r="J36" s="135">
        <f t="shared" si="7"/>
        <v>6</v>
      </c>
      <c r="K36" s="135">
        <f t="shared" si="7"/>
        <v>94</v>
      </c>
      <c r="L36" s="135">
        <f t="shared" si="7"/>
        <v>14</v>
      </c>
      <c r="M36" s="135">
        <f t="shared" si="7"/>
        <v>2</v>
      </c>
      <c r="N36" s="135">
        <f t="shared" si="7"/>
        <v>2</v>
      </c>
      <c r="O36" s="135">
        <f t="shared" si="7"/>
        <v>12</v>
      </c>
      <c r="P36" s="135">
        <f t="shared" si="7"/>
        <v>2</v>
      </c>
      <c r="Q36" s="135">
        <f t="shared" si="7"/>
        <v>885</v>
      </c>
      <c r="R36" s="135">
        <f t="shared" si="7"/>
        <v>340</v>
      </c>
      <c r="S36" s="135">
        <f t="shared" si="7"/>
        <v>43</v>
      </c>
      <c r="T36" s="135">
        <f t="shared" si="7"/>
        <v>1</v>
      </c>
      <c r="U36" s="135">
        <f t="shared" si="7"/>
        <v>510</v>
      </c>
      <c r="V36" s="135">
        <f t="shared" si="7"/>
        <v>147</v>
      </c>
      <c r="W36" s="135">
        <f t="shared" si="7"/>
        <v>678</v>
      </c>
      <c r="X36" s="135">
        <f t="shared" si="7"/>
        <v>185</v>
      </c>
      <c r="Y36" s="135">
        <f t="shared" si="7"/>
        <v>7</v>
      </c>
      <c r="Z36" s="135">
        <f t="shared" si="7"/>
        <v>2</v>
      </c>
      <c r="AA36" s="135">
        <f t="shared" si="7"/>
        <v>46</v>
      </c>
      <c r="AB36" s="135">
        <f t="shared" si="7"/>
        <v>0</v>
      </c>
      <c r="AC36" s="135">
        <f t="shared" si="7"/>
        <v>15</v>
      </c>
      <c r="AD36" s="135">
        <f t="shared" si="7"/>
        <v>0</v>
      </c>
      <c r="AE36" s="135">
        <f>AC36+AA36+Y36+W36+U36+S36+Q36+O36+M36+K36+I36+G36+E36+C36</f>
        <v>2513</v>
      </c>
      <c r="AF36" s="135">
        <f>AD36+AB36+Z36+X36+V36+T36+R36+P36+N36+L36+J36+H36+F36+D36</f>
        <v>712</v>
      </c>
      <c r="AG36" s="135">
        <f t="shared" si="4"/>
        <v>3225</v>
      </c>
      <c r="AI36" s="117"/>
      <c r="AJ36" s="117"/>
    </row>
    <row r="37" spans="1:39" ht="27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I37" s="32"/>
      <c r="AJ37" s="32"/>
    </row>
    <row r="38" spans="1:39" ht="27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I38" s="28"/>
      <c r="AJ38" s="28"/>
    </row>
    <row r="39" spans="1:39" ht="27.75">
      <c r="A39" s="227" t="s">
        <v>277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I39" s="28"/>
      <c r="AJ39" s="28"/>
    </row>
    <row r="40" spans="1:39" ht="27.75">
      <c r="A40" s="184" t="s">
        <v>72</v>
      </c>
      <c r="B40" s="184" t="s">
        <v>9</v>
      </c>
      <c r="C40" s="188" t="s">
        <v>10</v>
      </c>
      <c r="D40" s="188"/>
      <c r="E40" s="188" t="s">
        <v>200</v>
      </c>
      <c r="F40" s="188"/>
      <c r="G40" s="188" t="s">
        <v>11</v>
      </c>
      <c r="H40" s="188"/>
      <c r="I40" s="188" t="s">
        <v>12</v>
      </c>
      <c r="J40" s="188"/>
      <c r="K40" s="188" t="s">
        <v>13</v>
      </c>
      <c r="L40" s="188"/>
      <c r="M40" s="188" t="s">
        <v>14</v>
      </c>
      <c r="N40" s="188"/>
      <c r="O40" s="188" t="s">
        <v>15</v>
      </c>
      <c r="P40" s="188"/>
      <c r="Q40" s="188" t="s">
        <v>16</v>
      </c>
      <c r="R40" s="188"/>
      <c r="S40" s="188" t="s">
        <v>139</v>
      </c>
      <c r="T40" s="188"/>
      <c r="U40" s="188" t="s">
        <v>17</v>
      </c>
      <c r="V40" s="188"/>
      <c r="W40" s="188" t="s">
        <v>49</v>
      </c>
      <c r="X40" s="188"/>
      <c r="Y40" s="188" t="s">
        <v>19</v>
      </c>
      <c r="Z40" s="188"/>
      <c r="AA40" s="188" t="s">
        <v>20</v>
      </c>
      <c r="AB40" s="188"/>
      <c r="AC40" s="188" t="s">
        <v>21</v>
      </c>
      <c r="AD40" s="188"/>
      <c r="AE40" s="188" t="s">
        <v>0</v>
      </c>
      <c r="AF40" s="188"/>
      <c r="AG40" s="188"/>
      <c r="AI40" s="28"/>
      <c r="AJ40" s="28"/>
    </row>
    <row r="41" spans="1:39" ht="27.75">
      <c r="A41" s="184"/>
      <c r="B41" s="184"/>
      <c r="C41" s="96" t="s">
        <v>1</v>
      </c>
      <c r="D41" s="96" t="s">
        <v>78</v>
      </c>
      <c r="E41" s="96" t="s">
        <v>1</v>
      </c>
      <c r="F41" s="96" t="s">
        <v>78</v>
      </c>
      <c r="G41" s="96" t="s">
        <v>1</v>
      </c>
      <c r="H41" s="96" t="s">
        <v>78</v>
      </c>
      <c r="I41" s="96" t="s">
        <v>1</v>
      </c>
      <c r="J41" s="96" t="s">
        <v>78</v>
      </c>
      <c r="K41" s="96" t="s">
        <v>1</v>
      </c>
      <c r="L41" s="96" t="s">
        <v>78</v>
      </c>
      <c r="M41" s="96" t="s">
        <v>1</v>
      </c>
      <c r="N41" s="96" t="s">
        <v>78</v>
      </c>
      <c r="O41" s="96" t="s">
        <v>1</v>
      </c>
      <c r="P41" s="96" t="s">
        <v>78</v>
      </c>
      <c r="Q41" s="96" t="s">
        <v>1</v>
      </c>
      <c r="R41" s="96" t="s">
        <v>78</v>
      </c>
      <c r="S41" s="96" t="s">
        <v>1</v>
      </c>
      <c r="T41" s="96" t="s">
        <v>78</v>
      </c>
      <c r="U41" s="96" t="s">
        <v>1</v>
      </c>
      <c r="V41" s="96" t="s">
        <v>78</v>
      </c>
      <c r="W41" s="96" t="s">
        <v>1</v>
      </c>
      <c r="X41" s="96" t="s">
        <v>78</v>
      </c>
      <c r="Y41" s="96" t="s">
        <v>1</v>
      </c>
      <c r="Z41" s="96" t="s">
        <v>78</v>
      </c>
      <c r="AA41" s="96" t="s">
        <v>1</v>
      </c>
      <c r="AB41" s="96" t="s">
        <v>78</v>
      </c>
      <c r="AC41" s="96" t="s">
        <v>1</v>
      </c>
      <c r="AD41" s="96" t="s">
        <v>78</v>
      </c>
      <c r="AE41" s="96" t="s">
        <v>1</v>
      </c>
      <c r="AF41" s="96" t="s">
        <v>78</v>
      </c>
      <c r="AG41" s="96" t="s">
        <v>140</v>
      </c>
      <c r="AI41" s="30"/>
      <c r="AJ41" s="30"/>
    </row>
    <row r="42" spans="1:39" ht="27.75">
      <c r="A42" s="226" t="s">
        <v>173</v>
      </c>
      <c r="B42" s="92" t="s">
        <v>64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46</v>
      </c>
      <c r="R42" s="92">
        <v>24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135">
        <f>AC42+AA42+Y42+W42+U42+S42+Q42+O42+M42+K42+I42+G42+E42+C42</f>
        <v>46</v>
      </c>
      <c r="AF42" s="135">
        <f>AD42+AB42+Z42+X42+V42+T42+R42+P42+N42+L42+J42+H42+F42+D42</f>
        <v>24</v>
      </c>
      <c r="AG42" s="135">
        <f>AF42+AE42</f>
        <v>70</v>
      </c>
      <c r="AI42" s="30"/>
      <c r="AJ42" s="30"/>
    </row>
    <row r="43" spans="1:39" ht="27.75">
      <c r="A43" s="226"/>
      <c r="B43" s="92" t="s">
        <v>51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78</v>
      </c>
      <c r="R43" s="92">
        <v>68</v>
      </c>
      <c r="S43" s="92">
        <v>0</v>
      </c>
      <c r="T43" s="92">
        <v>0</v>
      </c>
      <c r="U43" s="92">
        <v>1</v>
      </c>
      <c r="V43" s="92">
        <v>2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135">
        <f t="shared" ref="AE43:AE67" si="8">AC43+AA43+Y43+W43+U43+S43+Q43+O43+M43+K43+I43+G43+E43+C43</f>
        <v>79</v>
      </c>
      <c r="AF43" s="135">
        <f t="shared" ref="AF43:AF67" si="9">AD43+AB43+Z43+X43+V43+T43+R43+P43+N43+L43+J43+H43+F43+D43</f>
        <v>70</v>
      </c>
      <c r="AG43" s="135">
        <f t="shared" ref="AG43:AG69" si="10">AF43+AE43</f>
        <v>149</v>
      </c>
      <c r="AI43" s="30"/>
      <c r="AJ43" s="30"/>
    </row>
    <row r="44" spans="1:39" ht="27.75">
      <c r="A44" s="226" t="s">
        <v>174</v>
      </c>
      <c r="B44" s="92" t="s">
        <v>64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135">
        <f t="shared" si="8"/>
        <v>0</v>
      </c>
      <c r="AF44" s="135">
        <f t="shared" si="9"/>
        <v>0</v>
      </c>
      <c r="AG44" s="135">
        <f t="shared" si="10"/>
        <v>0</v>
      </c>
      <c r="AI44" s="30"/>
      <c r="AJ44" s="30"/>
    </row>
    <row r="45" spans="1:39" ht="27.75">
      <c r="A45" s="226"/>
      <c r="B45" s="92" t="s">
        <v>51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135">
        <f t="shared" si="8"/>
        <v>0</v>
      </c>
      <c r="AF45" s="135">
        <f t="shared" si="9"/>
        <v>0</v>
      </c>
      <c r="AG45" s="135">
        <f t="shared" si="10"/>
        <v>0</v>
      </c>
      <c r="AI45" s="33"/>
      <c r="AJ45" s="33"/>
    </row>
    <row r="46" spans="1:39" ht="27.75">
      <c r="A46" s="226" t="s">
        <v>179</v>
      </c>
      <c r="B46" s="92" t="s">
        <v>64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135">
        <f t="shared" si="8"/>
        <v>0</v>
      </c>
      <c r="AF46" s="135">
        <f t="shared" si="9"/>
        <v>0</v>
      </c>
      <c r="AG46" s="135">
        <f t="shared" si="10"/>
        <v>0</v>
      </c>
      <c r="AI46" s="222" t="s">
        <v>4</v>
      </c>
      <c r="AJ46" s="222"/>
    </row>
    <row r="47" spans="1:39" ht="27.75">
      <c r="A47" s="226"/>
      <c r="B47" s="92" t="s">
        <v>51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135">
        <f t="shared" si="8"/>
        <v>0</v>
      </c>
      <c r="AF47" s="135">
        <f t="shared" si="9"/>
        <v>0</v>
      </c>
      <c r="AG47" s="135">
        <f t="shared" si="10"/>
        <v>0</v>
      </c>
      <c r="AI47" s="116" t="s">
        <v>8</v>
      </c>
      <c r="AJ47" s="116" t="s">
        <v>2</v>
      </c>
    </row>
    <row r="48" spans="1:39" ht="27.75">
      <c r="A48" s="226" t="s">
        <v>210</v>
      </c>
      <c r="B48" s="92" t="s">
        <v>64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135">
        <f t="shared" si="8"/>
        <v>0</v>
      </c>
      <c r="AF48" s="135">
        <f t="shared" si="9"/>
        <v>0</v>
      </c>
      <c r="AG48" s="135">
        <f t="shared" si="10"/>
        <v>0</v>
      </c>
      <c r="AI48" s="40">
        <v>46</v>
      </c>
      <c r="AJ48" s="40">
        <v>24</v>
      </c>
      <c r="AL48" s="33">
        <f>AI48-AE42</f>
        <v>0</v>
      </c>
      <c r="AM48" s="33">
        <f>AJ48-AF42</f>
        <v>0</v>
      </c>
    </row>
    <row r="49" spans="1:39" ht="27.75">
      <c r="A49" s="226"/>
      <c r="B49" s="92" t="s">
        <v>51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135">
        <f t="shared" si="8"/>
        <v>0</v>
      </c>
      <c r="AF49" s="135">
        <f t="shared" si="9"/>
        <v>0</v>
      </c>
      <c r="AG49" s="135">
        <f t="shared" si="10"/>
        <v>0</v>
      </c>
      <c r="AI49" s="40">
        <v>79</v>
      </c>
      <c r="AJ49" s="40">
        <v>70</v>
      </c>
      <c r="AL49" s="33">
        <f t="shared" ref="AL49:AM49" si="11">AI49-AE43</f>
        <v>0</v>
      </c>
      <c r="AM49" s="33">
        <f t="shared" si="11"/>
        <v>0</v>
      </c>
    </row>
    <row r="50" spans="1:39" ht="27.75">
      <c r="A50" s="226" t="s">
        <v>183</v>
      </c>
      <c r="B50" s="92" t="s">
        <v>64</v>
      </c>
      <c r="C50" s="92">
        <v>1</v>
      </c>
      <c r="D50" s="92">
        <v>1</v>
      </c>
      <c r="E50" s="92">
        <v>0</v>
      </c>
      <c r="F50" s="92">
        <v>0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1</v>
      </c>
      <c r="V50" s="92">
        <v>0</v>
      </c>
      <c r="W50" s="92">
        <v>1</v>
      </c>
      <c r="X50" s="92">
        <v>4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135">
        <f t="shared" si="8"/>
        <v>3</v>
      </c>
      <c r="AF50" s="135">
        <f t="shared" si="9"/>
        <v>6</v>
      </c>
      <c r="AG50" s="135">
        <f t="shared" si="10"/>
        <v>9</v>
      </c>
      <c r="AI50" s="40">
        <v>0</v>
      </c>
      <c r="AJ50" s="40">
        <v>0</v>
      </c>
      <c r="AL50" s="33">
        <f t="shared" ref="AL50:AM50" si="12">AI50-AE44</f>
        <v>0</v>
      </c>
      <c r="AM50" s="33">
        <f t="shared" si="12"/>
        <v>0</v>
      </c>
    </row>
    <row r="51" spans="1:39" ht="27.75">
      <c r="A51" s="226"/>
      <c r="B51" s="92" t="s">
        <v>51</v>
      </c>
      <c r="C51" s="92">
        <v>3</v>
      </c>
      <c r="D51" s="92">
        <v>1</v>
      </c>
      <c r="E51" s="92">
        <v>0</v>
      </c>
      <c r="F51" s="92">
        <v>0</v>
      </c>
      <c r="G51" s="92">
        <v>0</v>
      </c>
      <c r="H51" s="92">
        <v>1</v>
      </c>
      <c r="I51" s="92">
        <v>0</v>
      </c>
      <c r="J51" s="92">
        <v>0</v>
      </c>
      <c r="K51" s="92">
        <v>1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2</v>
      </c>
      <c r="V51" s="92">
        <v>0</v>
      </c>
      <c r="W51" s="92">
        <v>4</v>
      </c>
      <c r="X51" s="92">
        <v>20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135">
        <f t="shared" si="8"/>
        <v>10</v>
      </c>
      <c r="AF51" s="135">
        <f t="shared" si="9"/>
        <v>22</v>
      </c>
      <c r="AG51" s="135">
        <f t="shared" si="10"/>
        <v>32</v>
      </c>
      <c r="AI51" s="40">
        <v>0</v>
      </c>
      <c r="AJ51" s="40">
        <v>0</v>
      </c>
      <c r="AL51" s="33">
        <f t="shared" ref="AL51:AM51" si="13">AI51-AE45</f>
        <v>0</v>
      </c>
      <c r="AM51" s="33">
        <f t="shared" si="13"/>
        <v>0</v>
      </c>
    </row>
    <row r="52" spans="1:39" ht="27.75">
      <c r="A52" s="226" t="s">
        <v>191</v>
      </c>
      <c r="B52" s="92" t="s">
        <v>64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135">
        <f t="shared" si="8"/>
        <v>0</v>
      </c>
      <c r="AF52" s="135">
        <f t="shared" si="9"/>
        <v>0</v>
      </c>
      <c r="AG52" s="135">
        <f t="shared" si="10"/>
        <v>0</v>
      </c>
      <c r="AI52" s="40">
        <v>0</v>
      </c>
      <c r="AJ52" s="40">
        <v>0</v>
      </c>
      <c r="AL52" s="33">
        <f t="shared" ref="AL52:AM52" si="14">AI52-AE46</f>
        <v>0</v>
      </c>
      <c r="AM52" s="33">
        <f t="shared" si="14"/>
        <v>0</v>
      </c>
    </row>
    <row r="53" spans="1:39" ht="27.75">
      <c r="A53" s="226"/>
      <c r="B53" s="92" t="s">
        <v>51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135">
        <f t="shared" si="8"/>
        <v>0</v>
      </c>
      <c r="AF53" s="135">
        <f t="shared" si="9"/>
        <v>0</v>
      </c>
      <c r="AG53" s="135">
        <f t="shared" si="10"/>
        <v>0</v>
      </c>
      <c r="AI53" s="40">
        <v>0</v>
      </c>
      <c r="AJ53" s="40">
        <v>0</v>
      </c>
      <c r="AL53" s="33">
        <f t="shared" ref="AL53:AM53" si="15">AI53-AE47</f>
        <v>0</v>
      </c>
      <c r="AM53" s="33">
        <f t="shared" si="15"/>
        <v>0</v>
      </c>
    </row>
    <row r="54" spans="1:39" ht="27.75">
      <c r="A54" s="226" t="s">
        <v>224</v>
      </c>
      <c r="B54" s="92" t="s">
        <v>64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1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135">
        <f t="shared" si="8"/>
        <v>1</v>
      </c>
      <c r="AF54" s="135">
        <f t="shared" si="9"/>
        <v>0</v>
      </c>
      <c r="AG54" s="135">
        <f t="shared" si="10"/>
        <v>1</v>
      </c>
      <c r="AI54" s="40">
        <v>0</v>
      </c>
      <c r="AJ54" s="40">
        <v>0</v>
      </c>
      <c r="AL54" s="33">
        <f t="shared" ref="AL54:AM54" si="16">AI54-AE48</f>
        <v>0</v>
      </c>
      <c r="AM54" s="33">
        <f t="shared" si="16"/>
        <v>0</v>
      </c>
    </row>
    <row r="55" spans="1:39" ht="27.75">
      <c r="A55" s="226"/>
      <c r="B55" s="92" t="s">
        <v>51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1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135">
        <f t="shared" si="8"/>
        <v>1</v>
      </c>
      <c r="AF55" s="135">
        <f t="shared" si="9"/>
        <v>0</v>
      </c>
      <c r="AG55" s="135">
        <f t="shared" si="10"/>
        <v>1</v>
      </c>
      <c r="AI55" s="40">
        <v>0</v>
      </c>
      <c r="AJ55" s="40">
        <v>0</v>
      </c>
      <c r="AL55" s="33">
        <f t="shared" ref="AL55:AM55" si="17">AI55-AE49</f>
        <v>0</v>
      </c>
      <c r="AM55" s="33">
        <f t="shared" si="17"/>
        <v>0</v>
      </c>
    </row>
    <row r="56" spans="1:39" ht="27.75">
      <c r="A56" s="226" t="s">
        <v>195</v>
      </c>
      <c r="B56" s="92" t="s">
        <v>64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135">
        <f t="shared" si="8"/>
        <v>0</v>
      </c>
      <c r="AF56" s="135">
        <f t="shared" si="9"/>
        <v>0</v>
      </c>
      <c r="AG56" s="135">
        <f t="shared" si="10"/>
        <v>0</v>
      </c>
      <c r="AI56" s="40">
        <v>3</v>
      </c>
      <c r="AJ56" s="40">
        <v>6</v>
      </c>
      <c r="AL56" s="33">
        <f t="shared" ref="AL56:AM56" si="18">AI56-AE50</f>
        <v>0</v>
      </c>
      <c r="AM56" s="33">
        <f t="shared" si="18"/>
        <v>0</v>
      </c>
    </row>
    <row r="57" spans="1:39" ht="27.75">
      <c r="A57" s="226"/>
      <c r="B57" s="92" t="s">
        <v>51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135">
        <f t="shared" si="8"/>
        <v>0</v>
      </c>
      <c r="AF57" s="135">
        <f t="shared" si="9"/>
        <v>0</v>
      </c>
      <c r="AG57" s="135">
        <f t="shared" si="10"/>
        <v>0</v>
      </c>
      <c r="AI57" s="40">
        <v>10</v>
      </c>
      <c r="AJ57" s="40">
        <v>22</v>
      </c>
      <c r="AL57" s="33">
        <f t="shared" ref="AL57:AM57" si="19">AI57-AE51</f>
        <v>0</v>
      </c>
      <c r="AM57" s="33">
        <f t="shared" si="19"/>
        <v>0</v>
      </c>
    </row>
    <row r="58" spans="1:39" ht="27.75">
      <c r="A58" s="226" t="s">
        <v>192</v>
      </c>
      <c r="B58" s="92" t="s">
        <v>64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2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39</v>
      </c>
      <c r="X58" s="92">
        <v>6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135">
        <f t="shared" si="8"/>
        <v>39</v>
      </c>
      <c r="AF58" s="135">
        <f t="shared" si="9"/>
        <v>8</v>
      </c>
      <c r="AG58" s="135">
        <f t="shared" si="10"/>
        <v>47</v>
      </c>
      <c r="AI58" s="40">
        <v>0</v>
      </c>
      <c r="AJ58" s="40">
        <v>0</v>
      </c>
      <c r="AL58" s="33">
        <f t="shared" ref="AL58:AM58" si="20">AI58-AE52</f>
        <v>0</v>
      </c>
      <c r="AM58" s="33">
        <f t="shared" si="20"/>
        <v>0</v>
      </c>
    </row>
    <row r="59" spans="1:39" ht="27.75">
      <c r="A59" s="226"/>
      <c r="B59" s="92" t="s">
        <v>51</v>
      </c>
      <c r="C59" s="92">
        <v>0</v>
      </c>
      <c r="D59" s="92">
        <v>0</v>
      </c>
      <c r="E59" s="92">
        <v>0</v>
      </c>
      <c r="F59" s="92">
        <v>0</v>
      </c>
      <c r="G59" s="92">
        <v>3</v>
      </c>
      <c r="H59" s="92">
        <v>3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4</v>
      </c>
      <c r="S59" s="92">
        <v>2</v>
      </c>
      <c r="T59" s="92">
        <v>0</v>
      </c>
      <c r="U59" s="92">
        <v>0</v>
      </c>
      <c r="V59" s="92">
        <v>0</v>
      </c>
      <c r="W59" s="92">
        <v>84</v>
      </c>
      <c r="X59" s="92">
        <v>14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135">
        <f t="shared" si="8"/>
        <v>89</v>
      </c>
      <c r="AF59" s="135">
        <f t="shared" si="9"/>
        <v>21</v>
      </c>
      <c r="AG59" s="135">
        <f t="shared" si="10"/>
        <v>110</v>
      </c>
      <c r="AI59" s="40">
        <v>0</v>
      </c>
      <c r="AJ59" s="40">
        <v>0</v>
      </c>
      <c r="AL59" s="33">
        <f t="shared" ref="AL59:AM59" si="21">AI59-AE53</f>
        <v>0</v>
      </c>
      <c r="AM59" s="33">
        <f t="shared" si="21"/>
        <v>0</v>
      </c>
    </row>
    <row r="60" spans="1:39" ht="27.75">
      <c r="A60" s="226" t="s">
        <v>187</v>
      </c>
      <c r="B60" s="92" t="s">
        <v>64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135">
        <f t="shared" si="8"/>
        <v>0</v>
      </c>
      <c r="AF60" s="135">
        <f t="shared" si="9"/>
        <v>0</v>
      </c>
      <c r="AG60" s="135">
        <f t="shared" si="10"/>
        <v>0</v>
      </c>
      <c r="AI60" s="40">
        <v>0</v>
      </c>
      <c r="AJ60" s="40">
        <v>0</v>
      </c>
      <c r="AL60" s="33">
        <f t="shared" ref="AL60:AM60" si="22">AI60-AE54</f>
        <v>-1</v>
      </c>
      <c r="AM60" s="33">
        <f t="shared" si="22"/>
        <v>0</v>
      </c>
    </row>
    <row r="61" spans="1:39" ht="27.75">
      <c r="A61" s="226"/>
      <c r="B61" s="92" t="s">
        <v>51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135">
        <f t="shared" si="8"/>
        <v>0</v>
      </c>
      <c r="AF61" s="135">
        <f t="shared" si="9"/>
        <v>0</v>
      </c>
      <c r="AG61" s="135">
        <f t="shared" si="10"/>
        <v>0</v>
      </c>
      <c r="AI61" s="40">
        <v>1</v>
      </c>
      <c r="AJ61" s="40">
        <v>0</v>
      </c>
      <c r="AL61" s="33">
        <f t="shared" ref="AL61:AM61" si="23">AI61-AE55</f>
        <v>0</v>
      </c>
      <c r="AM61" s="33">
        <f t="shared" si="23"/>
        <v>0</v>
      </c>
    </row>
    <row r="62" spans="1:39" ht="27.75">
      <c r="A62" s="226" t="s">
        <v>196</v>
      </c>
      <c r="B62" s="92" t="s">
        <v>64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135">
        <f t="shared" si="8"/>
        <v>0</v>
      </c>
      <c r="AF62" s="135">
        <f t="shared" si="9"/>
        <v>0</v>
      </c>
      <c r="AG62" s="135">
        <f t="shared" si="10"/>
        <v>0</v>
      </c>
      <c r="AI62" s="40">
        <v>0</v>
      </c>
      <c r="AJ62" s="40">
        <v>0</v>
      </c>
      <c r="AL62" s="33">
        <f t="shared" ref="AL62:AM62" si="24">AI62-AE56</f>
        <v>0</v>
      </c>
      <c r="AM62" s="33">
        <f t="shared" si="24"/>
        <v>0</v>
      </c>
    </row>
    <row r="63" spans="1:39" ht="27.75">
      <c r="A63" s="226"/>
      <c r="B63" s="92" t="s">
        <v>51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135">
        <f t="shared" si="8"/>
        <v>0</v>
      </c>
      <c r="AF63" s="135">
        <f t="shared" si="9"/>
        <v>0</v>
      </c>
      <c r="AG63" s="135">
        <f t="shared" si="10"/>
        <v>0</v>
      </c>
      <c r="AI63" s="40">
        <v>0</v>
      </c>
      <c r="AJ63" s="40">
        <v>0</v>
      </c>
      <c r="AL63" s="33">
        <f t="shared" ref="AL63:AM63" si="25">AI63-AE57</f>
        <v>0</v>
      </c>
      <c r="AM63" s="33">
        <f t="shared" si="25"/>
        <v>0</v>
      </c>
    </row>
    <row r="64" spans="1:39" ht="27.75">
      <c r="A64" s="226" t="s">
        <v>207</v>
      </c>
      <c r="B64" s="92" t="s">
        <v>64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135">
        <f t="shared" si="8"/>
        <v>0</v>
      </c>
      <c r="AF64" s="135">
        <f t="shared" si="9"/>
        <v>0</v>
      </c>
      <c r="AG64" s="135">
        <f t="shared" si="10"/>
        <v>0</v>
      </c>
      <c r="AI64" s="115">
        <v>39</v>
      </c>
      <c r="AJ64" s="115">
        <v>8</v>
      </c>
      <c r="AL64" s="33">
        <f t="shared" ref="AL64:AM64" si="26">AI64-AE58</f>
        <v>0</v>
      </c>
      <c r="AM64" s="33">
        <f t="shared" si="26"/>
        <v>0</v>
      </c>
    </row>
    <row r="65" spans="1:39" ht="27.75">
      <c r="A65" s="226"/>
      <c r="B65" s="92" t="s">
        <v>51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135">
        <f t="shared" si="8"/>
        <v>0</v>
      </c>
      <c r="AF65" s="135">
        <f t="shared" si="9"/>
        <v>0</v>
      </c>
      <c r="AG65" s="135">
        <f t="shared" si="10"/>
        <v>0</v>
      </c>
      <c r="AI65" s="40">
        <v>89</v>
      </c>
      <c r="AJ65" s="40">
        <v>21</v>
      </c>
      <c r="AL65" s="33">
        <f t="shared" ref="AL65:AM65" si="27">AI65-AE59</f>
        <v>0</v>
      </c>
      <c r="AM65" s="33">
        <f t="shared" si="27"/>
        <v>0</v>
      </c>
    </row>
    <row r="66" spans="1:39" ht="27.75">
      <c r="A66" s="226" t="s">
        <v>197</v>
      </c>
      <c r="B66" s="92" t="s">
        <v>64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135">
        <f t="shared" si="8"/>
        <v>0</v>
      </c>
      <c r="AF66" s="135">
        <f t="shared" si="9"/>
        <v>0</v>
      </c>
      <c r="AG66" s="135">
        <f t="shared" si="10"/>
        <v>0</v>
      </c>
      <c r="AI66" s="40">
        <v>0</v>
      </c>
      <c r="AJ66" s="40">
        <v>0</v>
      </c>
      <c r="AL66" s="33">
        <f t="shared" ref="AL66:AM66" si="28">AI66-AE60</f>
        <v>0</v>
      </c>
      <c r="AM66" s="33">
        <f t="shared" si="28"/>
        <v>0</v>
      </c>
    </row>
    <row r="67" spans="1:39" ht="27.75">
      <c r="A67" s="226"/>
      <c r="B67" s="92" t="s">
        <v>51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135">
        <f t="shared" si="8"/>
        <v>0</v>
      </c>
      <c r="AF67" s="135">
        <f t="shared" si="9"/>
        <v>0</v>
      </c>
      <c r="AG67" s="135">
        <f t="shared" si="10"/>
        <v>0</v>
      </c>
      <c r="AI67" s="40">
        <v>0</v>
      </c>
      <c r="AJ67" s="40">
        <v>0</v>
      </c>
      <c r="AL67" s="33">
        <f t="shared" ref="AL67:AM67" si="29">AI67-AE61</f>
        <v>0</v>
      </c>
      <c r="AM67" s="33">
        <f t="shared" si="29"/>
        <v>0</v>
      </c>
    </row>
    <row r="68" spans="1:39" ht="27.75">
      <c r="A68" s="184" t="s">
        <v>193</v>
      </c>
      <c r="B68" s="135" t="s">
        <v>64</v>
      </c>
      <c r="C68" s="135">
        <v>0</v>
      </c>
      <c r="D68" s="135">
        <f t="shared" ref="D68:AD68" si="30">D66+D64+D62+D60+D58+D56+D54+D52+D50+D48+D46+D44+D42</f>
        <v>1</v>
      </c>
      <c r="E68" s="135">
        <f t="shared" si="30"/>
        <v>0</v>
      </c>
      <c r="F68" s="135">
        <f t="shared" si="30"/>
        <v>0</v>
      </c>
      <c r="G68" s="135">
        <f t="shared" si="30"/>
        <v>0</v>
      </c>
      <c r="H68" s="135">
        <f t="shared" si="30"/>
        <v>3</v>
      </c>
      <c r="I68" s="135">
        <f t="shared" si="30"/>
        <v>0</v>
      </c>
      <c r="J68" s="135">
        <f t="shared" si="30"/>
        <v>0</v>
      </c>
      <c r="K68" s="135">
        <f t="shared" si="30"/>
        <v>0</v>
      </c>
      <c r="L68" s="135">
        <f t="shared" si="30"/>
        <v>0</v>
      </c>
      <c r="M68" s="135">
        <f t="shared" si="30"/>
        <v>0</v>
      </c>
      <c r="N68" s="135">
        <f t="shared" si="30"/>
        <v>0</v>
      </c>
      <c r="O68" s="135">
        <f t="shared" si="30"/>
        <v>0</v>
      </c>
      <c r="P68" s="135">
        <f t="shared" si="30"/>
        <v>0</v>
      </c>
      <c r="Q68" s="135">
        <f t="shared" si="30"/>
        <v>46</v>
      </c>
      <c r="R68" s="135">
        <f t="shared" si="30"/>
        <v>24</v>
      </c>
      <c r="S68" s="135">
        <f t="shared" si="30"/>
        <v>0</v>
      </c>
      <c r="T68" s="135">
        <f t="shared" si="30"/>
        <v>0</v>
      </c>
      <c r="U68" s="135">
        <f t="shared" si="30"/>
        <v>1</v>
      </c>
      <c r="V68" s="135">
        <f t="shared" si="30"/>
        <v>0</v>
      </c>
      <c r="W68" s="135">
        <f t="shared" si="30"/>
        <v>41</v>
      </c>
      <c r="X68" s="135">
        <f t="shared" si="30"/>
        <v>10</v>
      </c>
      <c r="Y68" s="135">
        <f t="shared" si="30"/>
        <v>0</v>
      </c>
      <c r="Z68" s="135">
        <f t="shared" si="30"/>
        <v>0</v>
      </c>
      <c r="AA68" s="135">
        <f t="shared" si="30"/>
        <v>0</v>
      </c>
      <c r="AB68" s="135">
        <f t="shared" si="30"/>
        <v>0</v>
      </c>
      <c r="AC68" s="135">
        <f t="shared" si="30"/>
        <v>0</v>
      </c>
      <c r="AD68" s="135">
        <f t="shared" si="30"/>
        <v>0</v>
      </c>
      <c r="AE68" s="135">
        <f>AC68+AA68+Y68+W68+U68+S68+Q68+O68+M68+K68+I68+G68+E68+C68</f>
        <v>88</v>
      </c>
      <c r="AF68" s="135">
        <f>AD68+AB68+Z68+X68+V68+T68+R68+P68+N68+L68+J68+H68+F68+D68</f>
        <v>38</v>
      </c>
      <c r="AG68" s="135">
        <f t="shared" si="10"/>
        <v>126</v>
      </c>
      <c r="AI68" s="40">
        <v>0</v>
      </c>
      <c r="AJ68" s="40">
        <v>0</v>
      </c>
      <c r="AL68" s="33">
        <f t="shared" ref="AL68:AM68" si="31">AI68-AE62</f>
        <v>0</v>
      </c>
      <c r="AM68" s="33">
        <f t="shared" si="31"/>
        <v>0</v>
      </c>
    </row>
    <row r="69" spans="1:39" ht="27.75">
      <c r="A69" s="184"/>
      <c r="B69" s="135" t="s">
        <v>51</v>
      </c>
      <c r="C69" s="135">
        <f>C67+C65+C63+C61+C59+C57+C55+C53+C51+C49+C47+C45+C43</f>
        <v>3</v>
      </c>
      <c r="D69" s="135">
        <f t="shared" ref="D69:AD69" si="32">D67+D65+D63+D61+D59+D57+D55+D53+D51+D49+D47+D45+D43</f>
        <v>1</v>
      </c>
      <c r="E69" s="135">
        <f t="shared" si="32"/>
        <v>0</v>
      </c>
      <c r="F69" s="135">
        <f t="shared" si="32"/>
        <v>0</v>
      </c>
      <c r="G69" s="135">
        <f t="shared" si="32"/>
        <v>3</v>
      </c>
      <c r="H69" s="135">
        <f t="shared" si="32"/>
        <v>4</v>
      </c>
      <c r="I69" s="135">
        <f t="shared" si="32"/>
        <v>0</v>
      </c>
      <c r="J69" s="135">
        <f t="shared" si="32"/>
        <v>0</v>
      </c>
      <c r="K69" s="135">
        <f t="shared" si="32"/>
        <v>1</v>
      </c>
      <c r="L69" s="135">
        <f t="shared" si="32"/>
        <v>0</v>
      </c>
      <c r="M69" s="135">
        <f t="shared" si="32"/>
        <v>0</v>
      </c>
      <c r="N69" s="135">
        <f t="shared" si="32"/>
        <v>0</v>
      </c>
      <c r="O69" s="135">
        <f t="shared" si="32"/>
        <v>0</v>
      </c>
      <c r="P69" s="135">
        <f t="shared" si="32"/>
        <v>0</v>
      </c>
      <c r="Q69" s="135">
        <f t="shared" si="32"/>
        <v>78</v>
      </c>
      <c r="R69" s="135">
        <f t="shared" si="32"/>
        <v>72</v>
      </c>
      <c r="S69" s="135">
        <f t="shared" si="32"/>
        <v>2</v>
      </c>
      <c r="T69" s="135">
        <f t="shared" si="32"/>
        <v>0</v>
      </c>
      <c r="U69" s="135">
        <f t="shared" si="32"/>
        <v>3</v>
      </c>
      <c r="V69" s="135">
        <f t="shared" si="32"/>
        <v>2</v>
      </c>
      <c r="W69" s="135">
        <f t="shared" si="32"/>
        <v>89</v>
      </c>
      <c r="X69" s="135">
        <f t="shared" si="32"/>
        <v>34</v>
      </c>
      <c r="Y69" s="135">
        <f t="shared" si="32"/>
        <v>0</v>
      </c>
      <c r="Z69" s="135">
        <f t="shared" si="32"/>
        <v>0</v>
      </c>
      <c r="AA69" s="135">
        <f t="shared" si="32"/>
        <v>0</v>
      </c>
      <c r="AB69" s="135">
        <f t="shared" si="32"/>
        <v>0</v>
      </c>
      <c r="AC69" s="135">
        <f t="shared" si="32"/>
        <v>0</v>
      </c>
      <c r="AD69" s="135">
        <f t="shared" si="32"/>
        <v>0</v>
      </c>
      <c r="AE69" s="135">
        <f>AC69+AA69+Y69+W69+U69+S69+Q69+O69+M69+K69+I69+G69+E69+C69</f>
        <v>179</v>
      </c>
      <c r="AF69" s="135">
        <f>AD69+AB69+Z69+X69+V69+T69+R69+P69+N69+L69+J69+H69+F69+D69</f>
        <v>113</v>
      </c>
      <c r="AG69" s="135">
        <f t="shared" si="10"/>
        <v>292</v>
      </c>
      <c r="AI69" s="40">
        <v>0</v>
      </c>
      <c r="AJ69" s="40">
        <v>0</v>
      </c>
      <c r="AL69" s="33">
        <f t="shared" ref="AL69:AM69" si="33">AI69-AE63</f>
        <v>0</v>
      </c>
      <c r="AM69" s="33">
        <f t="shared" si="33"/>
        <v>0</v>
      </c>
    </row>
    <row r="70" spans="1:39" ht="27.75">
      <c r="AI70" s="40">
        <v>0</v>
      </c>
      <c r="AJ70" s="40">
        <v>0</v>
      </c>
      <c r="AL70" s="33">
        <f t="shared" ref="AL70:AM70" si="34">AI70-AE64</f>
        <v>0</v>
      </c>
      <c r="AM70" s="33">
        <f t="shared" si="34"/>
        <v>0</v>
      </c>
    </row>
    <row r="71" spans="1:39" ht="27.75">
      <c r="AI71" s="40">
        <v>0</v>
      </c>
      <c r="AJ71" s="40">
        <v>0</v>
      </c>
      <c r="AL71" s="33">
        <f t="shared" ref="AL71:AM71" si="35">AI71-AE65</f>
        <v>0</v>
      </c>
      <c r="AM71" s="33">
        <f t="shared" si="35"/>
        <v>0</v>
      </c>
    </row>
    <row r="72" spans="1:39" ht="27.75">
      <c r="AI72" s="40">
        <v>0</v>
      </c>
      <c r="AJ72" s="40">
        <v>0</v>
      </c>
      <c r="AL72" s="33">
        <f t="shared" ref="AL72:AM72" si="36">AI72-AE66</f>
        <v>0</v>
      </c>
      <c r="AM72" s="33">
        <f t="shared" si="36"/>
        <v>0</v>
      </c>
    </row>
    <row r="73" spans="1:39" ht="27.75">
      <c r="AI73" s="40">
        <v>0</v>
      </c>
      <c r="AJ73" s="40">
        <v>0</v>
      </c>
      <c r="AL73" s="33">
        <f t="shared" ref="AL73:AM73" si="37">AI73-AE67</f>
        <v>0</v>
      </c>
      <c r="AM73" s="33">
        <f t="shared" si="37"/>
        <v>0</v>
      </c>
    </row>
    <row r="74" spans="1:39" ht="27.75">
      <c r="AI74" s="116">
        <f>AI72+AI70+AI68+AI66+AI64+AI62+AI60+AI58+AI56+AI54+AI52+AI50+AI48</f>
        <v>88</v>
      </c>
      <c r="AJ74" s="116">
        <f t="shared" ref="AJ74:AJ75" si="38">AJ72+AJ70+AJ68+AJ66+AJ64+AJ62+AJ60+AJ58+AJ56+AJ54+AJ52+AJ50+AJ48</f>
        <v>38</v>
      </c>
      <c r="AL74" s="33">
        <f t="shared" ref="AL74:AM74" si="39">AI74-AE68</f>
        <v>0</v>
      </c>
      <c r="AM74" s="33">
        <f t="shared" si="39"/>
        <v>0</v>
      </c>
    </row>
    <row r="75" spans="1:39" ht="27.75">
      <c r="AI75" s="116">
        <f>AI73+AI71+AI69+AI67+AI65+AI63+AI61+AI59+AI57+AI55+AI53+AI51+AI49</f>
        <v>179</v>
      </c>
      <c r="AJ75" s="116">
        <f t="shared" si="38"/>
        <v>113</v>
      </c>
      <c r="AL75" s="33">
        <f t="shared" ref="AL75:AM75" si="40">AI75-AE69</f>
        <v>0</v>
      </c>
      <c r="AM75" s="33">
        <f t="shared" si="40"/>
        <v>0</v>
      </c>
    </row>
  </sheetData>
  <mergeCells count="66">
    <mergeCell ref="AI6:AJ6"/>
    <mergeCell ref="AI46:AJ46"/>
    <mergeCell ref="AA7:AB7"/>
    <mergeCell ref="AC7:AD7"/>
    <mergeCell ref="AE7:AG7"/>
    <mergeCell ref="A6:AE6"/>
    <mergeCell ref="A7:A8"/>
    <mergeCell ref="C7:D7"/>
    <mergeCell ref="G7:H7"/>
    <mergeCell ref="I7:J7"/>
    <mergeCell ref="K7:L7"/>
    <mergeCell ref="M7:N7"/>
    <mergeCell ref="O7:P7"/>
    <mergeCell ref="Q7:R7"/>
    <mergeCell ref="S7:T7"/>
    <mergeCell ref="E7:F7"/>
    <mergeCell ref="AA40:AB40"/>
    <mergeCell ref="AC40:AD40"/>
    <mergeCell ref="AE40:AG40"/>
    <mergeCell ref="A39:AE39"/>
    <mergeCell ref="A40:A41"/>
    <mergeCell ref="C40:D40"/>
    <mergeCell ref="G40:H40"/>
    <mergeCell ref="I40:J40"/>
    <mergeCell ref="K40:L40"/>
    <mergeCell ref="M40:N40"/>
    <mergeCell ref="O40:P40"/>
    <mergeCell ref="Q40:R40"/>
    <mergeCell ref="S40:T40"/>
    <mergeCell ref="E40:F40"/>
    <mergeCell ref="U40:V40"/>
    <mergeCell ref="W40:X40"/>
    <mergeCell ref="Y40:Z40"/>
    <mergeCell ref="U7:V7"/>
    <mergeCell ref="W7:X7"/>
    <mergeCell ref="Y7:Z7"/>
    <mergeCell ref="A9:A10"/>
    <mergeCell ref="A11:A12"/>
    <mergeCell ref="A13:A14"/>
    <mergeCell ref="A15:A16"/>
    <mergeCell ref="A17:A18"/>
    <mergeCell ref="A35:A36"/>
    <mergeCell ref="A42:A43"/>
    <mergeCell ref="A44:A45"/>
    <mergeCell ref="A19:A20"/>
    <mergeCell ref="A23:A24"/>
    <mergeCell ref="A25:A26"/>
    <mergeCell ref="A27:A28"/>
    <mergeCell ref="A29:A30"/>
    <mergeCell ref="A21:A22"/>
    <mergeCell ref="A54:A55"/>
    <mergeCell ref="A68:A69"/>
    <mergeCell ref="B7:B8"/>
    <mergeCell ref="B40:B41"/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A56:A57"/>
    <mergeCell ref="A31:A32"/>
    <mergeCell ref="A33:A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7"/>
  <sheetViews>
    <sheetView rightToLeft="1" topLeftCell="A130" zoomScale="70" zoomScaleNormal="70" zoomScaleSheetLayoutView="55" workbookViewId="0">
      <selection activeCell="A196" sqref="A196:AH207"/>
    </sheetView>
  </sheetViews>
  <sheetFormatPr defaultRowHeight="27.75"/>
  <cols>
    <col min="1" max="1" width="11" style="88" customWidth="1"/>
    <col min="2" max="2" width="14.5" style="88" customWidth="1"/>
    <col min="3" max="3" width="8.25" style="88" customWidth="1"/>
    <col min="4" max="4" width="6.125" style="88" customWidth="1"/>
    <col min="5" max="5" width="6.5" style="88" customWidth="1"/>
    <col min="6" max="6" width="6.75" style="88" customWidth="1"/>
    <col min="7" max="7" width="6.25" style="88" customWidth="1"/>
    <col min="8" max="8" width="6.375" style="88" customWidth="1"/>
    <col min="9" max="9" width="6.625" style="88" customWidth="1"/>
    <col min="10" max="10" width="5" style="88" bestFit="1" customWidth="1"/>
    <col min="11" max="11" width="6" style="88" customWidth="1"/>
    <col min="12" max="12" width="5.5" style="88" customWidth="1"/>
    <col min="13" max="13" width="5.75" style="88" customWidth="1"/>
    <col min="14" max="14" width="5" style="88" bestFit="1" customWidth="1"/>
    <col min="15" max="15" width="4.5" style="88" bestFit="1" customWidth="1"/>
    <col min="16" max="16" width="5.625" style="88" bestFit="1" customWidth="1"/>
    <col min="17" max="17" width="5.25" style="88" customWidth="1"/>
    <col min="18" max="18" width="7.25" style="88" customWidth="1"/>
    <col min="19" max="19" width="7.125" style="88" customWidth="1"/>
    <col min="20" max="20" width="6.125" style="88" customWidth="1"/>
    <col min="21" max="21" width="5.25" style="88" customWidth="1"/>
    <col min="22" max="22" width="6.625" style="88" customWidth="1"/>
    <col min="23" max="23" width="8.25" style="88" customWidth="1"/>
    <col min="24" max="24" width="6" style="88" customWidth="1"/>
    <col min="25" max="25" width="7.375" style="88" customWidth="1"/>
    <col min="26" max="26" width="5" style="88" bestFit="1" customWidth="1"/>
    <col min="27" max="27" width="4.5" style="88" bestFit="1" customWidth="1"/>
    <col min="28" max="28" width="5" style="88" bestFit="1" customWidth="1"/>
    <col min="29" max="29" width="5.875" style="88" customWidth="1"/>
    <col min="30" max="30" width="5" style="88" bestFit="1" customWidth="1"/>
    <col min="31" max="31" width="4.5" style="88" bestFit="1" customWidth="1"/>
    <col min="32" max="32" width="8.125" style="88" customWidth="1"/>
    <col min="33" max="33" width="7.125" style="88" customWidth="1"/>
    <col min="34" max="34" width="7.75" style="88" customWidth="1"/>
    <col min="35" max="35" width="9.625" style="7" bestFit="1" customWidth="1"/>
    <col min="36" max="16384" width="9" style="7"/>
  </cols>
  <sheetData>
    <row r="1" spans="1:34" s="9" customForma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customForma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customForma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customFormat="1" ht="26.25" customHeight="1">
      <c r="A4" s="9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s="18" customFormat="1">
      <c r="A5" s="147" t="s">
        <v>267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34" s="18" customFormat="1" ht="26.25" customHeight="1">
      <c r="A6" s="148" t="s">
        <v>77</v>
      </c>
      <c r="B6" s="148"/>
      <c r="C6" s="148"/>
      <c r="D6" s="148" t="s">
        <v>10</v>
      </c>
      <c r="E6" s="148"/>
      <c r="F6" s="148" t="s">
        <v>200</v>
      </c>
      <c r="G6" s="148"/>
      <c r="H6" s="148" t="s">
        <v>11</v>
      </c>
      <c r="I6" s="148"/>
      <c r="J6" s="148" t="s">
        <v>12</v>
      </c>
      <c r="K6" s="148"/>
      <c r="L6" s="148" t="s">
        <v>13</v>
      </c>
      <c r="M6" s="148"/>
      <c r="N6" s="148" t="s">
        <v>14</v>
      </c>
      <c r="O6" s="148"/>
      <c r="P6" s="148" t="s">
        <v>15</v>
      </c>
      <c r="Q6" s="148"/>
      <c r="R6" s="148" t="s">
        <v>16</v>
      </c>
      <c r="S6" s="148"/>
      <c r="T6" s="148" t="s">
        <v>139</v>
      </c>
      <c r="U6" s="148"/>
      <c r="V6" s="148" t="s">
        <v>17</v>
      </c>
      <c r="W6" s="148"/>
      <c r="X6" s="148" t="s">
        <v>49</v>
      </c>
      <c r="Y6" s="148"/>
      <c r="Z6" s="148" t="s">
        <v>19</v>
      </c>
      <c r="AA6" s="148"/>
      <c r="AB6" s="148" t="s">
        <v>20</v>
      </c>
      <c r="AC6" s="148"/>
      <c r="AD6" s="148" t="s">
        <v>21</v>
      </c>
      <c r="AE6" s="148"/>
      <c r="AF6" s="148" t="s">
        <v>0</v>
      </c>
      <c r="AG6" s="148"/>
      <c r="AH6" s="148"/>
    </row>
    <row r="7" spans="1:34" s="18" customFormat="1">
      <c r="A7" s="148"/>
      <c r="B7" s="148"/>
      <c r="C7" s="148"/>
      <c r="D7" s="94" t="s">
        <v>1</v>
      </c>
      <c r="E7" s="94" t="s">
        <v>78</v>
      </c>
      <c r="F7" s="94" t="s">
        <v>1</v>
      </c>
      <c r="G7" s="94" t="s">
        <v>78</v>
      </c>
      <c r="H7" s="94" t="s">
        <v>1</v>
      </c>
      <c r="I7" s="94" t="s">
        <v>78</v>
      </c>
      <c r="J7" s="94" t="s">
        <v>1</v>
      </c>
      <c r="K7" s="94" t="s">
        <v>78</v>
      </c>
      <c r="L7" s="94" t="s">
        <v>1</v>
      </c>
      <c r="M7" s="94" t="s">
        <v>78</v>
      </c>
      <c r="N7" s="94" t="s">
        <v>1</v>
      </c>
      <c r="O7" s="94" t="s">
        <v>78</v>
      </c>
      <c r="P7" s="94" t="s">
        <v>1</v>
      </c>
      <c r="Q7" s="94" t="s">
        <v>78</v>
      </c>
      <c r="R7" s="94" t="s">
        <v>1</v>
      </c>
      <c r="S7" s="94" t="s">
        <v>78</v>
      </c>
      <c r="T7" s="94" t="s">
        <v>1</v>
      </c>
      <c r="U7" s="94" t="s">
        <v>78</v>
      </c>
      <c r="V7" s="94" t="s">
        <v>1</v>
      </c>
      <c r="W7" s="94" t="s">
        <v>78</v>
      </c>
      <c r="X7" s="94" t="s">
        <v>1</v>
      </c>
      <c r="Y7" s="94" t="s">
        <v>78</v>
      </c>
      <c r="Z7" s="94" t="s">
        <v>1</v>
      </c>
      <c r="AA7" s="94" t="s">
        <v>78</v>
      </c>
      <c r="AB7" s="94" t="s">
        <v>1</v>
      </c>
      <c r="AC7" s="94" t="s">
        <v>78</v>
      </c>
      <c r="AD7" s="94" t="s">
        <v>1</v>
      </c>
      <c r="AE7" s="94" t="s">
        <v>78</v>
      </c>
      <c r="AF7" s="94" t="s">
        <v>1</v>
      </c>
      <c r="AG7" s="94" t="s">
        <v>78</v>
      </c>
      <c r="AH7" s="94" t="s">
        <v>140</v>
      </c>
    </row>
    <row r="8" spans="1:34" s="18" customFormat="1" ht="26.25" customHeight="1">
      <c r="A8" s="141" t="s">
        <v>108</v>
      </c>
      <c r="B8" s="141"/>
      <c r="C8" s="69" t="s">
        <v>64</v>
      </c>
      <c r="D8" s="69">
        <v>0</v>
      </c>
      <c r="E8" s="69">
        <v>0</v>
      </c>
      <c r="F8" s="70">
        <v>0</v>
      </c>
      <c r="G8" s="70">
        <v>0</v>
      </c>
      <c r="H8" s="70">
        <v>2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157</v>
      </c>
      <c r="S8" s="70">
        <v>106</v>
      </c>
      <c r="T8" s="70">
        <v>0</v>
      </c>
      <c r="U8" s="70">
        <v>0</v>
      </c>
      <c r="V8" s="70">
        <v>32</v>
      </c>
      <c r="W8" s="70">
        <v>36</v>
      </c>
      <c r="X8" s="70">
        <v>22</v>
      </c>
      <c r="Y8" s="70">
        <v>11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94">
        <f>AD8+AB8+Z8+X8+V8+T8+R8+P8+N8+L8+J8+H8+F8+D8</f>
        <v>213</v>
      </c>
      <c r="AG8" s="94">
        <f>AE8+AC8+AA8+Y8+W8+U8+S8+Q8+O8+M8+K8+I8+G8+E8</f>
        <v>153</v>
      </c>
      <c r="AH8" s="94">
        <f>AG8+AF8</f>
        <v>366</v>
      </c>
    </row>
    <row r="9" spans="1:34" s="18" customFormat="1">
      <c r="A9" s="141"/>
      <c r="B9" s="141"/>
      <c r="C9" s="69" t="s">
        <v>51</v>
      </c>
      <c r="D9" s="70">
        <v>9</v>
      </c>
      <c r="E9" s="70">
        <v>5</v>
      </c>
      <c r="F9" s="70">
        <v>8</v>
      </c>
      <c r="G9" s="70">
        <v>0</v>
      </c>
      <c r="H9" s="70">
        <v>44</v>
      </c>
      <c r="I9" s="70">
        <v>3</v>
      </c>
      <c r="J9" s="70">
        <v>12</v>
      </c>
      <c r="K9" s="70">
        <v>3</v>
      </c>
      <c r="L9" s="70">
        <v>29</v>
      </c>
      <c r="M9" s="70">
        <v>6</v>
      </c>
      <c r="N9" s="70">
        <v>4</v>
      </c>
      <c r="O9" s="70">
        <v>1</v>
      </c>
      <c r="P9" s="70">
        <v>13</v>
      </c>
      <c r="Q9" s="70">
        <v>2</v>
      </c>
      <c r="R9" s="70">
        <v>472</v>
      </c>
      <c r="S9" s="70">
        <v>333</v>
      </c>
      <c r="T9" s="70">
        <v>22</v>
      </c>
      <c r="U9" s="70">
        <v>4</v>
      </c>
      <c r="V9" s="70">
        <v>191</v>
      </c>
      <c r="W9" s="70">
        <v>43</v>
      </c>
      <c r="X9" s="70">
        <v>85</v>
      </c>
      <c r="Y9" s="70">
        <v>31</v>
      </c>
      <c r="Z9" s="70">
        <v>1</v>
      </c>
      <c r="AA9" s="70">
        <v>0</v>
      </c>
      <c r="AB9" s="70">
        <v>12</v>
      </c>
      <c r="AC9" s="70">
        <v>1</v>
      </c>
      <c r="AD9" s="70">
        <v>0</v>
      </c>
      <c r="AE9" s="70">
        <v>0</v>
      </c>
      <c r="AF9" s="94">
        <f t="shared" ref="AF9:AF72" si="0">AD9+AB9+Z9+X9+V9+T9+R9+P9+N9+L9+J9+H9+F9+D9</f>
        <v>902</v>
      </c>
      <c r="AG9" s="94">
        <f t="shared" ref="AG9:AG72" si="1">AE9+AC9+AA9+Y9+W9+U9+S9+Q9+O9+M9+K9+I9+G9+E9</f>
        <v>432</v>
      </c>
      <c r="AH9" s="94">
        <f t="shared" ref="AH9:AH72" si="2">AG9+AF9</f>
        <v>1334</v>
      </c>
    </row>
    <row r="10" spans="1:34" s="18" customFormat="1" ht="26.25" customHeight="1">
      <c r="A10" s="141" t="s">
        <v>141</v>
      </c>
      <c r="B10" s="141"/>
      <c r="C10" s="69" t="s">
        <v>64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12</v>
      </c>
      <c r="S10" s="92">
        <v>16</v>
      </c>
      <c r="T10" s="92">
        <v>0</v>
      </c>
      <c r="U10" s="92">
        <v>0</v>
      </c>
      <c r="V10" s="92">
        <v>97</v>
      </c>
      <c r="W10" s="92">
        <v>113</v>
      </c>
      <c r="X10" s="92">
        <v>0</v>
      </c>
      <c r="Y10" s="92">
        <v>1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4">
        <f t="shared" si="0"/>
        <v>109</v>
      </c>
      <c r="AG10" s="94">
        <f t="shared" si="1"/>
        <v>130</v>
      </c>
      <c r="AH10" s="94">
        <f t="shared" si="2"/>
        <v>239</v>
      </c>
    </row>
    <row r="11" spans="1:34" s="18" customFormat="1">
      <c r="A11" s="141"/>
      <c r="B11" s="141"/>
      <c r="C11" s="69" t="s">
        <v>51</v>
      </c>
      <c r="D11" s="92">
        <v>0</v>
      </c>
      <c r="E11" s="92">
        <v>0</v>
      </c>
      <c r="F11" s="92">
        <v>4</v>
      </c>
      <c r="G11" s="92">
        <v>0</v>
      </c>
      <c r="H11" s="92">
        <v>13</v>
      </c>
      <c r="I11" s="92">
        <v>3</v>
      </c>
      <c r="J11" s="92">
        <v>6</v>
      </c>
      <c r="K11" s="92">
        <v>2</v>
      </c>
      <c r="L11" s="92">
        <v>22</v>
      </c>
      <c r="M11" s="92">
        <v>1</v>
      </c>
      <c r="N11" s="92">
        <v>1</v>
      </c>
      <c r="O11" s="92">
        <v>1</v>
      </c>
      <c r="P11" s="92">
        <v>2</v>
      </c>
      <c r="Q11" s="92">
        <v>1</v>
      </c>
      <c r="R11" s="92">
        <v>53</v>
      </c>
      <c r="S11" s="92">
        <v>36</v>
      </c>
      <c r="T11" s="92">
        <v>15</v>
      </c>
      <c r="U11" s="92">
        <v>0</v>
      </c>
      <c r="V11" s="92">
        <v>265</v>
      </c>
      <c r="W11" s="92">
        <v>342</v>
      </c>
      <c r="X11" s="92">
        <v>3</v>
      </c>
      <c r="Y11" s="92">
        <v>2</v>
      </c>
      <c r="Z11" s="92">
        <v>1</v>
      </c>
      <c r="AA11" s="92">
        <v>1</v>
      </c>
      <c r="AB11" s="92">
        <v>12</v>
      </c>
      <c r="AC11" s="92">
        <v>0</v>
      </c>
      <c r="AD11" s="92">
        <v>2</v>
      </c>
      <c r="AE11" s="92">
        <v>0</v>
      </c>
      <c r="AF11" s="94">
        <f t="shared" si="0"/>
        <v>399</v>
      </c>
      <c r="AG11" s="94">
        <f t="shared" si="1"/>
        <v>389</v>
      </c>
      <c r="AH11" s="94">
        <f t="shared" si="2"/>
        <v>788</v>
      </c>
    </row>
    <row r="12" spans="1:34" s="18" customFormat="1">
      <c r="A12" s="141" t="s">
        <v>201</v>
      </c>
      <c r="B12" s="141"/>
      <c r="C12" s="69" t="s">
        <v>64</v>
      </c>
      <c r="D12" s="69">
        <v>0</v>
      </c>
      <c r="E12" s="69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157</v>
      </c>
      <c r="S12" s="70">
        <v>74</v>
      </c>
      <c r="T12" s="70">
        <v>0</v>
      </c>
      <c r="U12" s="70">
        <v>0</v>
      </c>
      <c r="V12" s="70">
        <v>18</v>
      </c>
      <c r="W12" s="70">
        <v>11</v>
      </c>
      <c r="X12" s="70">
        <v>6</v>
      </c>
      <c r="Y12" s="70">
        <v>1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94">
        <f t="shared" si="0"/>
        <v>181</v>
      </c>
      <c r="AG12" s="94">
        <f t="shared" si="1"/>
        <v>86</v>
      </c>
      <c r="AH12" s="94">
        <f t="shared" si="2"/>
        <v>267</v>
      </c>
    </row>
    <row r="13" spans="1:34" s="18" customFormat="1">
      <c r="A13" s="141"/>
      <c r="B13" s="141"/>
      <c r="C13" s="69" t="s">
        <v>51</v>
      </c>
      <c r="D13" s="70">
        <v>1</v>
      </c>
      <c r="E13" s="70">
        <v>0</v>
      </c>
      <c r="F13" s="70">
        <v>0</v>
      </c>
      <c r="G13" s="70">
        <v>0</v>
      </c>
      <c r="H13" s="70">
        <v>2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249</v>
      </c>
      <c r="S13" s="70">
        <v>192</v>
      </c>
      <c r="T13" s="70">
        <v>0</v>
      </c>
      <c r="U13" s="70">
        <v>0</v>
      </c>
      <c r="V13" s="70">
        <v>29</v>
      </c>
      <c r="W13" s="70">
        <v>10</v>
      </c>
      <c r="X13" s="70">
        <v>6</v>
      </c>
      <c r="Y13" s="70">
        <v>1</v>
      </c>
      <c r="Z13" s="70">
        <v>2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94">
        <f t="shared" si="0"/>
        <v>289</v>
      </c>
      <c r="AG13" s="94">
        <f t="shared" si="1"/>
        <v>203</v>
      </c>
      <c r="AH13" s="94">
        <f t="shared" si="2"/>
        <v>492</v>
      </c>
    </row>
    <row r="14" spans="1:34" s="18" customFormat="1">
      <c r="A14" s="140" t="s">
        <v>142</v>
      </c>
      <c r="B14" s="141" t="s">
        <v>81</v>
      </c>
      <c r="C14" s="69" t="s">
        <v>64</v>
      </c>
      <c r="D14" s="69">
        <v>7</v>
      </c>
      <c r="E14" s="69">
        <v>0</v>
      </c>
      <c r="F14" s="70">
        <v>2</v>
      </c>
      <c r="G14" s="70">
        <v>0</v>
      </c>
      <c r="H14" s="70">
        <v>9</v>
      </c>
      <c r="I14" s="70">
        <v>6</v>
      </c>
      <c r="J14" s="70">
        <v>11</v>
      </c>
      <c r="K14" s="70">
        <v>3</v>
      </c>
      <c r="L14" s="70">
        <v>12</v>
      </c>
      <c r="M14" s="70">
        <v>9</v>
      </c>
      <c r="N14" s="70">
        <v>0</v>
      </c>
      <c r="O14" s="70">
        <v>2</v>
      </c>
      <c r="P14" s="70">
        <v>11</v>
      </c>
      <c r="Q14" s="70">
        <v>3</v>
      </c>
      <c r="R14" s="70">
        <v>18</v>
      </c>
      <c r="S14" s="70">
        <v>9</v>
      </c>
      <c r="T14" s="70">
        <v>21</v>
      </c>
      <c r="U14" s="70">
        <v>9</v>
      </c>
      <c r="V14" s="70">
        <v>18</v>
      </c>
      <c r="W14" s="70">
        <v>11</v>
      </c>
      <c r="X14" s="70">
        <v>166</v>
      </c>
      <c r="Y14" s="70">
        <v>125</v>
      </c>
      <c r="Z14" s="70">
        <v>5</v>
      </c>
      <c r="AA14" s="70">
        <v>4</v>
      </c>
      <c r="AB14" s="70">
        <v>11</v>
      </c>
      <c r="AC14" s="70">
        <v>2</v>
      </c>
      <c r="AD14" s="70">
        <v>3</v>
      </c>
      <c r="AE14" s="70">
        <v>0</v>
      </c>
      <c r="AF14" s="94">
        <f t="shared" si="0"/>
        <v>294</v>
      </c>
      <c r="AG14" s="94">
        <f t="shared" si="1"/>
        <v>183</v>
      </c>
      <c r="AH14" s="94">
        <f t="shared" si="2"/>
        <v>477</v>
      </c>
    </row>
    <row r="15" spans="1:34" s="18" customFormat="1">
      <c r="A15" s="140"/>
      <c r="B15" s="141"/>
      <c r="C15" s="69" t="s">
        <v>51</v>
      </c>
      <c r="D15" s="70">
        <v>13</v>
      </c>
      <c r="E15" s="70">
        <v>0</v>
      </c>
      <c r="F15" s="70">
        <v>3</v>
      </c>
      <c r="G15" s="70">
        <v>0</v>
      </c>
      <c r="H15" s="70">
        <v>47</v>
      </c>
      <c r="I15" s="70">
        <v>16</v>
      </c>
      <c r="J15" s="70">
        <v>34</v>
      </c>
      <c r="K15" s="70">
        <v>7</v>
      </c>
      <c r="L15" s="70">
        <v>68</v>
      </c>
      <c r="M15" s="70">
        <v>14</v>
      </c>
      <c r="N15" s="70">
        <v>0</v>
      </c>
      <c r="O15" s="70">
        <v>3</v>
      </c>
      <c r="P15" s="70">
        <v>29</v>
      </c>
      <c r="Q15" s="70">
        <v>7</v>
      </c>
      <c r="R15" s="70">
        <v>44</v>
      </c>
      <c r="S15" s="70">
        <v>25</v>
      </c>
      <c r="T15" s="70">
        <v>71</v>
      </c>
      <c r="U15" s="70">
        <v>15</v>
      </c>
      <c r="V15" s="70">
        <v>35</v>
      </c>
      <c r="W15" s="70">
        <v>21</v>
      </c>
      <c r="X15" s="70">
        <v>253</v>
      </c>
      <c r="Y15" s="70">
        <v>172</v>
      </c>
      <c r="Z15" s="70">
        <v>10</v>
      </c>
      <c r="AA15" s="70">
        <v>7</v>
      </c>
      <c r="AB15" s="70">
        <v>22</v>
      </c>
      <c r="AC15" s="70">
        <v>6</v>
      </c>
      <c r="AD15" s="70">
        <v>9</v>
      </c>
      <c r="AE15" s="70">
        <v>0</v>
      </c>
      <c r="AF15" s="94">
        <f t="shared" si="0"/>
        <v>638</v>
      </c>
      <c r="AG15" s="94">
        <f t="shared" si="1"/>
        <v>293</v>
      </c>
      <c r="AH15" s="94">
        <f t="shared" si="2"/>
        <v>931</v>
      </c>
    </row>
    <row r="16" spans="1:34" s="18" customFormat="1" ht="26.25" customHeight="1">
      <c r="A16" s="140"/>
      <c r="B16" s="141" t="s">
        <v>111</v>
      </c>
      <c r="C16" s="69" t="s">
        <v>64</v>
      </c>
      <c r="D16" s="69">
        <v>5</v>
      </c>
      <c r="E16" s="69">
        <v>0</v>
      </c>
      <c r="F16" s="70">
        <v>6</v>
      </c>
      <c r="G16" s="70">
        <v>0</v>
      </c>
      <c r="H16" s="70">
        <v>9</v>
      </c>
      <c r="I16" s="70">
        <v>4</v>
      </c>
      <c r="J16" s="70">
        <v>9</v>
      </c>
      <c r="K16" s="70">
        <v>2</v>
      </c>
      <c r="L16" s="70">
        <v>11</v>
      </c>
      <c r="M16" s="70">
        <v>3</v>
      </c>
      <c r="N16" s="70">
        <v>19</v>
      </c>
      <c r="O16" s="70">
        <v>8</v>
      </c>
      <c r="P16" s="70">
        <v>3</v>
      </c>
      <c r="Q16" s="70">
        <v>2</v>
      </c>
      <c r="R16" s="70">
        <v>31</v>
      </c>
      <c r="S16" s="70">
        <v>18</v>
      </c>
      <c r="T16" s="70">
        <v>9</v>
      </c>
      <c r="U16" s="70">
        <v>8</v>
      </c>
      <c r="V16" s="70">
        <v>36</v>
      </c>
      <c r="W16" s="70">
        <v>15</v>
      </c>
      <c r="X16" s="70">
        <v>121</v>
      </c>
      <c r="Y16" s="70">
        <v>86</v>
      </c>
      <c r="Z16" s="70">
        <v>2</v>
      </c>
      <c r="AA16" s="70">
        <v>3</v>
      </c>
      <c r="AB16" s="70">
        <v>7</v>
      </c>
      <c r="AC16" s="70">
        <v>0</v>
      </c>
      <c r="AD16" s="70">
        <v>8</v>
      </c>
      <c r="AE16" s="70">
        <v>0</v>
      </c>
      <c r="AF16" s="94">
        <f t="shared" si="0"/>
        <v>276</v>
      </c>
      <c r="AG16" s="94">
        <f t="shared" si="1"/>
        <v>149</v>
      </c>
      <c r="AH16" s="94">
        <f t="shared" si="2"/>
        <v>425</v>
      </c>
    </row>
    <row r="17" spans="1:35" s="18" customFormat="1">
      <c r="A17" s="140"/>
      <c r="B17" s="141"/>
      <c r="C17" s="69" t="s">
        <v>51</v>
      </c>
      <c r="D17" s="70">
        <v>8</v>
      </c>
      <c r="E17" s="70">
        <v>4</v>
      </c>
      <c r="F17" s="70">
        <v>7</v>
      </c>
      <c r="G17" s="70">
        <v>6</v>
      </c>
      <c r="H17" s="70">
        <v>13</v>
      </c>
      <c r="I17" s="70">
        <v>7</v>
      </c>
      <c r="J17" s="70">
        <v>10</v>
      </c>
      <c r="K17" s="70">
        <v>6</v>
      </c>
      <c r="L17" s="70">
        <v>12</v>
      </c>
      <c r="M17" s="70">
        <v>6</v>
      </c>
      <c r="N17" s="70">
        <v>20</v>
      </c>
      <c r="O17" s="70">
        <v>9</v>
      </c>
      <c r="P17" s="70">
        <v>4</v>
      </c>
      <c r="Q17" s="70">
        <v>3</v>
      </c>
      <c r="R17" s="70">
        <v>33</v>
      </c>
      <c r="S17" s="70">
        <v>19</v>
      </c>
      <c r="T17" s="70">
        <v>14</v>
      </c>
      <c r="U17" s="70">
        <v>13</v>
      </c>
      <c r="V17" s="70">
        <v>38</v>
      </c>
      <c r="W17" s="70">
        <v>22</v>
      </c>
      <c r="X17" s="70">
        <v>186</v>
      </c>
      <c r="Y17" s="70">
        <v>177</v>
      </c>
      <c r="Z17" s="70">
        <v>11</v>
      </c>
      <c r="AA17" s="70">
        <v>9</v>
      </c>
      <c r="AB17" s="70">
        <v>18</v>
      </c>
      <c r="AC17" s="70">
        <v>4</v>
      </c>
      <c r="AD17" s="70">
        <v>17</v>
      </c>
      <c r="AE17" s="70">
        <v>2</v>
      </c>
      <c r="AF17" s="94">
        <f t="shared" si="0"/>
        <v>391</v>
      </c>
      <c r="AG17" s="94">
        <f t="shared" si="1"/>
        <v>287</v>
      </c>
      <c r="AH17" s="94">
        <f t="shared" si="2"/>
        <v>678</v>
      </c>
    </row>
    <row r="18" spans="1:35" s="18" customFormat="1">
      <c r="A18" s="140"/>
      <c r="B18" s="140" t="s">
        <v>28</v>
      </c>
      <c r="C18" s="85" t="s">
        <v>64</v>
      </c>
      <c r="D18" s="86">
        <f>D16+D14</f>
        <v>12</v>
      </c>
      <c r="E18" s="86">
        <f t="shared" ref="E18:AE18" si="3">E16+E14</f>
        <v>0</v>
      </c>
      <c r="F18" s="86">
        <f t="shared" si="3"/>
        <v>8</v>
      </c>
      <c r="G18" s="86">
        <f t="shared" si="3"/>
        <v>0</v>
      </c>
      <c r="H18" s="86">
        <f t="shared" si="3"/>
        <v>18</v>
      </c>
      <c r="I18" s="86">
        <f t="shared" si="3"/>
        <v>10</v>
      </c>
      <c r="J18" s="86">
        <f t="shared" si="3"/>
        <v>20</v>
      </c>
      <c r="K18" s="86">
        <f t="shared" si="3"/>
        <v>5</v>
      </c>
      <c r="L18" s="86">
        <f t="shared" si="3"/>
        <v>23</v>
      </c>
      <c r="M18" s="86">
        <f t="shared" si="3"/>
        <v>12</v>
      </c>
      <c r="N18" s="86">
        <f t="shared" si="3"/>
        <v>19</v>
      </c>
      <c r="O18" s="86">
        <f t="shared" si="3"/>
        <v>10</v>
      </c>
      <c r="P18" s="86">
        <f t="shared" si="3"/>
        <v>14</v>
      </c>
      <c r="Q18" s="86">
        <f t="shared" si="3"/>
        <v>5</v>
      </c>
      <c r="R18" s="86">
        <f t="shared" si="3"/>
        <v>49</v>
      </c>
      <c r="S18" s="86">
        <f t="shared" si="3"/>
        <v>27</v>
      </c>
      <c r="T18" s="86">
        <f t="shared" si="3"/>
        <v>30</v>
      </c>
      <c r="U18" s="86">
        <f t="shared" si="3"/>
        <v>17</v>
      </c>
      <c r="V18" s="86">
        <f t="shared" si="3"/>
        <v>54</v>
      </c>
      <c r="W18" s="86">
        <f t="shared" si="3"/>
        <v>26</v>
      </c>
      <c r="X18" s="86">
        <f t="shared" si="3"/>
        <v>287</v>
      </c>
      <c r="Y18" s="86">
        <f t="shared" si="3"/>
        <v>211</v>
      </c>
      <c r="Z18" s="86">
        <f t="shared" si="3"/>
        <v>7</v>
      </c>
      <c r="AA18" s="86">
        <f t="shared" si="3"/>
        <v>7</v>
      </c>
      <c r="AB18" s="86">
        <f t="shared" si="3"/>
        <v>18</v>
      </c>
      <c r="AC18" s="86">
        <f t="shared" si="3"/>
        <v>2</v>
      </c>
      <c r="AD18" s="86">
        <f t="shared" si="3"/>
        <v>11</v>
      </c>
      <c r="AE18" s="86">
        <f t="shared" si="3"/>
        <v>0</v>
      </c>
      <c r="AF18" s="94">
        <f t="shared" si="0"/>
        <v>570</v>
      </c>
      <c r="AG18" s="94">
        <f t="shared" si="1"/>
        <v>332</v>
      </c>
      <c r="AH18" s="94">
        <f t="shared" si="2"/>
        <v>902</v>
      </c>
    </row>
    <row r="19" spans="1:35" s="18" customFormat="1">
      <c r="A19" s="140"/>
      <c r="B19" s="140"/>
      <c r="C19" s="85" t="s">
        <v>51</v>
      </c>
      <c r="D19" s="86">
        <f>D17+D15</f>
        <v>21</v>
      </c>
      <c r="E19" s="86">
        <f t="shared" ref="E19:AE19" si="4">E17+E15</f>
        <v>4</v>
      </c>
      <c r="F19" s="86">
        <f t="shared" si="4"/>
        <v>10</v>
      </c>
      <c r="G19" s="86">
        <f t="shared" si="4"/>
        <v>6</v>
      </c>
      <c r="H19" s="86">
        <f t="shared" si="4"/>
        <v>60</v>
      </c>
      <c r="I19" s="86">
        <f t="shared" si="4"/>
        <v>23</v>
      </c>
      <c r="J19" s="86">
        <f t="shared" si="4"/>
        <v>44</v>
      </c>
      <c r="K19" s="86">
        <f t="shared" si="4"/>
        <v>13</v>
      </c>
      <c r="L19" s="86">
        <f t="shared" si="4"/>
        <v>80</v>
      </c>
      <c r="M19" s="86">
        <f t="shared" si="4"/>
        <v>20</v>
      </c>
      <c r="N19" s="86">
        <f t="shared" si="4"/>
        <v>20</v>
      </c>
      <c r="O19" s="86">
        <f t="shared" si="4"/>
        <v>12</v>
      </c>
      <c r="P19" s="86">
        <f t="shared" si="4"/>
        <v>33</v>
      </c>
      <c r="Q19" s="86">
        <f t="shared" si="4"/>
        <v>10</v>
      </c>
      <c r="R19" s="86">
        <f t="shared" si="4"/>
        <v>77</v>
      </c>
      <c r="S19" s="86">
        <f t="shared" si="4"/>
        <v>44</v>
      </c>
      <c r="T19" s="86">
        <f t="shared" si="4"/>
        <v>85</v>
      </c>
      <c r="U19" s="86">
        <f t="shared" si="4"/>
        <v>28</v>
      </c>
      <c r="V19" s="86">
        <f t="shared" si="4"/>
        <v>73</v>
      </c>
      <c r="W19" s="86">
        <f t="shared" si="4"/>
        <v>43</v>
      </c>
      <c r="X19" s="86">
        <f t="shared" si="4"/>
        <v>439</v>
      </c>
      <c r="Y19" s="86">
        <f t="shared" si="4"/>
        <v>349</v>
      </c>
      <c r="Z19" s="86">
        <f t="shared" si="4"/>
        <v>21</v>
      </c>
      <c r="AA19" s="86">
        <f t="shared" si="4"/>
        <v>16</v>
      </c>
      <c r="AB19" s="86">
        <f t="shared" si="4"/>
        <v>40</v>
      </c>
      <c r="AC19" s="86">
        <f t="shared" si="4"/>
        <v>10</v>
      </c>
      <c r="AD19" s="86">
        <f t="shared" si="4"/>
        <v>26</v>
      </c>
      <c r="AE19" s="86">
        <f t="shared" si="4"/>
        <v>2</v>
      </c>
      <c r="AF19" s="94">
        <f t="shared" si="0"/>
        <v>1029</v>
      </c>
      <c r="AG19" s="94">
        <f t="shared" si="1"/>
        <v>580</v>
      </c>
      <c r="AH19" s="94">
        <f t="shared" si="2"/>
        <v>1609</v>
      </c>
    </row>
    <row r="20" spans="1:35" s="18" customFormat="1">
      <c r="A20" s="149" t="s">
        <v>113</v>
      </c>
      <c r="B20" s="141" t="s">
        <v>84</v>
      </c>
      <c r="C20" s="69" t="s">
        <v>64</v>
      </c>
      <c r="D20" s="82">
        <v>0</v>
      </c>
      <c r="E20" s="82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184</v>
      </c>
      <c r="S20" s="70">
        <v>47</v>
      </c>
      <c r="T20" s="70">
        <v>0</v>
      </c>
      <c r="U20" s="70">
        <v>0</v>
      </c>
      <c r="V20" s="70">
        <v>14</v>
      </c>
      <c r="W20" s="70">
        <v>2</v>
      </c>
      <c r="X20" s="70">
        <v>3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94">
        <f t="shared" si="0"/>
        <v>201</v>
      </c>
      <c r="AG20" s="94">
        <f t="shared" si="1"/>
        <v>49</v>
      </c>
      <c r="AH20" s="94">
        <f t="shared" si="2"/>
        <v>250</v>
      </c>
      <c r="AI20" s="19"/>
    </row>
    <row r="21" spans="1:35" s="18" customFormat="1">
      <c r="A21" s="149"/>
      <c r="B21" s="141"/>
      <c r="C21" s="69" t="s">
        <v>51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601</v>
      </c>
      <c r="S21" s="70">
        <v>143</v>
      </c>
      <c r="T21" s="70">
        <v>6</v>
      </c>
      <c r="U21" s="70">
        <v>0</v>
      </c>
      <c r="V21" s="70">
        <v>168</v>
      </c>
      <c r="W21" s="70">
        <v>31</v>
      </c>
      <c r="X21" s="70">
        <v>46</v>
      </c>
      <c r="Y21" s="70">
        <v>1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94">
        <f t="shared" si="0"/>
        <v>821</v>
      </c>
      <c r="AG21" s="94">
        <f t="shared" si="1"/>
        <v>175</v>
      </c>
      <c r="AH21" s="94">
        <f t="shared" si="2"/>
        <v>996</v>
      </c>
      <c r="AI21" s="19"/>
    </row>
    <row r="22" spans="1:35" s="18" customFormat="1" ht="26.25" customHeight="1">
      <c r="A22" s="149"/>
      <c r="B22" s="141" t="s">
        <v>115</v>
      </c>
      <c r="C22" s="69" t="s">
        <v>64</v>
      </c>
      <c r="D22" s="82">
        <v>0</v>
      </c>
      <c r="E22" s="82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70</v>
      </c>
      <c r="S22" s="70">
        <v>61</v>
      </c>
      <c r="T22" s="70">
        <v>0</v>
      </c>
      <c r="U22" s="70">
        <v>0</v>
      </c>
      <c r="V22" s="70">
        <v>18</v>
      </c>
      <c r="W22" s="70">
        <v>6</v>
      </c>
      <c r="X22" s="70">
        <v>3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94">
        <f t="shared" si="0"/>
        <v>91</v>
      </c>
      <c r="AG22" s="94">
        <f t="shared" si="1"/>
        <v>67</v>
      </c>
      <c r="AH22" s="94">
        <f t="shared" si="2"/>
        <v>158</v>
      </c>
      <c r="AI22" s="19"/>
    </row>
    <row r="23" spans="1:35" s="18" customFormat="1">
      <c r="A23" s="149"/>
      <c r="B23" s="141"/>
      <c r="C23" s="69" t="s">
        <v>51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293</v>
      </c>
      <c r="S23" s="70">
        <v>204</v>
      </c>
      <c r="T23" s="70">
        <v>0</v>
      </c>
      <c r="U23" s="70">
        <v>0</v>
      </c>
      <c r="V23" s="70">
        <v>109</v>
      </c>
      <c r="W23" s="70">
        <v>34</v>
      </c>
      <c r="X23" s="70">
        <v>27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94">
        <f t="shared" si="0"/>
        <v>429</v>
      </c>
      <c r="AG23" s="94">
        <f t="shared" si="1"/>
        <v>238</v>
      </c>
      <c r="AH23" s="94">
        <f t="shared" si="2"/>
        <v>667</v>
      </c>
      <c r="AI23" s="19"/>
    </row>
    <row r="24" spans="1:35" s="18" customFormat="1" ht="26.25" customHeight="1">
      <c r="A24" s="149"/>
      <c r="B24" s="140" t="s">
        <v>112</v>
      </c>
      <c r="C24" s="85" t="s">
        <v>64</v>
      </c>
      <c r="D24" s="86">
        <f>D22+D20</f>
        <v>0</v>
      </c>
      <c r="E24" s="86">
        <f t="shared" ref="E24:AE24" si="5">E22+E20</f>
        <v>0</v>
      </c>
      <c r="F24" s="86">
        <f t="shared" si="5"/>
        <v>0</v>
      </c>
      <c r="G24" s="86">
        <f t="shared" si="5"/>
        <v>0</v>
      </c>
      <c r="H24" s="86">
        <f t="shared" si="5"/>
        <v>0</v>
      </c>
      <c r="I24" s="86">
        <f t="shared" si="5"/>
        <v>0</v>
      </c>
      <c r="J24" s="86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6">
        <f t="shared" si="5"/>
        <v>254</v>
      </c>
      <c r="S24" s="86">
        <f t="shared" si="5"/>
        <v>108</v>
      </c>
      <c r="T24" s="86">
        <f t="shared" si="5"/>
        <v>0</v>
      </c>
      <c r="U24" s="86">
        <f t="shared" si="5"/>
        <v>0</v>
      </c>
      <c r="V24" s="86">
        <f t="shared" si="5"/>
        <v>32</v>
      </c>
      <c r="W24" s="86">
        <f t="shared" si="5"/>
        <v>8</v>
      </c>
      <c r="X24" s="86">
        <f t="shared" si="5"/>
        <v>6</v>
      </c>
      <c r="Y24" s="86">
        <f t="shared" si="5"/>
        <v>0</v>
      </c>
      <c r="Z24" s="86">
        <f t="shared" si="5"/>
        <v>0</v>
      </c>
      <c r="AA24" s="86">
        <f t="shared" si="5"/>
        <v>0</v>
      </c>
      <c r="AB24" s="86">
        <f t="shared" si="5"/>
        <v>0</v>
      </c>
      <c r="AC24" s="86">
        <f t="shared" si="5"/>
        <v>0</v>
      </c>
      <c r="AD24" s="86">
        <f t="shared" si="5"/>
        <v>0</v>
      </c>
      <c r="AE24" s="86">
        <f t="shared" si="5"/>
        <v>0</v>
      </c>
      <c r="AF24" s="94">
        <f t="shared" si="0"/>
        <v>292</v>
      </c>
      <c r="AG24" s="94">
        <f t="shared" si="1"/>
        <v>116</v>
      </c>
      <c r="AH24" s="94">
        <f t="shared" si="2"/>
        <v>408</v>
      </c>
    </row>
    <row r="25" spans="1:35" s="18" customFormat="1">
      <c r="A25" s="149"/>
      <c r="B25" s="140"/>
      <c r="C25" s="85" t="s">
        <v>51</v>
      </c>
      <c r="D25" s="86">
        <f>D23+D21</f>
        <v>0</v>
      </c>
      <c r="E25" s="86">
        <f t="shared" ref="E25:AE25" si="6">E23+E21</f>
        <v>0</v>
      </c>
      <c r="F25" s="86">
        <f t="shared" si="6"/>
        <v>0</v>
      </c>
      <c r="G25" s="86">
        <f t="shared" si="6"/>
        <v>0</v>
      </c>
      <c r="H25" s="86">
        <f t="shared" si="6"/>
        <v>0</v>
      </c>
      <c r="I25" s="86">
        <f t="shared" si="6"/>
        <v>0</v>
      </c>
      <c r="J25" s="86">
        <f t="shared" si="6"/>
        <v>0</v>
      </c>
      <c r="K25" s="86">
        <f t="shared" si="6"/>
        <v>0</v>
      </c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86">
        <f t="shared" si="6"/>
        <v>0</v>
      </c>
      <c r="R25" s="86">
        <f t="shared" si="6"/>
        <v>894</v>
      </c>
      <c r="S25" s="86">
        <f t="shared" si="6"/>
        <v>347</v>
      </c>
      <c r="T25" s="86">
        <f t="shared" si="6"/>
        <v>6</v>
      </c>
      <c r="U25" s="86">
        <f t="shared" si="6"/>
        <v>0</v>
      </c>
      <c r="V25" s="86">
        <f t="shared" si="6"/>
        <v>277</v>
      </c>
      <c r="W25" s="86">
        <f t="shared" si="6"/>
        <v>65</v>
      </c>
      <c r="X25" s="86">
        <f t="shared" si="6"/>
        <v>73</v>
      </c>
      <c r="Y25" s="86">
        <f t="shared" si="6"/>
        <v>1</v>
      </c>
      <c r="Z25" s="86">
        <f t="shared" si="6"/>
        <v>0</v>
      </c>
      <c r="AA25" s="86">
        <f t="shared" si="6"/>
        <v>0</v>
      </c>
      <c r="AB25" s="86">
        <f t="shared" si="6"/>
        <v>0</v>
      </c>
      <c r="AC25" s="86">
        <f t="shared" si="6"/>
        <v>0</v>
      </c>
      <c r="AD25" s="86">
        <f t="shared" si="6"/>
        <v>0</v>
      </c>
      <c r="AE25" s="86">
        <f t="shared" si="6"/>
        <v>0</v>
      </c>
      <c r="AF25" s="94">
        <f t="shared" si="0"/>
        <v>1250</v>
      </c>
      <c r="AG25" s="94">
        <f t="shared" si="1"/>
        <v>413</v>
      </c>
      <c r="AH25" s="94">
        <f t="shared" si="2"/>
        <v>1663</v>
      </c>
    </row>
    <row r="26" spans="1:35" s="18" customFormat="1" ht="26.25" customHeight="1">
      <c r="A26" s="141" t="s">
        <v>143</v>
      </c>
      <c r="B26" s="141"/>
      <c r="C26" s="69" t="s">
        <v>64</v>
      </c>
      <c r="D26" s="69">
        <v>0</v>
      </c>
      <c r="E26" s="69">
        <v>0</v>
      </c>
      <c r="F26" s="70">
        <v>0</v>
      </c>
      <c r="G26" s="70">
        <v>0</v>
      </c>
      <c r="H26" s="70">
        <v>19</v>
      </c>
      <c r="I26" s="70">
        <v>0</v>
      </c>
      <c r="J26" s="70">
        <v>21</v>
      </c>
      <c r="K26" s="70">
        <v>1</v>
      </c>
      <c r="L26" s="70">
        <v>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335</v>
      </c>
      <c r="S26" s="70">
        <v>302</v>
      </c>
      <c r="T26" s="70">
        <v>0</v>
      </c>
      <c r="U26" s="70">
        <v>0</v>
      </c>
      <c r="V26" s="70">
        <v>11</v>
      </c>
      <c r="W26" s="70">
        <v>9</v>
      </c>
      <c r="X26" s="70">
        <v>4</v>
      </c>
      <c r="Y26" s="70">
        <v>0</v>
      </c>
      <c r="Z26" s="70">
        <v>0</v>
      </c>
      <c r="AA26" s="70">
        <v>0</v>
      </c>
      <c r="AB26" s="70">
        <v>5</v>
      </c>
      <c r="AC26" s="70">
        <v>0</v>
      </c>
      <c r="AD26" s="70">
        <v>0</v>
      </c>
      <c r="AE26" s="70">
        <v>0</v>
      </c>
      <c r="AF26" s="94">
        <f t="shared" si="0"/>
        <v>401</v>
      </c>
      <c r="AG26" s="94">
        <f t="shared" si="1"/>
        <v>312</v>
      </c>
      <c r="AH26" s="94">
        <f t="shared" si="2"/>
        <v>713</v>
      </c>
    </row>
    <row r="27" spans="1:35" s="18" customFormat="1">
      <c r="A27" s="141"/>
      <c r="B27" s="141"/>
      <c r="C27" s="69" t="s">
        <v>51</v>
      </c>
      <c r="D27" s="70">
        <v>22</v>
      </c>
      <c r="E27" s="70">
        <v>1</v>
      </c>
      <c r="F27" s="70">
        <v>0</v>
      </c>
      <c r="G27" s="70">
        <v>0</v>
      </c>
      <c r="H27" s="70">
        <v>22</v>
      </c>
      <c r="I27" s="70">
        <v>1</v>
      </c>
      <c r="J27" s="70">
        <v>55</v>
      </c>
      <c r="K27" s="70">
        <v>9</v>
      </c>
      <c r="L27" s="70">
        <v>55</v>
      </c>
      <c r="M27" s="70">
        <v>11</v>
      </c>
      <c r="N27" s="70">
        <v>7</v>
      </c>
      <c r="O27" s="70">
        <v>1</v>
      </c>
      <c r="P27" s="70">
        <v>78</v>
      </c>
      <c r="Q27" s="70">
        <v>21</v>
      </c>
      <c r="R27" s="70">
        <v>796</v>
      </c>
      <c r="S27" s="70">
        <v>687</v>
      </c>
      <c r="T27" s="70">
        <v>24</v>
      </c>
      <c r="U27" s="70">
        <v>12</v>
      </c>
      <c r="V27" s="70">
        <v>214</v>
      </c>
      <c r="W27" s="70">
        <v>147</v>
      </c>
      <c r="X27" s="70">
        <v>171</v>
      </c>
      <c r="Y27" s="70">
        <v>109</v>
      </c>
      <c r="Z27" s="70">
        <v>7</v>
      </c>
      <c r="AA27" s="70">
        <v>8</v>
      </c>
      <c r="AB27" s="70">
        <v>41</v>
      </c>
      <c r="AC27" s="70">
        <v>2</v>
      </c>
      <c r="AD27" s="70">
        <v>2</v>
      </c>
      <c r="AE27" s="70">
        <v>0</v>
      </c>
      <c r="AF27" s="94">
        <f t="shared" si="0"/>
        <v>1494</v>
      </c>
      <c r="AG27" s="94">
        <f t="shared" si="1"/>
        <v>1009</v>
      </c>
      <c r="AH27" s="94">
        <f t="shared" si="2"/>
        <v>2503</v>
      </c>
    </row>
    <row r="28" spans="1:35" s="18" customFormat="1" ht="26.25" customHeight="1">
      <c r="A28" s="141" t="s">
        <v>217</v>
      </c>
      <c r="B28" s="139"/>
      <c r="C28" s="69" t="s">
        <v>64</v>
      </c>
      <c r="D28" s="70">
        <v>0</v>
      </c>
      <c r="E28" s="70">
        <v>0</v>
      </c>
      <c r="F28" s="70">
        <v>0</v>
      </c>
      <c r="G28" s="70">
        <v>0</v>
      </c>
      <c r="H28" s="70">
        <v>11</v>
      </c>
      <c r="I28" s="70">
        <v>5</v>
      </c>
      <c r="J28" s="70">
        <v>3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8</v>
      </c>
      <c r="W28" s="70">
        <v>3</v>
      </c>
      <c r="X28" s="70">
        <v>172</v>
      </c>
      <c r="Y28" s="70">
        <v>70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94">
        <f t="shared" si="0"/>
        <v>194</v>
      </c>
      <c r="AG28" s="94">
        <f t="shared" si="1"/>
        <v>78</v>
      </c>
      <c r="AH28" s="94">
        <f t="shared" si="2"/>
        <v>272</v>
      </c>
    </row>
    <row r="29" spans="1:35" s="18" customFormat="1">
      <c r="A29" s="139"/>
      <c r="B29" s="139"/>
      <c r="C29" s="69" t="s">
        <v>51</v>
      </c>
      <c r="D29" s="70">
        <v>0</v>
      </c>
      <c r="E29" s="70">
        <v>0</v>
      </c>
      <c r="F29" s="70">
        <v>0</v>
      </c>
      <c r="G29" s="70">
        <v>0</v>
      </c>
      <c r="H29" s="70">
        <v>13</v>
      </c>
      <c r="I29" s="70">
        <v>9</v>
      </c>
      <c r="J29" s="70">
        <v>5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11</v>
      </c>
      <c r="W29" s="70">
        <v>7</v>
      </c>
      <c r="X29" s="70">
        <v>279</v>
      </c>
      <c r="Y29" s="70">
        <v>115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94">
        <f t="shared" si="0"/>
        <v>308</v>
      </c>
      <c r="AG29" s="94">
        <f t="shared" si="1"/>
        <v>131</v>
      </c>
      <c r="AH29" s="94">
        <f t="shared" si="2"/>
        <v>439</v>
      </c>
    </row>
    <row r="30" spans="1:35" s="18" customFormat="1" ht="26.25" customHeight="1">
      <c r="A30" s="141" t="s">
        <v>116</v>
      </c>
      <c r="B30" s="141"/>
      <c r="C30" s="69" t="s">
        <v>64</v>
      </c>
      <c r="D30" s="69">
        <v>0</v>
      </c>
      <c r="E30" s="69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2</v>
      </c>
      <c r="R30" s="70">
        <v>10</v>
      </c>
      <c r="S30" s="70">
        <v>8</v>
      </c>
      <c r="T30" s="70">
        <v>3</v>
      </c>
      <c r="U30" s="70">
        <v>2</v>
      </c>
      <c r="V30" s="70">
        <v>394</v>
      </c>
      <c r="W30" s="70">
        <v>315</v>
      </c>
      <c r="X30" s="70">
        <v>1</v>
      </c>
      <c r="Y30" s="70">
        <v>2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94">
        <f t="shared" si="0"/>
        <v>408</v>
      </c>
      <c r="AG30" s="94">
        <f t="shared" si="1"/>
        <v>329</v>
      </c>
      <c r="AH30" s="94">
        <f t="shared" si="2"/>
        <v>737</v>
      </c>
    </row>
    <row r="31" spans="1:35" s="18" customFormat="1">
      <c r="A31" s="141"/>
      <c r="B31" s="141"/>
      <c r="C31" s="69" t="s">
        <v>51</v>
      </c>
      <c r="D31" s="70">
        <v>0</v>
      </c>
      <c r="E31" s="70">
        <v>0</v>
      </c>
      <c r="F31" s="70">
        <v>0</v>
      </c>
      <c r="G31" s="70">
        <v>0</v>
      </c>
      <c r="H31" s="70">
        <v>15</v>
      </c>
      <c r="I31" s="70">
        <v>4</v>
      </c>
      <c r="J31" s="70">
        <v>11</v>
      </c>
      <c r="K31" s="70">
        <v>3</v>
      </c>
      <c r="L31" s="70">
        <v>15</v>
      </c>
      <c r="M31" s="70">
        <v>9</v>
      </c>
      <c r="N31" s="70">
        <v>7</v>
      </c>
      <c r="O31" s="70">
        <v>6</v>
      </c>
      <c r="P31" s="70">
        <v>19</v>
      </c>
      <c r="Q31" s="70">
        <v>6</v>
      </c>
      <c r="R31" s="70">
        <v>14</v>
      </c>
      <c r="S31" s="70">
        <v>11</v>
      </c>
      <c r="T31" s="70">
        <v>5</v>
      </c>
      <c r="U31" s="70">
        <v>8</v>
      </c>
      <c r="V31" s="70">
        <v>1032</v>
      </c>
      <c r="W31" s="70">
        <v>818</v>
      </c>
      <c r="X31" s="70">
        <v>3</v>
      </c>
      <c r="Y31" s="70">
        <v>2</v>
      </c>
      <c r="Z31" s="70">
        <v>1</v>
      </c>
      <c r="AA31" s="70">
        <v>0</v>
      </c>
      <c r="AB31" s="70">
        <v>4</v>
      </c>
      <c r="AC31" s="70">
        <v>1</v>
      </c>
      <c r="AD31" s="70">
        <v>1</v>
      </c>
      <c r="AE31" s="70">
        <v>1</v>
      </c>
      <c r="AF31" s="94">
        <f t="shared" si="0"/>
        <v>1127</v>
      </c>
      <c r="AG31" s="94">
        <f t="shared" si="1"/>
        <v>869</v>
      </c>
      <c r="AH31" s="94">
        <f t="shared" si="2"/>
        <v>1996</v>
      </c>
    </row>
    <row r="32" spans="1:35" s="18" customFormat="1" ht="26.25" customHeight="1">
      <c r="A32" s="141" t="s">
        <v>144</v>
      </c>
      <c r="B32" s="141"/>
      <c r="C32" s="69" t="s">
        <v>64</v>
      </c>
      <c r="D32" s="69">
        <v>0</v>
      </c>
      <c r="E32" s="69">
        <v>0</v>
      </c>
      <c r="F32" s="70">
        <v>0</v>
      </c>
      <c r="G32" s="70">
        <v>0</v>
      </c>
      <c r="H32" s="70">
        <v>29</v>
      </c>
      <c r="I32" s="70">
        <v>2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310</v>
      </c>
      <c r="S32" s="70">
        <v>42</v>
      </c>
      <c r="T32" s="70">
        <v>1</v>
      </c>
      <c r="U32" s="70">
        <v>1</v>
      </c>
      <c r="V32" s="70">
        <v>31</v>
      </c>
      <c r="W32" s="70">
        <v>10</v>
      </c>
      <c r="X32" s="70">
        <v>48</v>
      </c>
      <c r="Y32" s="70">
        <v>3</v>
      </c>
      <c r="Z32" s="70">
        <v>1</v>
      </c>
      <c r="AA32" s="70">
        <v>2</v>
      </c>
      <c r="AB32" s="70">
        <v>9</v>
      </c>
      <c r="AC32" s="70">
        <v>1</v>
      </c>
      <c r="AD32" s="70">
        <v>0</v>
      </c>
      <c r="AE32" s="70">
        <v>0</v>
      </c>
      <c r="AF32" s="94">
        <f t="shared" si="0"/>
        <v>429</v>
      </c>
      <c r="AG32" s="94">
        <f t="shared" si="1"/>
        <v>61</v>
      </c>
      <c r="AH32" s="94">
        <f t="shared" si="2"/>
        <v>490</v>
      </c>
    </row>
    <row r="33" spans="1:35" s="18" customFormat="1">
      <c r="A33" s="141"/>
      <c r="B33" s="141"/>
      <c r="C33" s="69" t="s">
        <v>51</v>
      </c>
      <c r="D33" s="70">
        <v>0</v>
      </c>
      <c r="E33" s="70">
        <v>0</v>
      </c>
      <c r="F33" s="70">
        <v>2</v>
      </c>
      <c r="G33" s="70">
        <v>0</v>
      </c>
      <c r="H33" s="70">
        <v>34</v>
      </c>
      <c r="I33" s="70">
        <v>3</v>
      </c>
      <c r="J33" s="70">
        <v>8</v>
      </c>
      <c r="K33" s="70">
        <v>2</v>
      </c>
      <c r="L33" s="70">
        <v>16</v>
      </c>
      <c r="M33" s="70">
        <v>1</v>
      </c>
      <c r="N33" s="70">
        <v>2</v>
      </c>
      <c r="O33" s="70">
        <v>0</v>
      </c>
      <c r="P33" s="70">
        <v>6</v>
      </c>
      <c r="Q33" s="70">
        <v>0</v>
      </c>
      <c r="R33" s="70">
        <v>566</v>
      </c>
      <c r="S33" s="70">
        <v>70</v>
      </c>
      <c r="T33" s="70">
        <v>6</v>
      </c>
      <c r="U33" s="70">
        <v>2</v>
      </c>
      <c r="V33" s="70">
        <v>81</v>
      </c>
      <c r="W33" s="70">
        <v>11</v>
      </c>
      <c r="X33" s="70">
        <v>56</v>
      </c>
      <c r="Y33" s="70">
        <v>4</v>
      </c>
      <c r="Z33" s="70">
        <v>2</v>
      </c>
      <c r="AA33" s="70">
        <v>3</v>
      </c>
      <c r="AB33" s="70">
        <v>13</v>
      </c>
      <c r="AC33" s="70">
        <v>2</v>
      </c>
      <c r="AD33" s="70">
        <v>0</v>
      </c>
      <c r="AE33" s="70">
        <v>0</v>
      </c>
      <c r="AF33" s="94">
        <f t="shared" si="0"/>
        <v>792</v>
      </c>
      <c r="AG33" s="94">
        <f t="shared" si="1"/>
        <v>98</v>
      </c>
      <c r="AH33" s="94">
        <f t="shared" si="2"/>
        <v>890</v>
      </c>
    </row>
    <row r="34" spans="1:35" s="18" customFormat="1" ht="26.25" customHeight="1">
      <c r="A34" s="141" t="s">
        <v>118</v>
      </c>
      <c r="B34" s="141"/>
      <c r="C34" s="69" t="s">
        <v>64</v>
      </c>
      <c r="D34" s="69">
        <v>0</v>
      </c>
      <c r="E34" s="69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169</v>
      </c>
      <c r="S34" s="70">
        <v>154</v>
      </c>
      <c r="T34" s="70">
        <v>3</v>
      </c>
      <c r="U34" s="70">
        <v>2</v>
      </c>
      <c r="V34" s="70">
        <v>44</v>
      </c>
      <c r="W34" s="70">
        <v>19</v>
      </c>
      <c r="X34" s="70">
        <v>61</v>
      </c>
      <c r="Y34" s="70">
        <v>11</v>
      </c>
      <c r="Z34" s="70">
        <v>2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94">
        <f t="shared" si="0"/>
        <v>279</v>
      </c>
      <c r="AG34" s="94">
        <f t="shared" si="1"/>
        <v>186</v>
      </c>
      <c r="AH34" s="94">
        <f t="shared" si="2"/>
        <v>465</v>
      </c>
    </row>
    <row r="35" spans="1:35" s="18" customFormat="1">
      <c r="A35" s="141"/>
      <c r="B35" s="141"/>
      <c r="C35" s="69" t="s">
        <v>51</v>
      </c>
      <c r="D35" s="70">
        <v>3</v>
      </c>
      <c r="E35" s="70">
        <v>0</v>
      </c>
      <c r="F35" s="70">
        <v>0</v>
      </c>
      <c r="G35" s="70">
        <v>0</v>
      </c>
      <c r="H35" s="70">
        <v>22</v>
      </c>
      <c r="I35" s="70">
        <v>3</v>
      </c>
      <c r="J35" s="70">
        <v>9</v>
      </c>
      <c r="K35" s="70">
        <v>0</v>
      </c>
      <c r="L35" s="70">
        <v>5</v>
      </c>
      <c r="M35" s="70">
        <v>3</v>
      </c>
      <c r="N35" s="70">
        <v>4</v>
      </c>
      <c r="O35" s="70">
        <v>0</v>
      </c>
      <c r="P35" s="70">
        <v>2</v>
      </c>
      <c r="Q35" s="70">
        <v>1</v>
      </c>
      <c r="R35" s="70">
        <v>589</v>
      </c>
      <c r="S35" s="70">
        <v>404</v>
      </c>
      <c r="T35" s="70">
        <v>9</v>
      </c>
      <c r="U35" s="70">
        <v>3</v>
      </c>
      <c r="V35" s="70">
        <v>144</v>
      </c>
      <c r="W35" s="70">
        <v>49</v>
      </c>
      <c r="X35" s="70">
        <v>162</v>
      </c>
      <c r="Y35" s="70">
        <v>38</v>
      </c>
      <c r="Z35" s="70">
        <v>8</v>
      </c>
      <c r="AA35" s="70">
        <v>3</v>
      </c>
      <c r="AB35" s="70">
        <v>2</v>
      </c>
      <c r="AC35" s="70">
        <v>0</v>
      </c>
      <c r="AD35" s="70">
        <v>0</v>
      </c>
      <c r="AE35" s="70">
        <v>0</v>
      </c>
      <c r="AF35" s="94">
        <f t="shared" si="0"/>
        <v>959</v>
      </c>
      <c r="AG35" s="94">
        <f t="shared" si="1"/>
        <v>504</v>
      </c>
      <c r="AH35" s="94">
        <f t="shared" si="2"/>
        <v>1463</v>
      </c>
    </row>
    <row r="36" spans="1:35" s="18" customFormat="1">
      <c r="A36" s="141" t="s">
        <v>202</v>
      </c>
      <c r="B36" s="141"/>
      <c r="C36" s="69" t="s">
        <v>64</v>
      </c>
      <c r="D36" s="69">
        <v>0</v>
      </c>
      <c r="E36" s="69">
        <v>0</v>
      </c>
      <c r="F36" s="70">
        <v>0</v>
      </c>
      <c r="G36" s="70">
        <v>0</v>
      </c>
      <c r="H36" s="70">
        <v>2</v>
      </c>
      <c r="I36" s="70">
        <v>3</v>
      </c>
      <c r="J36" s="70">
        <v>3</v>
      </c>
      <c r="K36" s="70">
        <v>0</v>
      </c>
      <c r="L36" s="70">
        <v>1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2</v>
      </c>
      <c r="S36" s="70">
        <v>3</v>
      </c>
      <c r="T36" s="70">
        <v>0</v>
      </c>
      <c r="U36" s="70">
        <v>0</v>
      </c>
      <c r="V36" s="70">
        <v>274</v>
      </c>
      <c r="W36" s="70">
        <v>178</v>
      </c>
      <c r="X36" s="70">
        <v>10</v>
      </c>
      <c r="Y36" s="70">
        <v>3</v>
      </c>
      <c r="Z36" s="70">
        <v>6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94">
        <f t="shared" si="0"/>
        <v>298</v>
      </c>
      <c r="AG36" s="94">
        <f t="shared" si="1"/>
        <v>187</v>
      </c>
      <c r="AH36" s="94">
        <f t="shared" si="2"/>
        <v>485</v>
      </c>
    </row>
    <row r="37" spans="1:35" s="18" customFormat="1">
      <c r="A37" s="141"/>
      <c r="B37" s="141"/>
      <c r="C37" s="69" t="s">
        <v>51</v>
      </c>
      <c r="D37" s="69">
        <v>2</v>
      </c>
      <c r="E37" s="69">
        <v>0</v>
      </c>
      <c r="F37" s="70">
        <v>0</v>
      </c>
      <c r="G37" s="70">
        <v>0</v>
      </c>
      <c r="H37" s="70">
        <v>3</v>
      </c>
      <c r="I37" s="70">
        <v>3</v>
      </c>
      <c r="J37" s="70">
        <v>6</v>
      </c>
      <c r="K37" s="70">
        <v>2</v>
      </c>
      <c r="L37" s="70">
        <v>4</v>
      </c>
      <c r="M37" s="70">
        <v>0</v>
      </c>
      <c r="N37" s="70">
        <v>0</v>
      </c>
      <c r="O37" s="70">
        <v>2</v>
      </c>
      <c r="P37" s="70">
        <v>3</v>
      </c>
      <c r="Q37" s="70">
        <v>0</v>
      </c>
      <c r="R37" s="70">
        <v>18</v>
      </c>
      <c r="S37" s="70">
        <v>9</v>
      </c>
      <c r="T37" s="70">
        <v>3</v>
      </c>
      <c r="U37" s="70">
        <v>0</v>
      </c>
      <c r="V37" s="70">
        <v>586</v>
      </c>
      <c r="W37" s="70">
        <v>367</v>
      </c>
      <c r="X37" s="70">
        <v>23</v>
      </c>
      <c r="Y37" s="70">
        <v>6</v>
      </c>
      <c r="Z37" s="70">
        <v>9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94">
        <f t="shared" si="0"/>
        <v>657</v>
      </c>
      <c r="AG37" s="94">
        <f t="shared" si="1"/>
        <v>389</v>
      </c>
      <c r="AH37" s="94">
        <f t="shared" si="2"/>
        <v>1046</v>
      </c>
    </row>
    <row r="38" spans="1:35" s="18" customFormat="1">
      <c r="A38" s="140" t="s">
        <v>145</v>
      </c>
      <c r="B38" s="141" t="s">
        <v>25</v>
      </c>
      <c r="C38" s="69" t="s">
        <v>64</v>
      </c>
      <c r="D38" s="92">
        <v>0</v>
      </c>
      <c r="E38" s="95">
        <v>0</v>
      </c>
      <c r="F38" s="92">
        <v>0</v>
      </c>
      <c r="G38" s="92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2">
        <v>0</v>
      </c>
      <c r="N38" s="92">
        <v>0</v>
      </c>
      <c r="O38" s="92">
        <v>0</v>
      </c>
      <c r="P38" s="95">
        <v>0</v>
      </c>
      <c r="Q38" s="92">
        <v>0</v>
      </c>
      <c r="R38" s="95">
        <v>256</v>
      </c>
      <c r="S38" s="95">
        <v>463</v>
      </c>
      <c r="T38" s="95">
        <v>3</v>
      </c>
      <c r="U38" s="95">
        <v>5</v>
      </c>
      <c r="V38" s="95">
        <v>22</v>
      </c>
      <c r="W38" s="95">
        <v>9</v>
      </c>
      <c r="X38" s="95">
        <v>8</v>
      </c>
      <c r="Y38" s="95">
        <v>23</v>
      </c>
      <c r="Z38" s="92">
        <v>2</v>
      </c>
      <c r="AA38" s="95">
        <v>3</v>
      </c>
      <c r="AB38" s="92">
        <v>0</v>
      </c>
      <c r="AC38" s="92">
        <v>0</v>
      </c>
      <c r="AD38" s="92">
        <v>0</v>
      </c>
      <c r="AE38" s="92">
        <v>0</v>
      </c>
      <c r="AF38" s="94">
        <f t="shared" si="0"/>
        <v>291</v>
      </c>
      <c r="AG38" s="94">
        <f t="shared" si="1"/>
        <v>503</v>
      </c>
      <c r="AH38" s="94">
        <f t="shared" si="2"/>
        <v>794</v>
      </c>
    </row>
    <row r="39" spans="1:35" s="18" customFormat="1">
      <c r="A39" s="140"/>
      <c r="B39" s="141"/>
      <c r="C39" s="69" t="s">
        <v>51</v>
      </c>
      <c r="D39" s="92">
        <v>0</v>
      </c>
      <c r="E39" s="95">
        <v>0</v>
      </c>
      <c r="F39" s="92">
        <v>0</v>
      </c>
      <c r="G39" s="92">
        <v>0</v>
      </c>
      <c r="H39" s="95">
        <v>2</v>
      </c>
      <c r="I39" s="95">
        <v>1</v>
      </c>
      <c r="J39" s="95">
        <v>3</v>
      </c>
      <c r="K39" s="95">
        <v>2</v>
      </c>
      <c r="L39" s="95">
        <v>6</v>
      </c>
      <c r="M39" s="95">
        <v>9</v>
      </c>
      <c r="N39" s="92">
        <v>0</v>
      </c>
      <c r="O39" s="92">
        <v>0</v>
      </c>
      <c r="P39" s="95">
        <v>3</v>
      </c>
      <c r="Q39" s="95">
        <v>2</v>
      </c>
      <c r="R39" s="95">
        <v>1889</v>
      </c>
      <c r="S39" s="95">
        <v>2272</v>
      </c>
      <c r="T39" s="95">
        <v>3</v>
      </c>
      <c r="U39" s="95">
        <v>7</v>
      </c>
      <c r="V39" s="95">
        <v>56</v>
      </c>
      <c r="W39" s="95">
        <v>61</v>
      </c>
      <c r="X39" s="95">
        <v>22</v>
      </c>
      <c r="Y39" s="95">
        <v>36</v>
      </c>
      <c r="Z39" s="92">
        <v>4</v>
      </c>
      <c r="AA39" s="95">
        <v>4</v>
      </c>
      <c r="AB39" s="95">
        <v>0</v>
      </c>
      <c r="AC39" s="95">
        <v>3</v>
      </c>
      <c r="AD39" s="92">
        <v>0</v>
      </c>
      <c r="AE39" s="92">
        <v>0</v>
      </c>
      <c r="AF39" s="94">
        <f t="shared" si="0"/>
        <v>1988</v>
      </c>
      <c r="AG39" s="94">
        <f t="shared" si="1"/>
        <v>2397</v>
      </c>
      <c r="AH39" s="94">
        <f t="shared" si="2"/>
        <v>4385</v>
      </c>
    </row>
    <row r="40" spans="1:35" s="18" customFormat="1">
      <c r="A40" s="140"/>
      <c r="B40" s="141" t="s">
        <v>120</v>
      </c>
      <c r="C40" s="69" t="s">
        <v>64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5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5">
        <v>146</v>
      </c>
      <c r="S40" s="95">
        <v>269</v>
      </c>
      <c r="T40" s="92">
        <v>0</v>
      </c>
      <c r="U40" s="92">
        <v>0</v>
      </c>
      <c r="V40" s="95">
        <v>33</v>
      </c>
      <c r="W40" s="95">
        <v>89</v>
      </c>
      <c r="X40" s="95">
        <v>6</v>
      </c>
      <c r="Y40" s="95">
        <v>18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4">
        <f t="shared" si="0"/>
        <v>185</v>
      </c>
      <c r="AG40" s="94">
        <f t="shared" si="1"/>
        <v>376</v>
      </c>
      <c r="AH40" s="94">
        <f t="shared" si="2"/>
        <v>561</v>
      </c>
      <c r="AI40" s="20"/>
    </row>
    <row r="41" spans="1:35" s="18" customFormat="1">
      <c r="A41" s="140"/>
      <c r="B41" s="141"/>
      <c r="C41" s="69" t="s">
        <v>51</v>
      </c>
      <c r="D41" s="95">
        <v>0</v>
      </c>
      <c r="E41" s="92">
        <v>0</v>
      </c>
      <c r="F41" s="92">
        <v>0</v>
      </c>
      <c r="G41" s="92">
        <v>0</v>
      </c>
      <c r="H41" s="95">
        <v>9</v>
      </c>
      <c r="I41" s="95">
        <v>3</v>
      </c>
      <c r="J41" s="92">
        <v>0</v>
      </c>
      <c r="K41" s="95">
        <v>4</v>
      </c>
      <c r="L41" s="92">
        <v>0</v>
      </c>
      <c r="M41" s="95">
        <v>0</v>
      </c>
      <c r="N41" s="92">
        <v>0</v>
      </c>
      <c r="O41" s="95">
        <v>0</v>
      </c>
      <c r="P41" s="92">
        <v>0</v>
      </c>
      <c r="Q41" s="92">
        <v>0</v>
      </c>
      <c r="R41" s="95">
        <v>987</v>
      </c>
      <c r="S41" s="95">
        <v>1296</v>
      </c>
      <c r="T41" s="95">
        <v>3</v>
      </c>
      <c r="U41" s="92">
        <v>0</v>
      </c>
      <c r="V41" s="95">
        <v>201</v>
      </c>
      <c r="W41" s="95">
        <v>307</v>
      </c>
      <c r="X41" s="95">
        <v>86</v>
      </c>
      <c r="Y41" s="95">
        <v>69</v>
      </c>
      <c r="Z41" s="92">
        <v>0</v>
      </c>
      <c r="AA41" s="95">
        <v>0</v>
      </c>
      <c r="AB41" s="95">
        <v>0</v>
      </c>
      <c r="AC41" s="95">
        <v>0</v>
      </c>
      <c r="AD41" s="95">
        <v>0</v>
      </c>
      <c r="AE41" s="92">
        <v>0</v>
      </c>
      <c r="AF41" s="94">
        <f t="shared" si="0"/>
        <v>1286</v>
      </c>
      <c r="AG41" s="94">
        <f t="shared" si="1"/>
        <v>1679</v>
      </c>
      <c r="AH41" s="94">
        <f t="shared" si="2"/>
        <v>2965</v>
      </c>
      <c r="AI41" s="20"/>
    </row>
    <row r="42" spans="1:35" s="18" customFormat="1">
      <c r="A42" s="140"/>
      <c r="B42" s="141" t="s">
        <v>67</v>
      </c>
      <c r="C42" s="69" t="s">
        <v>64</v>
      </c>
      <c r="D42" s="92">
        <v>0</v>
      </c>
      <c r="E42" s="92">
        <v>0</v>
      </c>
      <c r="F42" s="92">
        <v>0</v>
      </c>
      <c r="G42" s="92">
        <v>0</v>
      </c>
      <c r="H42" s="95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5">
        <v>163</v>
      </c>
      <c r="S42" s="95">
        <v>338</v>
      </c>
      <c r="T42" s="92">
        <v>0</v>
      </c>
      <c r="U42" s="92">
        <v>0</v>
      </c>
      <c r="V42" s="95">
        <v>14</v>
      </c>
      <c r="W42" s="95">
        <v>39</v>
      </c>
      <c r="X42" s="95">
        <v>27</v>
      </c>
      <c r="Y42" s="95">
        <v>33</v>
      </c>
      <c r="Z42" s="92">
        <v>0</v>
      </c>
      <c r="AA42" s="92">
        <v>0</v>
      </c>
      <c r="AB42" s="95">
        <v>2</v>
      </c>
      <c r="AC42" s="95">
        <v>3</v>
      </c>
      <c r="AD42" s="92">
        <v>0</v>
      </c>
      <c r="AE42" s="92">
        <v>0</v>
      </c>
      <c r="AF42" s="94">
        <f t="shared" si="0"/>
        <v>206</v>
      </c>
      <c r="AG42" s="94">
        <f t="shared" si="1"/>
        <v>413</v>
      </c>
      <c r="AH42" s="94">
        <f t="shared" si="2"/>
        <v>619</v>
      </c>
      <c r="AI42" s="20"/>
    </row>
    <row r="43" spans="1:35" s="18" customFormat="1">
      <c r="A43" s="140"/>
      <c r="B43" s="141"/>
      <c r="C43" s="69" t="s">
        <v>51</v>
      </c>
      <c r="D43" s="92">
        <v>0</v>
      </c>
      <c r="E43" s="95">
        <v>0</v>
      </c>
      <c r="F43" s="92">
        <v>0</v>
      </c>
      <c r="G43" s="92">
        <v>0</v>
      </c>
      <c r="H43" s="95">
        <v>0</v>
      </c>
      <c r="I43" s="95">
        <v>9</v>
      </c>
      <c r="J43" s="95">
        <v>6</v>
      </c>
      <c r="K43" s="95">
        <v>18</v>
      </c>
      <c r="L43" s="95">
        <v>9</v>
      </c>
      <c r="M43" s="95">
        <v>17</v>
      </c>
      <c r="N43" s="92">
        <v>2</v>
      </c>
      <c r="O43" s="95">
        <v>6</v>
      </c>
      <c r="P43" s="95">
        <v>5</v>
      </c>
      <c r="Q43" s="95">
        <v>9</v>
      </c>
      <c r="R43" s="95">
        <v>441</v>
      </c>
      <c r="S43" s="95">
        <v>1016</v>
      </c>
      <c r="T43" s="95">
        <v>11</v>
      </c>
      <c r="U43" s="95">
        <v>8</v>
      </c>
      <c r="V43" s="95">
        <v>135</v>
      </c>
      <c r="W43" s="95">
        <v>260</v>
      </c>
      <c r="X43" s="95">
        <v>112</v>
      </c>
      <c r="Y43" s="95">
        <v>117</v>
      </c>
      <c r="Z43" s="95">
        <v>3</v>
      </c>
      <c r="AA43" s="95">
        <v>2</v>
      </c>
      <c r="AB43" s="95">
        <v>8</v>
      </c>
      <c r="AC43" s="95">
        <v>4</v>
      </c>
      <c r="AD43" s="92">
        <v>0</v>
      </c>
      <c r="AE43" s="92">
        <v>0</v>
      </c>
      <c r="AF43" s="94">
        <f t="shared" si="0"/>
        <v>732</v>
      </c>
      <c r="AG43" s="94">
        <f t="shared" si="1"/>
        <v>1466</v>
      </c>
      <c r="AH43" s="94">
        <f t="shared" si="2"/>
        <v>2198</v>
      </c>
      <c r="AI43" s="20"/>
    </row>
    <row r="44" spans="1:35" s="18" customFormat="1">
      <c r="A44" s="140"/>
      <c r="B44" s="141" t="s">
        <v>229</v>
      </c>
      <c r="C44" s="69" t="s">
        <v>64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5">
        <v>3</v>
      </c>
      <c r="R44" s="95">
        <v>41</v>
      </c>
      <c r="S44" s="95">
        <v>132</v>
      </c>
      <c r="T44" s="92">
        <v>0</v>
      </c>
      <c r="U44" s="92">
        <v>0</v>
      </c>
      <c r="V44" s="95">
        <v>9</v>
      </c>
      <c r="W44" s="95">
        <v>25</v>
      </c>
      <c r="X44" s="95">
        <v>6</v>
      </c>
      <c r="Y44" s="95">
        <v>8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4">
        <f t="shared" si="0"/>
        <v>56</v>
      </c>
      <c r="AG44" s="94">
        <f t="shared" si="1"/>
        <v>168</v>
      </c>
      <c r="AH44" s="94">
        <f t="shared" si="2"/>
        <v>224</v>
      </c>
      <c r="AI44" s="20"/>
    </row>
    <row r="45" spans="1:35" s="18" customFormat="1">
      <c r="A45" s="140"/>
      <c r="B45" s="141"/>
      <c r="C45" s="69" t="s">
        <v>51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5">
        <v>6</v>
      </c>
      <c r="R45" s="95">
        <v>72</v>
      </c>
      <c r="S45" s="95">
        <v>209</v>
      </c>
      <c r="T45" s="92">
        <v>0</v>
      </c>
      <c r="U45" s="92">
        <v>0</v>
      </c>
      <c r="V45" s="95">
        <v>14</v>
      </c>
      <c r="W45" s="95">
        <v>38</v>
      </c>
      <c r="X45" s="95">
        <v>8</v>
      </c>
      <c r="Y45" s="95">
        <v>12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4">
        <f t="shared" si="0"/>
        <v>94</v>
      </c>
      <c r="AG45" s="94">
        <f t="shared" si="1"/>
        <v>265</v>
      </c>
      <c r="AH45" s="94">
        <f t="shared" si="2"/>
        <v>359</v>
      </c>
      <c r="AI45" s="20"/>
    </row>
    <row r="46" spans="1:35" s="18" customFormat="1" ht="26.25" customHeight="1">
      <c r="A46" s="140"/>
      <c r="B46" s="141" t="s">
        <v>121</v>
      </c>
      <c r="C46" s="69" t="s">
        <v>64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5">
        <v>155</v>
      </c>
      <c r="S46" s="95">
        <v>191</v>
      </c>
      <c r="T46" s="92">
        <v>0</v>
      </c>
      <c r="U46" s="92">
        <v>0</v>
      </c>
      <c r="V46" s="95">
        <v>17</v>
      </c>
      <c r="W46" s="95">
        <v>9</v>
      </c>
      <c r="X46" s="95">
        <v>44</v>
      </c>
      <c r="Y46" s="95">
        <v>39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4">
        <f t="shared" si="0"/>
        <v>216</v>
      </c>
      <c r="AG46" s="94">
        <f t="shared" si="1"/>
        <v>239</v>
      </c>
      <c r="AH46" s="94">
        <f t="shared" si="2"/>
        <v>455</v>
      </c>
      <c r="AI46" s="20"/>
    </row>
    <row r="47" spans="1:35" s="18" customFormat="1">
      <c r="A47" s="140"/>
      <c r="B47" s="141"/>
      <c r="C47" s="69" t="s">
        <v>51</v>
      </c>
      <c r="D47" s="92">
        <v>0</v>
      </c>
      <c r="E47" s="92">
        <v>0</v>
      </c>
      <c r="F47" s="92">
        <v>0</v>
      </c>
      <c r="G47" s="92">
        <v>0</v>
      </c>
      <c r="H47" s="95">
        <v>6</v>
      </c>
      <c r="I47" s="95">
        <v>8</v>
      </c>
      <c r="J47" s="92">
        <v>0</v>
      </c>
      <c r="K47" s="92">
        <v>0</v>
      </c>
      <c r="L47" s="92">
        <v>0</v>
      </c>
      <c r="M47" s="95">
        <v>6</v>
      </c>
      <c r="N47" s="92">
        <v>0</v>
      </c>
      <c r="O47" s="92">
        <v>0</v>
      </c>
      <c r="P47" s="95">
        <v>2</v>
      </c>
      <c r="Q47" s="92">
        <v>0</v>
      </c>
      <c r="R47" s="95">
        <v>863</v>
      </c>
      <c r="S47" s="95">
        <v>822</v>
      </c>
      <c r="T47" s="95">
        <v>9</v>
      </c>
      <c r="U47" s="92">
        <v>0</v>
      </c>
      <c r="V47" s="95">
        <v>156</v>
      </c>
      <c r="W47" s="95">
        <v>66</v>
      </c>
      <c r="X47" s="95">
        <v>139</v>
      </c>
      <c r="Y47" s="95">
        <v>76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4">
        <f t="shared" si="0"/>
        <v>1175</v>
      </c>
      <c r="AG47" s="94">
        <f t="shared" si="1"/>
        <v>978</v>
      </c>
      <c r="AH47" s="94">
        <f t="shared" si="2"/>
        <v>2153</v>
      </c>
      <c r="AI47" s="20"/>
    </row>
    <row r="48" spans="1:35" s="18" customFormat="1">
      <c r="A48" s="140"/>
      <c r="B48" s="140" t="s">
        <v>45</v>
      </c>
      <c r="C48" s="85" t="s">
        <v>64</v>
      </c>
      <c r="D48" s="86">
        <f>D46+D44+D42+D40+D38</f>
        <v>0</v>
      </c>
      <c r="E48" s="86">
        <f t="shared" ref="E48:AE48" si="7">E46+E44+E42+E40+E38</f>
        <v>0</v>
      </c>
      <c r="F48" s="86">
        <f t="shared" si="7"/>
        <v>0</v>
      </c>
      <c r="G48" s="86">
        <f t="shared" si="7"/>
        <v>0</v>
      </c>
      <c r="H48" s="86">
        <f t="shared" si="7"/>
        <v>0</v>
      </c>
      <c r="I48" s="86">
        <f t="shared" si="7"/>
        <v>0</v>
      </c>
      <c r="J48" s="86">
        <f t="shared" si="7"/>
        <v>0</v>
      </c>
      <c r="K48" s="86">
        <f t="shared" si="7"/>
        <v>0</v>
      </c>
      <c r="L48" s="86">
        <f t="shared" si="7"/>
        <v>0</v>
      </c>
      <c r="M48" s="86">
        <f t="shared" si="7"/>
        <v>0</v>
      </c>
      <c r="N48" s="86">
        <f t="shared" si="7"/>
        <v>0</v>
      </c>
      <c r="O48" s="86">
        <f t="shared" si="7"/>
        <v>0</v>
      </c>
      <c r="P48" s="86">
        <f t="shared" si="7"/>
        <v>0</v>
      </c>
      <c r="Q48" s="86">
        <f t="shared" si="7"/>
        <v>3</v>
      </c>
      <c r="R48" s="86">
        <f t="shared" si="7"/>
        <v>761</v>
      </c>
      <c r="S48" s="86">
        <f t="shared" si="7"/>
        <v>1393</v>
      </c>
      <c r="T48" s="86">
        <f t="shared" si="7"/>
        <v>3</v>
      </c>
      <c r="U48" s="86">
        <f t="shared" si="7"/>
        <v>5</v>
      </c>
      <c r="V48" s="86">
        <f t="shared" si="7"/>
        <v>95</v>
      </c>
      <c r="W48" s="86">
        <f t="shared" si="7"/>
        <v>171</v>
      </c>
      <c r="X48" s="86">
        <f t="shared" si="7"/>
        <v>91</v>
      </c>
      <c r="Y48" s="86">
        <f t="shared" si="7"/>
        <v>121</v>
      </c>
      <c r="Z48" s="86">
        <f t="shared" si="7"/>
        <v>2</v>
      </c>
      <c r="AA48" s="86">
        <f t="shared" si="7"/>
        <v>3</v>
      </c>
      <c r="AB48" s="86">
        <f t="shared" si="7"/>
        <v>2</v>
      </c>
      <c r="AC48" s="86">
        <f t="shared" si="7"/>
        <v>3</v>
      </c>
      <c r="AD48" s="86">
        <f t="shared" si="7"/>
        <v>0</v>
      </c>
      <c r="AE48" s="86">
        <f t="shared" si="7"/>
        <v>0</v>
      </c>
      <c r="AF48" s="94">
        <f t="shared" si="0"/>
        <v>954</v>
      </c>
      <c r="AG48" s="94">
        <f t="shared" si="1"/>
        <v>1699</v>
      </c>
      <c r="AH48" s="94">
        <f t="shared" si="2"/>
        <v>2653</v>
      </c>
      <c r="AI48" s="20"/>
    </row>
    <row r="49" spans="1:35" s="18" customFormat="1">
      <c r="A49" s="140"/>
      <c r="B49" s="140"/>
      <c r="C49" s="85" t="s">
        <v>51</v>
      </c>
      <c r="D49" s="86">
        <f>D47+D45+D43+D41+D39</f>
        <v>0</v>
      </c>
      <c r="E49" s="86">
        <f t="shared" ref="E49:AE49" si="8">E47+E45+E43+E41+E39</f>
        <v>0</v>
      </c>
      <c r="F49" s="86">
        <f t="shared" si="8"/>
        <v>0</v>
      </c>
      <c r="G49" s="86">
        <f t="shared" si="8"/>
        <v>0</v>
      </c>
      <c r="H49" s="86">
        <f t="shared" si="8"/>
        <v>17</v>
      </c>
      <c r="I49" s="86">
        <f t="shared" si="8"/>
        <v>21</v>
      </c>
      <c r="J49" s="86">
        <f t="shared" si="8"/>
        <v>9</v>
      </c>
      <c r="K49" s="86">
        <f t="shared" si="8"/>
        <v>24</v>
      </c>
      <c r="L49" s="86">
        <f t="shared" si="8"/>
        <v>15</v>
      </c>
      <c r="M49" s="86">
        <f t="shared" si="8"/>
        <v>32</v>
      </c>
      <c r="N49" s="86">
        <f t="shared" si="8"/>
        <v>2</v>
      </c>
      <c r="O49" s="86">
        <f t="shared" si="8"/>
        <v>6</v>
      </c>
      <c r="P49" s="86">
        <f t="shared" si="8"/>
        <v>10</v>
      </c>
      <c r="Q49" s="86">
        <f t="shared" si="8"/>
        <v>17</v>
      </c>
      <c r="R49" s="86">
        <f t="shared" si="8"/>
        <v>4252</v>
      </c>
      <c r="S49" s="86">
        <f t="shared" si="8"/>
        <v>5615</v>
      </c>
      <c r="T49" s="86">
        <f t="shared" si="8"/>
        <v>26</v>
      </c>
      <c r="U49" s="86">
        <f t="shared" si="8"/>
        <v>15</v>
      </c>
      <c r="V49" s="86">
        <f t="shared" si="8"/>
        <v>562</v>
      </c>
      <c r="W49" s="86">
        <f t="shared" si="8"/>
        <v>732</v>
      </c>
      <c r="X49" s="86">
        <f t="shared" si="8"/>
        <v>367</v>
      </c>
      <c r="Y49" s="86">
        <f t="shared" si="8"/>
        <v>310</v>
      </c>
      <c r="Z49" s="86">
        <f t="shared" si="8"/>
        <v>7</v>
      </c>
      <c r="AA49" s="86">
        <f t="shared" si="8"/>
        <v>6</v>
      </c>
      <c r="AB49" s="86">
        <f t="shared" si="8"/>
        <v>8</v>
      </c>
      <c r="AC49" s="86">
        <f t="shared" si="8"/>
        <v>7</v>
      </c>
      <c r="AD49" s="86">
        <f t="shared" si="8"/>
        <v>0</v>
      </c>
      <c r="AE49" s="86">
        <f t="shared" si="8"/>
        <v>0</v>
      </c>
      <c r="AF49" s="94">
        <f t="shared" si="0"/>
        <v>5275</v>
      </c>
      <c r="AG49" s="94">
        <f t="shared" si="1"/>
        <v>6785</v>
      </c>
      <c r="AH49" s="94">
        <f t="shared" si="2"/>
        <v>12060</v>
      </c>
      <c r="AI49" s="20"/>
    </row>
    <row r="50" spans="1:35" s="18" customFormat="1">
      <c r="A50" s="140" t="s">
        <v>122</v>
      </c>
      <c r="B50" s="141" t="s">
        <v>256</v>
      </c>
      <c r="C50" s="69" t="s">
        <v>64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9</v>
      </c>
      <c r="S50" s="82">
        <v>13</v>
      </c>
      <c r="T50" s="82">
        <v>0</v>
      </c>
      <c r="U50" s="82">
        <v>0</v>
      </c>
      <c r="V50" s="82">
        <v>191</v>
      </c>
      <c r="W50" s="82">
        <v>406</v>
      </c>
      <c r="X50" s="82">
        <v>1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94">
        <f t="shared" si="0"/>
        <v>201</v>
      </c>
      <c r="AG50" s="94">
        <f t="shared" si="1"/>
        <v>419</v>
      </c>
      <c r="AH50" s="94">
        <f t="shared" si="2"/>
        <v>620</v>
      </c>
      <c r="AI50" s="20"/>
    </row>
    <row r="51" spans="1:35" s="18" customFormat="1">
      <c r="A51" s="140"/>
      <c r="B51" s="141"/>
      <c r="C51" s="69" t="s">
        <v>51</v>
      </c>
      <c r="D51" s="82">
        <v>3</v>
      </c>
      <c r="E51" s="82">
        <v>3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2">
        <v>0</v>
      </c>
      <c r="L51" s="82">
        <v>2</v>
      </c>
      <c r="M51" s="82">
        <v>3</v>
      </c>
      <c r="N51" s="82">
        <v>0</v>
      </c>
      <c r="O51" s="82">
        <v>0</v>
      </c>
      <c r="P51" s="82">
        <v>0</v>
      </c>
      <c r="Q51" s="82">
        <v>0</v>
      </c>
      <c r="R51" s="82">
        <v>14</v>
      </c>
      <c r="S51" s="82">
        <v>22</v>
      </c>
      <c r="T51" s="82">
        <v>0</v>
      </c>
      <c r="U51" s="82">
        <v>0</v>
      </c>
      <c r="V51" s="82">
        <v>1520</v>
      </c>
      <c r="W51" s="82">
        <v>2209</v>
      </c>
      <c r="X51" s="82">
        <v>4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94">
        <f t="shared" si="0"/>
        <v>1545</v>
      </c>
      <c r="AG51" s="94">
        <f t="shared" si="1"/>
        <v>2238</v>
      </c>
      <c r="AH51" s="94">
        <f t="shared" si="2"/>
        <v>3783</v>
      </c>
      <c r="AI51" s="20"/>
    </row>
    <row r="52" spans="1:35" s="18" customFormat="1">
      <c r="A52" s="140"/>
      <c r="B52" s="141" t="s">
        <v>67</v>
      </c>
      <c r="C52" s="69" t="s">
        <v>64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95</v>
      </c>
      <c r="W52" s="82">
        <v>189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94">
        <f t="shared" si="0"/>
        <v>95</v>
      </c>
      <c r="AG52" s="94">
        <f t="shared" si="1"/>
        <v>189</v>
      </c>
      <c r="AH52" s="94">
        <f t="shared" si="2"/>
        <v>284</v>
      </c>
      <c r="AI52" s="20"/>
    </row>
    <row r="53" spans="1:35" s="18" customFormat="1">
      <c r="A53" s="140"/>
      <c r="B53" s="141"/>
      <c r="C53" s="69" t="s">
        <v>51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144</v>
      </c>
      <c r="W53" s="82">
        <v>297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94">
        <f t="shared" si="0"/>
        <v>144</v>
      </c>
      <c r="AG53" s="94">
        <f t="shared" si="1"/>
        <v>297</v>
      </c>
      <c r="AH53" s="94">
        <f t="shared" si="2"/>
        <v>441</v>
      </c>
      <c r="AI53" s="20"/>
    </row>
    <row r="54" spans="1:35" s="18" customFormat="1" ht="26.25" customHeight="1">
      <c r="A54" s="140"/>
      <c r="B54" s="141" t="s">
        <v>257</v>
      </c>
      <c r="C54" s="69" t="s">
        <v>64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95</v>
      </c>
      <c r="W54" s="82">
        <v>83</v>
      </c>
      <c r="X54" s="82">
        <v>2</v>
      </c>
      <c r="Y54" s="82">
        <v>3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94">
        <f t="shared" si="0"/>
        <v>97</v>
      </c>
      <c r="AG54" s="94">
        <f t="shared" si="1"/>
        <v>86</v>
      </c>
      <c r="AH54" s="94">
        <f t="shared" si="2"/>
        <v>183</v>
      </c>
      <c r="AI54" s="20"/>
    </row>
    <row r="55" spans="1:35" s="18" customFormat="1">
      <c r="A55" s="140"/>
      <c r="B55" s="141"/>
      <c r="C55" s="69" t="s">
        <v>51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150</v>
      </c>
      <c r="W55" s="82">
        <v>151</v>
      </c>
      <c r="X55" s="82">
        <v>3</v>
      </c>
      <c r="Y55" s="82">
        <v>4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94">
        <f t="shared" si="0"/>
        <v>153</v>
      </c>
      <c r="AG55" s="94">
        <f t="shared" si="1"/>
        <v>155</v>
      </c>
      <c r="AH55" s="94">
        <f t="shared" si="2"/>
        <v>308</v>
      </c>
      <c r="AI55" s="20"/>
    </row>
    <row r="56" spans="1:35" s="18" customFormat="1" ht="27.75" customHeight="1">
      <c r="A56" s="140"/>
      <c r="B56" s="140" t="s">
        <v>234</v>
      </c>
      <c r="C56" s="85" t="s">
        <v>64</v>
      </c>
      <c r="D56" s="85">
        <f>D54+D52+D50</f>
        <v>0</v>
      </c>
      <c r="E56" s="85">
        <f t="shared" ref="E56:AE56" si="9">E54+E52+E50</f>
        <v>0</v>
      </c>
      <c r="F56" s="85">
        <f t="shared" si="9"/>
        <v>0</v>
      </c>
      <c r="G56" s="85">
        <f t="shared" si="9"/>
        <v>0</v>
      </c>
      <c r="H56" s="85">
        <f t="shared" si="9"/>
        <v>0</v>
      </c>
      <c r="I56" s="85">
        <f t="shared" si="9"/>
        <v>0</v>
      </c>
      <c r="J56" s="85">
        <f t="shared" si="9"/>
        <v>0</v>
      </c>
      <c r="K56" s="85">
        <f t="shared" si="9"/>
        <v>0</v>
      </c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85">
        <f t="shared" si="9"/>
        <v>0</v>
      </c>
      <c r="R56" s="85">
        <f t="shared" si="9"/>
        <v>9</v>
      </c>
      <c r="S56" s="85">
        <f t="shared" si="9"/>
        <v>13</v>
      </c>
      <c r="T56" s="85">
        <f t="shared" si="9"/>
        <v>0</v>
      </c>
      <c r="U56" s="85">
        <f t="shared" si="9"/>
        <v>0</v>
      </c>
      <c r="V56" s="85">
        <f t="shared" si="9"/>
        <v>381</v>
      </c>
      <c r="W56" s="85">
        <f t="shared" si="9"/>
        <v>678</v>
      </c>
      <c r="X56" s="85">
        <f t="shared" si="9"/>
        <v>3</v>
      </c>
      <c r="Y56" s="85">
        <f t="shared" si="9"/>
        <v>3</v>
      </c>
      <c r="Z56" s="85">
        <f t="shared" si="9"/>
        <v>0</v>
      </c>
      <c r="AA56" s="85">
        <f t="shared" si="9"/>
        <v>0</v>
      </c>
      <c r="AB56" s="85">
        <f t="shared" si="9"/>
        <v>0</v>
      </c>
      <c r="AC56" s="85">
        <f t="shared" si="9"/>
        <v>0</v>
      </c>
      <c r="AD56" s="85">
        <f t="shared" si="9"/>
        <v>0</v>
      </c>
      <c r="AE56" s="85">
        <f t="shared" si="9"/>
        <v>0</v>
      </c>
      <c r="AF56" s="94">
        <f t="shared" si="0"/>
        <v>393</v>
      </c>
      <c r="AG56" s="94">
        <f t="shared" si="1"/>
        <v>694</v>
      </c>
      <c r="AH56" s="94">
        <f t="shared" si="2"/>
        <v>1087</v>
      </c>
      <c r="AI56" s="20"/>
    </row>
    <row r="57" spans="1:35" s="18" customFormat="1">
      <c r="A57" s="140"/>
      <c r="B57" s="140"/>
      <c r="C57" s="85" t="s">
        <v>51</v>
      </c>
      <c r="D57" s="96">
        <f>D55+D53+D51</f>
        <v>3</v>
      </c>
      <c r="E57" s="96">
        <f t="shared" ref="E57:AE57" si="10">E55+E53+E51</f>
        <v>3</v>
      </c>
      <c r="F57" s="96">
        <f t="shared" si="10"/>
        <v>0</v>
      </c>
      <c r="G57" s="96">
        <f t="shared" si="10"/>
        <v>1</v>
      </c>
      <c r="H57" s="96">
        <f t="shared" si="10"/>
        <v>2</v>
      </c>
      <c r="I57" s="96">
        <f t="shared" si="10"/>
        <v>0</v>
      </c>
      <c r="J57" s="96">
        <f t="shared" si="10"/>
        <v>0</v>
      </c>
      <c r="K57" s="96">
        <f t="shared" si="10"/>
        <v>0</v>
      </c>
      <c r="L57" s="96">
        <f t="shared" si="10"/>
        <v>2</v>
      </c>
      <c r="M57" s="96">
        <f t="shared" si="10"/>
        <v>3</v>
      </c>
      <c r="N57" s="96">
        <f t="shared" si="10"/>
        <v>0</v>
      </c>
      <c r="O57" s="96">
        <f t="shared" si="10"/>
        <v>0</v>
      </c>
      <c r="P57" s="96">
        <f t="shared" si="10"/>
        <v>0</v>
      </c>
      <c r="Q57" s="96">
        <f t="shared" si="10"/>
        <v>0</v>
      </c>
      <c r="R57" s="96">
        <f t="shared" si="10"/>
        <v>14</v>
      </c>
      <c r="S57" s="96">
        <f t="shared" si="10"/>
        <v>22</v>
      </c>
      <c r="T57" s="96">
        <f t="shared" si="10"/>
        <v>0</v>
      </c>
      <c r="U57" s="96">
        <f t="shared" si="10"/>
        <v>0</v>
      </c>
      <c r="V57" s="96">
        <f t="shared" si="10"/>
        <v>1814</v>
      </c>
      <c r="W57" s="96">
        <f t="shared" si="10"/>
        <v>2657</v>
      </c>
      <c r="X57" s="96">
        <f t="shared" si="10"/>
        <v>7</v>
      </c>
      <c r="Y57" s="96">
        <f t="shared" si="10"/>
        <v>4</v>
      </c>
      <c r="Z57" s="96">
        <f t="shared" si="10"/>
        <v>0</v>
      </c>
      <c r="AA57" s="96">
        <f t="shared" si="10"/>
        <v>0</v>
      </c>
      <c r="AB57" s="96">
        <f t="shared" si="10"/>
        <v>0</v>
      </c>
      <c r="AC57" s="96">
        <f t="shared" si="10"/>
        <v>0</v>
      </c>
      <c r="AD57" s="96">
        <f t="shared" si="10"/>
        <v>0</v>
      </c>
      <c r="AE57" s="96">
        <f t="shared" si="10"/>
        <v>0</v>
      </c>
      <c r="AF57" s="94">
        <f t="shared" si="0"/>
        <v>1842</v>
      </c>
      <c r="AG57" s="94">
        <f t="shared" si="1"/>
        <v>2690</v>
      </c>
      <c r="AH57" s="94">
        <f t="shared" si="2"/>
        <v>4532</v>
      </c>
      <c r="AI57" s="20"/>
    </row>
    <row r="58" spans="1:35" s="18" customFormat="1">
      <c r="A58" s="141" t="s">
        <v>214</v>
      </c>
      <c r="B58" s="141"/>
      <c r="C58" s="69" t="s">
        <v>64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23</v>
      </c>
      <c r="T58" s="70">
        <v>14</v>
      </c>
      <c r="U58" s="70">
        <v>7</v>
      </c>
      <c r="V58" s="70">
        <v>6</v>
      </c>
      <c r="W58" s="70">
        <v>18</v>
      </c>
      <c r="X58" s="70">
        <v>9</v>
      </c>
      <c r="Y58" s="70">
        <v>19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94">
        <f t="shared" si="0"/>
        <v>29</v>
      </c>
      <c r="AG58" s="94">
        <f t="shared" si="1"/>
        <v>67</v>
      </c>
      <c r="AH58" s="94">
        <f t="shared" si="2"/>
        <v>96</v>
      </c>
      <c r="AI58" s="20"/>
    </row>
    <row r="59" spans="1:35" s="18" customFormat="1">
      <c r="A59" s="141"/>
      <c r="B59" s="141"/>
      <c r="C59" s="69" t="s">
        <v>51</v>
      </c>
      <c r="D59" s="70">
        <v>0</v>
      </c>
      <c r="E59" s="70">
        <v>0</v>
      </c>
      <c r="F59" s="70">
        <v>0</v>
      </c>
      <c r="G59" s="70">
        <v>0</v>
      </c>
      <c r="H59" s="70">
        <v>3</v>
      </c>
      <c r="I59" s="70">
        <v>5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2</v>
      </c>
      <c r="S59" s="70">
        <v>31</v>
      </c>
      <c r="T59" s="70">
        <v>15</v>
      </c>
      <c r="U59" s="70">
        <v>17</v>
      </c>
      <c r="V59" s="70">
        <v>7</v>
      </c>
      <c r="W59" s="70">
        <v>25</v>
      </c>
      <c r="X59" s="70">
        <v>10</v>
      </c>
      <c r="Y59" s="70">
        <v>24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94">
        <f t="shared" si="0"/>
        <v>37</v>
      </c>
      <c r="AG59" s="94">
        <f t="shared" si="1"/>
        <v>102</v>
      </c>
      <c r="AH59" s="94">
        <f t="shared" si="2"/>
        <v>139</v>
      </c>
      <c r="AI59" s="20"/>
    </row>
    <row r="60" spans="1:35" s="18" customFormat="1">
      <c r="A60" s="140" t="s">
        <v>123</v>
      </c>
      <c r="B60" s="141" t="s">
        <v>146</v>
      </c>
      <c r="C60" s="69" t="s">
        <v>64</v>
      </c>
      <c r="D60" s="69">
        <v>0</v>
      </c>
      <c r="E60" s="69">
        <v>0</v>
      </c>
      <c r="F60" s="70">
        <v>0</v>
      </c>
      <c r="G60" s="70">
        <v>0</v>
      </c>
      <c r="H60" s="70">
        <v>0</v>
      </c>
      <c r="I60" s="70">
        <v>2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214</v>
      </c>
      <c r="Y60" s="70">
        <v>493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94">
        <f t="shared" si="0"/>
        <v>214</v>
      </c>
      <c r="AG60" s="94">
        <f t="shared" si="1"/>
        <v>495</v>
      </c>
      <c r="AH60" s="94">
        <f t="shared" si="2"/>
        <v>709</v>
      </c>
      <c r="AI60" s="20"/>
    </row>
    <row r="61" spans="1:35" s="18" customFormat="1">
      <c r="A61" s="140"/>
      <c r="B61" s="141"/>
      <c r="C61" s="69" t="s">
        <v>51</v>
      </c>
      <c r="D61" s="69">
        <v>0</v>
      </c>
      <c r="E61" s="69">
        <v>0</v>
      </c>
      <c r="F61" s="70">
        <v>0</v>
      </c>
      <c r="G61" s="70">
        <v>0</v>
      </c>
      <c r="H61" s="70">
        <v>33</v>
      </c>
      <c r="I61" s="70">
        <v>10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2</v>
      </c>
      <c r="S61" s="70">
        <v>2</v>
      </c>
      <c r="T61" s="70">
        <v>3</v>
      </c>
      <c r="U61" s="70">
        <v>2</v>
      </c>
      <c r="V61" s="70">
        <v>22</v>
      </c>
      <c r="W61" s="70">
        <v>11</v>
      </c>
      <c r="X61" s="70">
        <v>1095</v>
      </c>
      <c r="Y61" s="70">
        <v>1934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94">
        <f t="shared" si="0"/>
        <v>1155</v>
      </c>
      <c r="AG61" s="94">
        <f t="shared" si="1"/>
        <v>1959</v>
      </c>
      <c r="AH61" s="94">
        <f t="shared" si="2"/>
        <v>3114</v>
      </c>
      <c r="AI61" s="20"/>
    </row>
    <row r="62" spans="1:35" s="18" customFormat="1" ht="26.25" customHeight="1">
      <c r="A62" s="140"/>
      <c r="B62" s="141" t="s">
        <v>241</v>
      </c>
      <c r="C62" s="69" t="s">
        <v>64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114</v>
      </c>
      <c r="Y62" s="70">
        <v>172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94">
        <f t="shared" si="0"/>
        <v>114</v>
      </c>
      <c r="AG62" s="94">
        <f t="shared" si="1"/>
        <v>172</v>
      </c>
      <c r="AH62" s="94">
        <f t="shared" si="2"/>
        <v>286</v>
      </c>
      <c r="AI62" s="20"/>
    </row>
    <row r="63" spans="1:35" s="18" customFormat="1">
      <c r="A63" s="140"/>
      <c r="B63" s="141"/>
      <c r="C63" s="69" t="s">
        <v>51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178</v>
      </c>
      <c r="Y63" s="70">
        <v>250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94">
        <f t="shared" si="0"/>
        <v>178</v>
      </c>
      <c r="AG63" s="94">
        <f t="shared" si="1"/>
        <v>250</v>
      </c>
      <c r="AH63" s="94">
        <f t="shared" si="2"/>
        <v>428</v>
      </c>
      <c r="AI63" s="20"/>
    </row>
    <row r="64" spans="1:35" s="18" customFormat="1" ht="27.75" customHeight="1">
      <c r="A64" s="140"/>
      <c r="B64" s="140" t="s">
        <v>234</v>
      </c>
      <c r="C64" s="85" t="s">
        <v>64</v>
      </c>
      <c r="D64" s="85">
        <f>D62+D60</f>
        <v>0</v>
      </c>
      <c r="E64" s="85">
        <f t="shared" ref="E64:AE64" si="11">E62+E60</f>
        <v>0</v>
      </c>
      <c r="F64" s="85">
        <f t="shared" si="11"/>
        <v>0</v>
      </c>
      <c r="G64" s="85">
        <f t="shared" si="11"/>
        <v>0</v>
      </c>
      <c r="H64" s="85">
        <f t="shared" si="11"/>
        <v>0</v>
      </c>
      <c r="I64" s="85">
        <f t="shared" si="11"/>
        <v>2</v>
      </c>
      <c r="J64" s="85">
        <f t="shared" si="11"/>
        <v>0</v>
      </c>
      <c r="K64" s="85">
        <f t="shared" si="11"/>
        <v>0</v>
      </c>
      <c r="L64" s="85">
        <f t="shared" si="11"/>
        <v>0</v>
      </c>
      <c r="M64" s="85">
        <f t="shared" si="11"/>
        <v>0</v>
      </c>
      <c r="N64" s="85">
        <f t="shared" si="11"/>
        <v>0</v>
      </c>
      <c r="O64" s="85">
        <f t="shared" si="11"/>
        <v>0</v>
      </c>
      <c r="P64" s="85">
        <f t="shared" si="11"/>
        <v>0</v>
      </c>
      <c r="Q64" s="85">
        <f t="shared" si="11"/>
        <v>0</v>
      </c>
      <c r="R64" s="85">
        <f t="shared" si="11"/>
        <v>0</v>
      </c>
      <c r="S64" s="85">
        <f t="shared" si="11"/>
        <v>0</v>
      </c>
      <c r="T64" s="85">
        <f t="shared" si="11"/>
        <v>0</v>
      </c>
      <c r="U64" s="85">
        <f t="shared" si="11"/>
        <v>0</v>
      </c>
      <c r="V64" s="85">
        <f t="shared" si="11"/>
        <v>0</v>
      </c>
      <c r="W64" s="85">
        <f t="shared" si="11"/>
        <v>0</v>
      </c>
      <c r="X64" s="85">
        <f t="shared" si="11"/>
        <v>328</v>
      </c>
      <c r="Y64" s="85">
        <f t="shared" si="11"/>
        <v>665</v>
      </c>
      <c r="Z64" s="85">
        <f t="shared" si="11"/>
        <v>0</v>
      </c>
      <c r="AA64" s="85">
        <f t="shared" si="11"/>
        <v>0</v>
      </c>
      <c r="AB64" s="85">
        <f t="shared" si="11"/>
        <v>0</v>
      </c>
      <c r="AC64" s="85">
        <f t="shared" si="11"/>
        <v>0</v>
      </c>
      <c r="AD64" s="85">
        <f t="shared" si="11"/>
        <v>0</v>
      </c>
      <c r="AE64" s="85">
        <f t="shared" si="11"/>
        <v>0</v>
      </c>
      <c r="AF64" s="94">
        <f t="shared" si="0"/>
        <v>328</v>
      </c>
      <c r="AG64" s="94">
        <f t="shared" si="1"/>
        <v>667</v>
      </c>
      <c r="AH64" s="94">
        <f t="shared" si="2"/>
        <v>995</v>
      </c>
      <c r="AI64" s="20"/>
    </row>
    <row r="65" spans="1:35" s="18" customFormat="1">
      <c r="A65" s="140"/>
      <c r="B65" s="140"/>
      <c r="C65" s="85" t="s">
        <v>51</v>
      </c>
      <c r="D65" s="96">
        <f>D63+D61</f>
        <v>0</v>
      </c>
      <c r="E65" s="96">
        <f t="shared" ref="E65:AE65" si="12">E63+E61</f>
        <v>0</v>
      </c>
      <c r="F65" s="96">
        <f t="shared" si="12"/>
        <v>0</v>
      </c>
      <c r="G65" s="96">
        <f t="shared" si="12"/>
        <v>0</v>
      </c>
      <c r="H65" s="96">
        <f t="shared" si="12"/>
        <v>33</v>
      </c>
      <c r="I65" s="96">
        <f t="shared" si="12"/>
        <v>10</v>
      </c>
      <c r="J65" s="96">
        <f t="shared" si="12"/>
        <v>0</v>
      </c>
      <c r="K65" s="96">
        <f t="shared" si="12"/>
        <v>0</v>
      </c>
      <c r="L65" s="96">
        <f t="shared" si="12"/>
        <v>0</v>
      </c>
      <c r="M65" s="96">
        <f t="shared" si="12"/>
        <v>0</v>
      </c>
      <c r="N65" s="96">
        <f t="shared" si="12"/>
        <v>0</v>
      </c>
      <c r="O65" s="96">
        <f t="shared" si="12"/>
        <v>0</v>
      </c>
      <c r="P65" s="96">
        <f t="shared" si="12"/>
        <v>0</v>
      </c>
      <c r="Q65" s="96">
        <f t="shared" si="12"/>
        <v>0</v>
      </c>
      <c r="R65" s="96">
        <f t="shared" si="12"/>
        <v>2</v>
      </c>
      <c r="S65" s="96">
        <f t="shared" si="12"/>
        <v>2</v>
      </c>
      <c r="T65" s="96">
        <f t="shared" si="12"/>
        <v>3</v>
      </c>
      <c r="U65" s="96">
        <f t="shared" si="12"/>
        <v>2</v>
      </c>
      <c r="V65" s="96">
        <f t="shared" si="12"/>
        <v>22</v>
      </c>
      <c r="W65" s="96">
        <f t="shared" si="12"/>
        <v>11</v>
      </c>
      <c r="X65" s="96">
        <f t="shared" si="12"/>
        <v>1273</v>
      </c>
      <c r="Y65" s="96">
        <f t="shared" si="12"/>
        <v>2184</v>
      </c>
      <c r="Z65" s="96">
        <f t="shared" si="12"/>
        <v>0</v>
      </c>
      <c r="AA65" s="96">
        <f t="shared" si="12"/>
        <v>0</v>
      </c>
      <c r="AB65" s="96">
        <f t="shared" si="12"/>
        <v>0</v>
      </c>
      <c r="AC65" s="96">
        <f t="shared" si="12"/>
        <v>0</v>
      </c>
      <c r="AD65" s="96">
        <f t="shared" si="12"/>
        <v>0</v>
      </c>
      <c r="AE65" s="96">
        <f t="shared" si="12"/>
        <v>0</v>
      </c>
      <c r="AF65" s="94">
        <f t="shared" si="0"/>
        <v>1333</v>
      </c>
      <c r="AG65" s="94">
        <f t="shared" si="1"/>
        <v>2209</v>
      </c>
      <c r="AH65" s="94">
        <f t="shared" si="2"/>
        <v>3542</v>
      </c>
      <c r="AI65" s="20"/>
    </row>
    <row r="66" spans="1:35" s="18" customFormat="1">
      <c r="A66" s="140" t="s">
        <v>147</v>
      </c>
      <c r="B66" s="141" t="s">
        <v>127</v>
      </c>
      <c r="C66" s="69" t="s">
        <v>64</v>
      </c>
      <c r="D66" s="69">
        <v>2</v>
      </c>
      <c r="E66" s="69">
        <v>1</v>
      </c>
      <c r="F66" s="70">
        <v>3</v>
      </c>
      <c r="G66" s="70">
        <v>0</v>
      </c>
      <c r="H66" s="70">
        <v>8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85</v>
      </c>
      <c r="S66" s="70">
        <v>80</v>
      </c>
      <c r="T66" s="70">
        <v>4</v>
      </c>
      <c r="U66" s="70">
        <v>3</v>
      </c>
      <c r="V66" s="70">
        <v>24</v>
      </c>
      <c r="W66" s="70">
        <v>9</v>
      </c>
      <c r="X66" s="70">
        <v>6</v>
      </c>
      <c r="Y66" s="70">
        <v>0</v>
      </c>
      <c r="Z66" s="70">
        <v>0</v>
      </c>
      <c r="AA66" s="70">
        <v>0</v>
      </c>
      <c r="AB66" s="70">
        <v>3</v>
      </c>
      <c r="AC66" s="70">
        <v>2</v>
      </c>
      <c r="AD66" s="70">
        <v>0</v>
      </c>
      <c r="AE66" s="70">
        <v>0</v>
      </c>
      <c r="AF66" s="94">
        <f t="shared" si="0"/>
        <v>135</v>
      </c>
      <c r="AG66" s="94">
        <f t="shared" si="1"/>
        <v>95</v>
      </c>
      <c r="AH66" s="94">
        <f t="shared" si="2"/>
        <v>230</v>
      </c>
    </row>
    <row r="67" spans="1:35" s="18" customFormat="1">
      <c r="A67" s="140"/>
      <c r="B67" s="141"/>
      <c r="C67" s="69" t="s">
        <v>51</v>
      </c>
      <c r="D67" s="70">
        <v>4</v>
      </c>
      <c r="E67" s="70">
        <v>3</v>
      </c>
      <c r="F67" s="70">
        <v>8</v>
      </c>
      <c r="G67" s="70">
        <v>9</v>
      </c>
      <c r="H67" s="70">
        <v>22</v>
      </c>
      <c r="I67" s="70">
        <v>6</v>
      </c>
      <c r="J67" s="70">
        <v>22</v>
      </c>
      <c r="K67" s="70">
        <v>3</v>
      </c>
      <c r="L67" s="70">
        <v>7</v>
      </c>
      <c r="M67" s="70">
        <v>4</v>
      </c>
      <c r="N67" s="70">
        <v>2</v>
      </c>
      <c r="O67" s="70">
        <v>1</v>
      </c>
      <c r="P67" s="70">
        <v>2</v>
      </c>
      <c r="Q67" s="70">
        <v>2</v>
      </c>
      <c r="R67" s="70">
        <v>178</v>
      </c>
      <c r="S67" s="70">
        <v>178</v>
      </c>
      <c r="T67" s="70">
        <v>33</v>
      </c>
      <c r="U67" s="70">
        <v>9</v>
      </c>
      <c r="V67" s="70">
        <v>164</v>
      </c>
      <c r="W67" s="70">
        <v>84</v>
      </c>
      <c r="X67" s="70">
        <v>39</v>
      </c>
      <c r="Y67" s="70">
        <v>8</v>
      </c>
      <c r="Z67" s="70">
        <v>6</v>
      </c>
      <c r="AA67" s="70">
        <v>5</v>
      </c>
      <c r="AB67" s="70">
        <v>18</v>
      </c>
      <c r="AC67" s="70">
        <v>9</v>
      </c>
      <c r="AD67" s="70">
        <v>4</v>
      </c>
      <c r="AE67" s="70">
        <v>6</v>
      </c>
      <c r="AF67" s="94">
        <f t="shared" si="0"/>
        <v>509</v>
      </c>
      <c r="AG67" s="94">
        <f t="shared" si="1"/>
        <v>327</v>
      </c>
      <c r="AH67" s="94">
        <f t="shared" si="2"/>
        <v>836</v>
      </c>
    </row>
    <row r="68" spans="1:35" s="18" customFormat="1">
      <c r="A68" s="140"/>
      <c r="B68" s="141" t="s">
        <v>125</v>
      </c>
      <c r="C68" s="69" t="s">
        <v>64</v>
      </c>
      <c r="D68" s="69">
        <v>1</v>
      </c>
      <c r="E68" s="69">
        <v>2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3</v>
      </c>
      <c r="L68" s="70">
        <v>9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163</v>
      </c>
      <c r="S68" s="70">
        <v>159</v>
      </c>
      <c r="T68" s="70">
        <v>1</v>
      </c>
      <c r="U68" s="70">
        <v>0</v>
      </c>
      <c r="V68" s="70">
        <v>44</v>
      </c>
      <c r="W68" s="70">
        <v>31</v>
      </c>
      <c r="X68" s="70">
        <v>18</v>
      </c>
      <c r="Y68" s="70">
        <v>6</v>
      </c>
      <c r="Z68" s="70">
        <v>0</v>
      </c>
      <c r="AA68" s="70">
        <v>0</v>
      </c>
      <c r="AB68" s="70">
        <v>1</v>
      </c>
      <c r="AC68" s="70">
        <v>0</v>
      </c>
      <c r="AD68" s="70">
        <v>0</v>
      </c>
      <c r="AE68" s="70">
        <v>0</v>
      </c>
      <c r="AF68" s="94">
        <f t="shared" si="0"/>
        <v>237</v>
      </c>
      <c r="AG68" s="94">
        <f t="shared" si="1"/>
        <v>201</v>
      </c>
      <c r="AH68" s="94">
        <f t="shared" si="2"/>
        <v>438</v>
      </c>
    </row>
    <row r="69" spans="1:35" s="18" customFormat="1">
      <c r="A69" s="140"/>
      <c r="B69" s="141"/>
      <c r="C69" s="69" t="s">
        <v>51</v>
      </c>
      <c r="D69" s="70">
        <v>6</v>
      </c>
      <c r="E69" s="70">
        <v>2</v>
      </c>
      <c r="F69" s="70">
        <v>4</v>
      </c>
      <c r="G69" s="70">
        <v>1</v>
      </c>
      <c r="H69" s="70">
        <v>55</v>
      </c>
      <c r="I69" s="70">
        <v>23</v>
      </c>
      <c r="J69" s="70">
        <v>36</v>
      </c>
      <c r="K69" s="70">
        <v>18</v>
      </c>
      <c r="L69" s="70">
        <v>38</v>
      </c>
      <c r="M69" s="70">
        <v>7</v>
      </c>
      <c r="N69" s="70">
        <v>6</v>
      </c>
      <c r="O69" s="70">
        <v>2</v>
      </c>
      <c r="P69" s="70">
        <v>9</v>
      </c>
      <c r="Q69" s="70">
        <v>4</v>
      </c>
      <c r="R69" s="70">
        <v>277</v>
      </c>
      <c r="S69" s="70">
        <v>352</v>
      </c>
      <c r="T69" s="70">
        <v>31</v>
      </c>
      <c r="U69" s="70">
        <v>9</v>
      </c>
      <c r="V69" s="70">
        <v>173</v>
      </c>
      <c r="W69" s="70">
        <v>118</v>
      </c>
      <c r="X69" s="70">
        <v>67</v>
      </c>
      <c r="Y69" s="70">
        <v>23</v>
      </c>
      <c r="Z69" s="70">
        <v>9</v>
      </c>
      <c r="AA69" s="70">
        <v>8</v>
      </c>
      <c r="AB69" s="70">
        <v>34</v>
      </c>
      <c r="AC69" s="70">
        <v>16</v>
      </c>
      <c r="AD69" s="70">
        <v>8</v>
      </c>
      <c r="AE69" s="70">
        <v>5</v>
      </c>
      <c r="AF69" s="94">
        <f t="shared" si="0"/>
        <v>753</v>
      </c>
      <c r="AG69" s="94">
        <f t="shared" si="1"/>
        <v>588</v>
      </c>
      <c r="AH69" s="94">
        <f t="shared" si="2"/>
        <v>1341</v>
      </c>
    </row>
    <row r="70" spans="1:35" s="18" customFormat="1">
      <c r="A70" s="140"/>
      <c r="B70" s="141" t="s">
        <v>128</v>
      </c>
      <c r="C70" s="69" t="s">
        <v>64</v>
      </c>
      <c r="D70" s="69">
        <v>4</v>
      </c>
      <c r="E70" s="69">
        <v>6</v>
      </c>
      <c r="F70" s="70">
        <v>0</v>
      </c>
      <c r="G70" s="70">
        <v>0</v>
      </c>
      <c r="H70" s="70">
        <v>8</v>
      </c>
      <c r="I70" s="70">
        <v>0</v>
      </c>
      <c r="J70" s="70">
        <v>0</v>
      </c>
      <c r="K70" s="70">
        <v>0</v>
      </c>
      <c r="L70" s="70">
        <v>3</v>
      </c>
      <c r="M70" s="70">
        <v>2</v>
      </c>
      <c r="N70" s="70">
        <v>0</v>
      </c>
      <c r="O70" s="70">
        <v>0</v>
      </c>
      <c r="P70" s="70">
        <v>0</v>
      </c>
      <c r="Q70" s="70">
        <v>1</v>
      </c>
      <c r="R70" s="70">
        <v>127</v>
      </c>
      <c r="S70" s="70">
        <v>55</v>
      </c>
      <c r="T70" s="70">
        <v>9</v>
      </c>
      <c r="U70" s="70">
        <v>3</v>
      </c>
      <c r="V70" s="70">
        <v>46</v>
      </c>
      <c r="W70" s="70">
        <v>20</v>
      </c>
      <c r="X70" s="70">
        <v>9</v>
      </c>
      <c r="Y70" s="70">
        <v>5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94">
        <f t="shared" si="0"/>
        <v>206</v>
      </c>
      <c r="AG70" s="94">
        <f t="shared" si="1"/>
        <v>92</v>
      </c>
      <c r="AH70" s="94">
        <f t="shared" si="2"/>
        <v>298</v>
      </c>
    </row>
    <row r="71" spans="1:35" s="18" customFormat="1">
      <c r="A71" s="140"/>
      <c r="B71" s="141"/>
      <c r="C71" s="69" t="s">
        <v>51</v>
      </c>
      <c r="D71" s="70">
        <v>11</v>
      </c>
      <c r="E71" s="70">
        <v>8</v>
      </c>
      <c r="F71" s="70">
        <v>3</v>
      </c>
      <c r="G71" s="70">
        <v>0</v>
      </c>
      <c r="H71" s="70">
        <v>76</v>
      </c>
      <c r="I71" s="70">
        <v>58</v>
      </c>
      <c r="J71" s="70">
        <v>24</v>
      </c>
      <c r="K71" s="70">
        <v>9</v>
      </c>
      <c r="L71" s="70">
        <v>18</v>
      </c>
      <c r="M71" s="70">
        <v>9</v>
      </c>
      <c r="N71" s="70">
        <v>7</v>
      </c>
      <c r="O71" s="70">
        <v>12</v>
      </c>
      <c r="P71" s="70">
        <v>11</v>
      </c>
      <c r="Q71" s="70">
        <v>5</v>
      </c>
      <c r="R71" s="70">
        <v>234</v>
      </c>
      <c r="S71" s="70">
        <v>156</v>
      </c>
      <c r="T71" s="70">
        <v>35</v>
      </c>
      <c r="U71" s="70">
        <v>11</v>
      </c>
      <c r="V71" s="70">
        <v>118</v>
      </c>
      <c r="W71" s="70">
        <v>105</v>
      </c>
      <c r="X71" s="70">
        <v>50</v>
      </c>
      <c r="Y71" s="70">
        <v>29</v>
      </c>
      <c r="Z71" s="70">
        <v>0</v>
      </c>
      <c r="AA71" s="70">
        <v>0</v>
      </c>
      <c r="AB71" s="70">
        <v>26</v>
      </c>
      <c r="AC71" s="70">
        <v>7</v>
      </c>
      <c r="AD71" s="70">
        <v>0</v>
      </c>
      <c r="AE71" s="70">
        <v>0</v>
      </c>
      <c r="AF71" s="94">
        <f t="shared" si="0"/>
        <v>613</v>
      </c>
      <c r="AG71" s="94">
        <f t="shared" si="1"/>
        <v>409</v>
      </c>
      <c r="AH71" s="94">
        <f t="shared" si="2"/>
        <v>1022</v>
      </c>
    </row>
    <row r="72" spans="1:35" s="18" customFormat="1">
      <c r="A72" s="140"/>
      <c r="B72" s="141" t="s">
        <v>238</v>
      </c>
      <c r="C72" s="69" t="s">
        <v>64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78</v>
      </c>
      <c r="S72" s="69">
        <v>37</v>
      </c>
      <c r="T72" s="69">
        <v>3</v>
      </c>
      <c r="U72" s="69">
        <v>0</v>
      </c>
      <c r="V72" s="69">
        <v>21</v>
      </c>
      <c r="W72" s="69">
        <v>18</v>
      </c>
      <c r="X72" s="69">
        <v>6</v>
      </c>
      <c r="Y72" s="69">
        <v>3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94">
        <f t="shared" si="0"/>
        <v>108</v>
      </c>
      <c r="AG72" s="94">
        <f t="shared" si="1"/>
        <v>58</v>
      </c>
      <c r="AH72" s="94">
        <f t="shared" si="2"/>
        <v>166</v>
      </c>
    </row>
    <row r="73" spans="1:35" s="18" customFormat="1">
      <c r="A73" s="140"/>
      <c r="B73" s="141"/>
      <c r="C73" s="69" t="s">
        <v>51</v>
      </c>
      <c r="D73" s="69">
        <v>0</v>
      </c>
      <c r="E73" s="69">
        <v>0</v>
      </c>
      <c r="F73" s="69">
        <v>0</v>
      </c>
      <c r="G73" s="69">
        <v>0</v>
      </c>
      <c r="H73" s="69">
        <v>6</v>
      </c>
      <c r="I73" s="69">
        <v>0</v>
      </c>
      <c r="J73" s="69">
        <v>2</v>
      </c>
      <c r="K73" s="69">
        <v>0</v>
      </c>
      <c r="L73" s="69">
        <v>8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133</v>
      </c>
      <c r="S73" s="69">
        <v>61</v>
      </c>
      <c r="T73" s="69">
        <v>4</v>
      </c>
      <c r="U73" s="69">
        <v>0</v>
      </c>
      <c r="V73" s="69">
        <v>40</v>
      </c>
      <c r="W73" s="69">
        <v>29</v>
      </c>
      <c r="X73" s="69">
        <v>13</v>
      </c>
      <c r="Y73" s="69">
        <v>7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94">
        <f t="shared" ref="AF73:AF115" si="13">AD73+AB73+Z73+X73+V73+T73+R73+P73+N73+L73+J73+H73+F73+D73</f>
        <v>206</v>
      </c>
      <c r="AG73" s="94">
        <f t="shared" ref="AG73:AG117" si="14">AE73+AC73+AA73+Y73+W73+U73+S73+Q73+O73+M73+K73+I73+G73+E73</f>
        <v>97</v>
      </c>
      <c r="AH73" s="94">
        <f t="shared" ref="AH73:AH118" si="15">AG73+AF73</f>
        <v>303</v>
      </c>
    </row>
    <row r="74" spans="1:35" s="18" customFormat="1">
      <c r="A74" s="140"/>
      <c r="B74" s="141" t="s">
        <v>148</v>
      </c>
      <c r="C74" s="69" t="s">
        <v>64</v>
      </c>
      <c r="D74" s="69">
        <v>2</v>
      </c>
      <c r="E74" s="69">
        <v>6</v>
      </c>
      <c r="F74" s="70">
        <v>0</v>
      </c>
      <c r="G74" s="70">
        <v>0</v>
      </c>
      <c r="H74" s="70">
        <v>11</v>
      </c>
      <c r="I74" s="70">
        <v>3</v>
      </c>
      <c r="J74" s="70">
        <v>0</v>
      </c>
      <c r="K74" s="70">
        <v>0</v>
      </c>
      <c r="L74" s="70">
        <v>7</v>
      </c>
      <c r="M74" s="70">
        <v>10</v>
      </c>
      <c r="N74" s="70">
        <v>0</v>
      </c>
      <c r="O74" s="70">
        <v>0</v>
      </c>
      <c r="P74" s="70">
        <v>3</v>
      </c>
      <c r="Q74" s="70">
        <v>0</v>
      </c>
      <c r="R74" s="70">
        <v>131</v>
      </c>
      <c r="S74" s="70">
        <v>129</v>
      </c>
      <c r="T74" s="70">
        <v>42</v>
      </c>
      <c r="U74" s="70">
        <v>31</v>
      </c>
      <c r="V74" s="70">
        <v>6</v>
      </c>
      <c r="W74" s="70">
        <v>7</v>
      </c>
      <c r="X74" s="70">
        <v>0</v>
      </c>
      <c r="Y74" s="70">
        <v>0</v>
      </c>
      <c r="Z74" s="70">
        <v>2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94">
        <f t="shared" si="13"/>
        <v>204</v>
      </c>
      <c r="AG74" s="94">
        <f t="shared" si="14"/>
        <v>186</v>
      </c>
      <c r="AH74" s="94">
        <f t="shared" si="15"/>
        <v>390</v>
      </c>
    </row>
    <row r="75" spans="1:35" s="18" customFormat="1">
      <c r="A75" s="140"/>
      <c r="B75" s="141"/>
      <c r="C75" s="69" t="s">
        <v>51</v>
      </c>
      <c r="D75" s="70">
        <v>9</v>
      </c>
      <c r="E75" s="70">
        <v>11</v>
      </c>
      <c r="F75" s="70">
        <v>6</v>
      </c>
      <c r="G75" s="70">
        <v>5</v>
      </c>
      <c r="H75" s="70">
        <v>48</v>
      </c>
      <c r="I75" s="70">
        <v>14</v>
      </c>
      <c r="J75" s="70">
        <v>28</v>
      </c>
      <c r="K75" s="70">
        <v>10</v>
      </c>
      <c r="L75" s="70">
        <v>24</v>
      </c>
      <c r="M75" s="70">
        <v>7</v>
      </c>
      <c r="N75" s="70">
        <v>4</v>
      </c>
      <c r="O75" s="70">
        <v>0</v>
      </c>
      <c r="P75" s="70">
        <v>7</v>
      </c>
      <c r="Q75" s="70">
        <v>2</v>
      </c>
      <c r="R75" s="70">
        <v>250</v>
      </c>
      <c r="S75" s="70">
        <v>251</v>
      </c>
      <c r="T75" s="70">
        <v>75</v>
      </c>
      <c r="U75" s="70">
        <v>70</v>
      </c>
      <c r="V75" s="70">
        <v>108</v>
      </c>
      <c r="W75" s="70">
        <v>103</v>
      </c>
      <c r="X75" s="70">
        <v>42</v>
      </c>
      <c r="Y75" s="70">
        <v>22</v>
      </c>
      <c r="Z75" s="70">
        <v>4</v>
      </c>
      <c r="AA75" s="70">
        <v>0</v>
      </c>
      <c r="AB75" s="70">
        <v>18</v>
      </c>
      <c r="AC75" s="70">
        <v>6</v>
      </c>
      <c r="AD75" s="70">
        <v>9</v>
      </c>
      <c r="AE75" s="70">
        <v>0</v>
      </c>
      <c r="AF75" s="94">
        <f t="shared" si="13"/>
        <v>632</v>
      </c>
      <c r="AG75" s="94">
        <f t="shared" si="14"/>
        <v>501</v>
      </c>
      <c r="AH75" s="94">
        <f t="shared" si="15"/>
        <v>1133</v>
      </c>
    </row>
    <row r="76" spans="1:35" s="18" customFormat="1">
      <c r="A76" s="140"/>
      <c r="B76" s="140" t="s">
        <v>28</v>
      </c>
      <c r="C76" s="85" t="s">
        <v>64</v>
      </c>
      <c r="D76" s="86">
        <f>D74+D72+D70+D68+D66</f>
        <v>9</v>
      </c>
      <c r="E76" s="86">
        <f t="shared" ref="E76:AE76" si="16">E74+E72+E70+E68+E66</f>
        <v>15</v>
      </c>
      <c r="F76" s="86">
        <f t="shared" si="16"/>
        <v>3</v>
      </c>
      <c r="G76" s="86">
        <f t="shared" si="16"/>
        <v>0</v>
      </c>
      <c r="H76" s="86">
        <f t="shared" si="16"/>
        <v>27</v>
      </c>
      <c r="I76" s="86">
        <f t="shared" si="16"/>
        <v>3</v>
      </c>
      <c r="J76" s="86">
        <f t="shared" si="16"/>
        <v>0</v>
      </c>
      <c r="K76" s="86">
        <f t="shared" si="16"/>
        <v>3</v>
      </c>
      <c r="L76" s="86">
        <f t="shared" si="16"/>
        <v>19</v>
      </c>
      <c r="M76" s="86">
        <f t="shared" si="16"/>
        <v>12</v>
      </c>
      <c r="N76" s="86">
        <f t="shared" si="16"/>
        <v>0</v>
      </c>
      <c r="O76" s="86">
        <f t="shared" si="16"/>
        <v>0</v>
      </c>
      <c r="P76" s="86">
        <f t="shared" si="16"/>
        <v>3</v>
      </c>
      <c r="Q76" s="86">
        <f t="shared" si="16"/>
        <v>1</v>
      </c>
      <c r="R76" s="86">
        <f t="shared" si="16"/>
        <v>584</v>
      </c>
      <c r="S76" s="86">
        <f t="shared" si="16"/>
        <v>460</v>
      </c>
      <c r="T76" s="86">
        <f t="shared" si="16"/>
        <v>59</v>
      </c>
      <c r="U76" s="86">
        <f t="shared" si="16"/>
        <v>37</v>
      </c>
      <c r="V76" s="86">
        <f t="shared" si="16"/>
        <v>141</v>
      </c>
      <c r="W76" s="86">
        <f t="shared" si="16"/>
        <v>85</v>
      </c>
      <c r="X76" s="86">
        <f t="shared" si="16"/>
        <v>39</v>
      </c>
      <c r="Y76" s="86">
        <f t="shared" si="16"/>
        <v>14</v>
      </c>
      <c r="Z76" s="86">
        <f t="shared" si="16"/>
        <v>2</v>
      </c>
      <c r="AA76" s="86">
        <f t="shared" si="16"/>
        <v>0</v>
      </c>
      <c r="AB76" s="86">
        <f t="shared" si="16"/>
        <v>4</v>
      </c>
      <c r="AC76" s="86">
        <f t="shared" si="16"/>
        <v>2</v>
      </c>
      <c r="AD76" s="86">
        <f t="shared" si="16"/>
        <v>0</v>
      </c>
      <c r="AE76" s="86">
        <f t="shared" si="16"/>
        <v>0</v>
      </c>
      <c r="AF76" s="94">
        <f t="shared" si="13"/>
        <v>890</v>
      </c>
      <c r="AG76" s="94">
        <f t="shared" si="14"/>
        <v>632</v>
      </c>
      <c r="AH76" s="94">
        <f t="shared" si="15"/>
        <v>1522</v>
      </c>
    </row>
    <row r="77" spans="1:35" s="18" customFormat="1">
      <c r="A77" s="140"/>
      <c r="B77" s="140"/>
      <c r="C77" s="85" t="s">
        <v>51</v>
      </c>
      <c r="D77" s="86">
        <f>D75+D73+D71+D69+D67</f>
        <v>30</v>
      </c>
      <c r="E77" s="86">
        <f t="shared" ref="E77:AE77" si="17">E75+E73+E71+E69+E67</f>
        <v>24</v>
      </c>
      <c r="F77" s="86">
        <f t="shared" si="17"/>
        <v>21</v>
      </c>
      <c r="G77" s="86">
        <f t="shared" si="17"/>
        <v>15</v>
      </c>
      <c r="H77" s="86">
        <f t="shared" si="17"/>
        <v>207</v>
      </c>
      <c r="I77" s="86">
        <f t="shared" si="17"/>
        <v>101</v>
      </c>
      <c r="J77" s="86">
        <f t="shared" si="17"/>
        <v>112</v>
      </c>
      <c r="K77" s="86">
        <f t="shared" si="17"/>
        <v>40</v>
      </c>
      <c r="L77" s="86">
        <f t="shared" si="17"/>
        <v>95</v>
      </c>
      <c r="M77" s="86">
        <f t="shared" si="17"/>
        <v>27</v>
      </c>
      <c r="N77" s="86">
        <f t="shared" si="17"/>
        <v>19</v>
      </c>
      <c r="O77" s="86">
        <f t="shared" si="17"/>
        <v>15</v>
      </c>
      <c r="P77" s="86">
        <f t="shared" si="17"/>
        <v>29</v>
      </c>
      <c r="Q77" s="86">
        <f t="shared" si="17"/>
        <v>13</v>
      </c>
      <c r="R77" s="86">
        <f t="shared" si="17"/>
        <v>1072</v>
      </c>
      <c r="S77" s="86">
        <f t="shared" si="17"/>
        <v>998</v>
      </c>
      <c r="T77" s="86">
        <f t="shared" si="17"/>
        <v>178</v>
      </c>
      <c r="U77" s="86">
        <f t="shared" si="17"/>
        <v>99</v>
      </c>
      <c r="V77" s="86">
        <f t="shared" si="17"/>
        <v>603</v>
      </c>
      <c r="W77" s="86">
        <f t="shared" si="17"/>
        <v>439</v>
      </c>
      <c r="X77" s="86">
        <f t="shared" si="17"/>
        <v>211</v>
      </c>
      <c r="Y77" s="86">
        <f t="shared" si="17"/>
        <v>89</v>
      </c>
      <c r="Z77" s="86">
        <f t="shared" si="17"/>
        <v>19</v>
      </c>
      <c r="AA77" s="86">
        <f t="shared" si="17"/>
        <v>13</v>
      </c>
      <c r="AB77" s="86">
        <f t="shared" si="17"/>
        <v>96</v>
      </c>
      <c r="AC77" s="86">
        <f t="shared" si="17"/>
        <v>38</v>
      </c>
      <c r="AD77" s="86">
        <f t="shared" si="17"/>
        <v>21</v>
      </c>
      <c r="AE77" s="86">
        <f t="shared" si="17"/>
        <v>11</v>
      </c>
      <c r="AF77" s="94">
        <f t="shared" si="13"/>
        <v>2713</v>
      </c>
      <c r="AG77" s="94">
        <f t="shared" si="14"/>
        <v>1922</v>
      </c>
      <c r="AH77" s="94">
        <f t="shared" si="15"/>
        <v>4635</v>
      </c>
    </row>
    <row r="78" spans="1:35" s="18" customFormat="1">
      <c r="A78" s="140" t="s">
        <v>149</v>
      </c>
      <c r="B78" s="141" t="s">
        <v>36</v>
      </c>
      <c r="C78" s="69" t="s">
        <v>64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195</v>
      </c>
      <c r="W78" s="82">
        <v>205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94">
        <f t="shared" si="13"/>
        <v>195</v>
      </c>
      <c r="AG78" s="94">
        <f t="shared" si="14"/>
        <v>205</v>
      </c>
      <c r="AH78" s="94">
        <f t="shared" si="15"/>
        <v>400</v>
      </c>
    </row>
    <row r="79" spans="1:35" s="18" customFormat="1">
      <c r="A79" s="140"/>
      <c r="B79" s="141"/>
      <c r="C79" s="69" t="s">
        <v>51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5</v>
      </c>
      <c r="M79" s="82">
        <v>2</v>
      </c>
      <c r="N79" s="82">
        <v>0</v>
      </c>
      <c r="O79" s="82">
        <v>0</v>
      </c>
      <c r="P79" s="82">
        <v>0</v>
      </c>
      <c r="Q79" s="82">
        <v>0</v>
      </c>
      <c r="R79" s="82">
        <v>2</v>
      </c>
      <c r="S79" s="82">
        <v>2</v>
      </c>
      <c r="T79" s="82">
        <v>0</v>
      </c>
      <c r="U79" s="82">
        <v>0</v>
      </c>
      <c r="V79" s="82">
        <v>536</v>
      </c>
      <c r="W79" s="82">
        <v>566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94">
        <f t="shared" si="13"/>
        <v>543</v>
      </c>
      <c r="AG79" s="94">
        <f t="shared" si="14"/>
        <v>570</v>
      </c>
      <c r="AH79" s="94">
        <f t="shared" si="15"/>
        <v>1113</v>
      </c>
    </row>
    <row r="80" spans="1:35" s="18" customFormat="1" ht="26.25" customHeight="1">
      <c r="A80" s="140"/>
      <c r="B80" s="141" t="s">
        <v>37</v>
      </c>
      <c r="C80" s="69" t="s">
        <v>64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43</v>
      </c>
      <c r="W80" s="82">
        <v>181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94">
        <f t="shared" si="13"/>
        <v>43</v>
      </c>
      <c r="AG80" s="94">
        <f t="shared" si="14"/>
        <v>181</v>
      </c>
      <c r="AH80" s="94">
        <f t="shared" si="15"/>
        <v>224</v>
      </c>
    </row>
    <row r="81" spans="1:34" s="18" customFormat="1">
      <c r="A81" s="140"/>
      <c r="B81" s="141"/>
      <c r="C81" s="69" t="s">
        <v>51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88</v>
      </c>
      <c r="W81" s="82">
        <v>365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94">
        <f t="shared" si="13"/>
        <v>88</v>
      </c>
      <c r="AG81" s="94">
        <f t="shared" si="14"/>
        <v>365</v>
      </c>
      <c r="AH81" s="94">
        <f t="shared" si="15"/>
        <v>453</v>
      </c>
    </row>
    <row r="82" spans="1:34" s="18" customFormat="1" ht="27.75" customHeight="1">
      <c r="A82" s="140"/>
      <c r="B82" s="140" t="s">
        <v>233</v>
      </c>
      <c r="C82" s="85" t="s">
        <v>64</v>
      </c>
      <c r="D82" s="85">
        <f>D80+D78</f>
        <v>0</v>
      </c>
      <c r="E82" s="85">
        <f t="shared" ref="E82:AE82" si="18">E80+E78</f>
        <v>0</v>
      </c>
      <c r="F82" s="85">
        <f t="shared" si="18"/>
        <v>0</v>
      </c>
      <c r="G82" s="85">
        <f t="shared" si="18"/>
        <v>0</v>
      </c>
      <c r="H82" s="85">
        <f t="shared" si="18"/>
        <v>0</v>
      </c>
      <c r="I82" s="85">
        <f t="shared" si="18"/>
        <v>0</v>
      </c>
      <c r="J82" s="85">
        <f t="shared" si="18"/>
        <v>0</v>
      </c>
      <c r="K82" s="85">
        <f t="shared" si="18"/>
        <v>0</v>
      </c>
      <c r="L82" s="85">
        <f t="shared" si="18"/>
        <v>0</v>
      </c>
      <c r="M82" s="85">
        <f t="shared" si="18"/>
        <v>0</v>
      </c>
      <c r="N82" s="85">
        <f t="shared" si="18"/>
        <v>0</v>
      </c>
      <c r="O82" s="85">
        <f t="shared" si="18"/>
        <v>0</v>
      </c>
      <c r="P82" s="85">
        <f t="shared" si="18"/>
        <v>0</v>
      </c>
      <c r="Q82" s="85">
        <f t="shared" si="18"/>
        <v>0</v>
      </c>
      <c r="R82" s="85">
        <f t="shared" si="18"/>
        <v>0</v>
      </c>
      <c r="S82" s="85">
        <f t="shared" si="18"/>
        <v>0</v>
      </c>
      <c r="T82" s="85">
        <f t="shared" si="18"/>
        <v>0</v>
      </c>
      <c r="U82" s="85">
        <f t="shared" si="18"/>
        <v>0</v>
      </c>
      <c r="V82" s="85">
        <f t="shared" si="18"/>
        <v>238</v>
      </c>
      <c r="W82" s="85">
        <f t="shared" si="18"/>
        <v>386</v>
      </c>
      <c r="X82" s="85">
        <f t="shared" si="18"/>
        <v>0</v>
      </c>
      <c r="Y82" s="85">
        <f t="shared" si="18"/>
        <v>0</v>
      </c>
      <c r="Z82" s="85">
        <f t="shared" si="18"/>
        <v>0</v>
      </c>
      <c r="AA82" s="85">
        <f t="shared" si="18"/>
        <v>0</v>
      </c>
      <c r="AB82" s="85">
        <f t="shared" si="18"/>
        <v>0</v>
      </c>
      <c r="AC82" s="85">
        <f t="shared" si="18"/>
        <v>0</v>
      </c>
      <c r="AD82" s="85">
        <f t="shared" si="18"/>
        <v>0</v>
      </c>
      <c r="AE82" s="85">
        <f t="shared" si="18"/>
        <v>0</v>
      </c>
      <c r="AF82" s="94">
        <f t="shared" si="13"/>
        <v>238</v>
      </c>
      <c r="AG82" s="94">
        <f t="shared" si="14"/>
        <v>386</v>
      </c>
      <c r="AH82" s="94">
        <f t="shared" si="15"/>
        <v>624</v>
      </c>
    </row>
    <row r="83" spans="1:34" s="18" customFormat="1">
      <c r="A83" s="140"/>
      <c r="B83" s="140"/>
      <c r="C83" s="85" t="s">
        <v>51</v>
      </c>
      <c r="D83" s="96">
        <f>D81+D79</f>
        <v>0</v>
      </c>
      <c r="E83" s="96">
        <f t="shared" ref="E83:AE83" si="19">E81+E79</f>
        <v>0</v>
      </c>
      <c r="F83" s="96">
        <f t="shared" si="19"/>
        <v>0</v>
      </c>
      <c r="G83" s="96">
        <f t="shared" si="19"/>
        <v>0</v>
      </c>
      <c r="H83" s="96">
        <f t="shared" si="19"/>
        <v>0</v>
      </c>
      <c r="I83" s="96">
        <f t="shared" si="19"/>
        <v>0</v>
      </c>
      <c r="J83" s="96">
        <f t="shared" si="19"/>
        <v>0</v>
      </c>
      <c r="K83" s="96">
        <f t="shared" si="19"/>
        <v>0</v>
      </c>
      <c r="L83" s="96">
        <f t="shared" si="19"/>
        <v>5</v>
      </c>
      <c r="M83" s="96">
        <f t="shared" si="19"/>
        <v>2</v>
      </c>
      <c r="N83" s="96">
        <f t="shared" si="19"/>
        <v>0</v>
      </c>
      <c r="O83" s="96">
        <f t="shared" si="19"/>
        <v>0</v>
      </c>
      <c r="P83" s="96">
        <f t="shared" si="19"/>
        <v>0</v>
      </c>
      <c r="Q83" s="96">
        <f t="shared" si="19"/>
        <v>0</v>
      </c>
      <c r="R83" s="96">
        <f t="shared" si="19"/>
        <v>2</v>
      </c>
      <c r="S83" s="96">
        <f t="shared" si="19"/>
        <v>2</v>
      </c>
      <c r="T83" s="96">
        <f t="shared" si="19"/>
        <v>0</v>
      </c>
      <c r="U83" s="96">
        <f t="shared" si="19"/>
        <v>0</v>
      </c>
      <c r="V83" s="96">
        <f t="shared" si="19"/>
        <v>624</v>
      </c>
      <c r="W83" s="96">
        <f t="shared" si="19"/>
        <v>931</v>
      </c>
      <c r="X83" s="96">
        <f t="shared" si="19"/>
        <v>0</v>
      </c>
      <c r="Y83" s="96">
        <f t="shared" si="19"/>
        <v>0</v>
      </c>
      <c r="Z83" s="96">
        <f t="shared" si="19"/>
        <v>0</v>
      </c>
      <c r="AA83" s="96">
        <f t="shared" si="19"/>
        <v>0</v>
      </c>
      <c r="AB83" s="96">
        <f t="shared" si="19"/>
        <v>0</v>
      </c>
      <c r="AC83" s="96">
        <f t="shared" si="19"/>
        <v>0</v>
      </c>
      <c r="AD83" s="96">
        <f t="shared" si="19"/>
        <v>0</v>
      </c>
      <c r="AE83" s="96">
        <f t="shared" si="19"/>
        <v>0</v>
      </c>
      <c r="AF83" s="94">
        <f t="shared" si="13"/>
        <v>631</v>
      </c>
      <c r="AG83" s="94">
        <f t="shared" si="14"/>
        <v>935</v>
      </c>
      <c r="AH83" s="94">
        <f t="shared" si="15"/>
        <v>1566</v>
      </c>
    </row>
    <row r="84" spans="1:34" s="18" customFormat="1">
      <c r="A84" s="140" t="s">
        <v>130</v>
      </c>
      <c r="B84" s="141" t="s">
        <v>148</v>
      </c>
      <c r="C84" s="69" t="s">
        <v>64</v>
      </c>
      <c r="D84" s="69">
        <v>0</v>
      </c>
      <c r="E84" s="69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6</v>
      </c>
      <c r="W84" s="70">
        <v>8</v>
      </c>
      <c r="X84" s="70">
        <v>96</v>
      </c>
      <c r="Y84" s="70">
        <v>187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94">
        <f t="shared" si="13"/>
        <v>102</v>
      </c>
      <c r="AG84" s="94">
        <f t="shared" si="14"/>
        <v>195</v>
      </c>
      <c r="AH84" s="94">
        <f t="shared" si="15"/>
        <v>297</v>
      </c>
    </row>
    <row r="85" spans="1:34" s="18" customFormat="1">
      <c r="A85" s="140"/>
      <c r="B85" s="141"/>
      <c r="C85" s="69" t="s">
        <v>51</v>
      </c>
      <c r="D85" s="70">
        <v>0</v>
      </c>
      <c r="E85" s="70">
        <v>0</v>
      </c>
      <c r="F85" s="70">
        <v>0</v>
      </c>
      <c r="G85" s="70">
        <v>0</v>
      </c>
      <c r="H85" s="70">
        <v>36</v>
      </c>
      <c r="I85" s="70">
        <v>11</v>
      </c>
      <c r="J85" s="70">
        <v>5</v>
      </c>
      <c r="K85" s="70">
        <v>9</v>
      </c>
      <c r="L85" s="70">
        <v>18</v>
      </c>
      <c r="M85" s="70">
        <v>17</v>
      </c>
      <c r="N85" s="70">
        <v>6</v>
      </c>
      <c r="O85" s="70">
        <v>0</v>
      </c>
      <c r="P85" s="70">
        <v>5</v>
      </c>
      <c r="Q85" s="70">
        <v>7</v>
      </c>
      <c r="R85" s="70">
        <v>8</v>
      </c>
      <c r="S85" s="70">
        <v>6</v>
      </c>
      <c r="T85" s="70">
        <v>8</v>
      </c>
      <c r="U85" s="70">
        <v>7</v>
      </c>
      <c r="V85" s="70">
        <v>24</v>
      </c>
      <c r="W85" s="70">
        <v>28</v>
      </c>
      <c r="X85" s="70">
        <v>217</v>
      </c>
      <c r="Y85" s="70">
        <v>419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94">
        <f t="shared" si="13"/>
        <v>327</v>
      </c>
      <c r="AG85" s="94">
        <f t="shared" si="14"/>
        <v>504</v>
      </c>
      <c r="AH85" s="94">
        <f t="shared" si="15"/>
        <v>831</v>
      </c>
    </row>
    <row r="86" spans="1:34" s="18" customFormat="1">
      <c r="A86" s="140"/>
      <c r="B86" s="141" t="s">
        <v>125</v>
      </c>
      <c r="C86" s="69" t="s">
        <v>64</v>
      </c>
      <c r="D86" s="69">
        <v>0</v>
      </c>
      <c r="E86" s="69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6</v>
      </c>
      <c r="W86" s="70">
        <v>8</v>
      </c>
      <c r="X86" s="70">
        <v>113</v>
      </c>
      <c r="Y86" s="70">
        <v>134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94">
        <f t="shared" si="13"/>
        <v>119</v>
      </c>
      <c r="AG86" s="94">
        <f t="shared" si="14"/>
        <v>142</v>
      </c>
      <c r="AH86" s="94">
        <f t="shared" si="15"/>
        <v>261</v>
      </c>
    </row>
    <row r="87" spans="1:34" s="18" customFormat="1">
      <c r="A87" s="140"/>
      <c r="B87" s="141"/>
      <c r="C87" s="69" t="s">
        <v>51</v>
      </c>
      <c r="D87" s="70">
        <v>0</v>
      </c>
      <c r="E87" s="70">
        <v>0</v>
      </c>
      <c r="F87" s="70">
        <v>0</v>
      </c>
      <c r="G87" s="70">
        <v>0</v>
      </c>
      <c r="H87" s="70">
        <v>88</v>
      </c>
      <c r="I87" s="70">
        <v>4</v>
      </c>
      <c r="J87" s="70">
        <v>0</v>
      </c>
      <c r="K87" s="70">
        <v>2</v>
      </c>
      <c r="L87" s="70">
        <v>2</v>
      </c>
      <c r="M87" s="70">
        <v>3</v>
      </c>
      <c r="N87" s="70">
        <v>0</v>
      </c>
      <c r="O87" s="70">
        <v>0</v>
      </c>
      <c r="P87" s="70">
        <v>0</v>
      </c>
      <c r="Q87" s="70">
        <v>0</v>
      </c>
      <c r="R87" s="70">
        <v>1</v>
      </c>
      <c r="S87" s="70">
        <v>1</v>
      </c>
      <c r="T87" s="70">
        <v>4</v>
      </c>
      <c r="U87" s="70">
        <v>0</v>
      </c>
      <c r="V87" s="70">
        <v>9</v>
      </c>
      <c r="W87" s="70">
        <v>21</v>
      </c>
      <c r="X87" s="70">
        <v>285</v>
      </c>
      <c r="Y87" s="70">
        <v>303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94">
        <f t="shared" si="13"/>
        <v>389</v>
      </c>
      <c r="AG87" s="94">
        <f t="shared" si="14"/>
        <v>334</v>
      </c>
      <c r="AH87" s="94">
        <f t="shared" si="15"/>
        <v>723</v>
      </c>
    </row>
    <row r="88" spans="1:34" s="18" customFormat="1" ht="26.25" customHeight="1">
      <c r="A88" s="140"/>
      <c r="B88" s="141" t="s">
        <v>128</v>
      </c>
      <c r="C88" s="69" t="s">
        <v>64</v>
      </c>
      <c r="D88" s="69">
        <v>0</v>
      </c>
      <c r="E88" s="69">
        <v>0</v>
      </c>
      <c r="F88" s="70">
        <v>0</v>
      </c>
      <c r="G88" s="70">
        <v>0</v>
      </c>
      <c r="H88" s="70">
        <v>15</v>
      </c>
      <c r="I88" s="70">
        <v>3</v>
      </c>
      <c r="J88" s="70">
        <v>0</v>
      </c>
      <c r="K88" s="70">
        <v>0</v>
      </c>
      <c r="L88" s="70">
        <v>8</v>
      </c>
      <c r="M88" s="70">
        <v>9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3</v>
      </c>
      <c r="W88" s="70">
        <v>4</v>
      </c>
      <c r="X88" s="70">
        <v>179</v>
      </c>
      <c r="Y88" s="70">
        <v>140</v>
      </c>
      <c r="Z88" s="70">
        <v>0</v>
      </c>
      <c r="AA88" s="70">
        <v>0</v>
      </c>
      <c r="AB88" s="70">
        <v>1</v>
      </c>
      <c r="AC88" s="70">
        <v>0</v>
      </c>
      <c r="AD88" s="70">
        <v>0</v>
      </c>
      <c r="AE88" s="70">
        <v>0</v>
      </c>
      <c r="AF88" s="94">
        <f t="shared" si="13"/>
        <v>206</v>
      </c>
      <c r="AG88" s="94">
        <f t="shared" si="14"/>
        <v>156</v>
      </c>
      <c r="AH88" s="94">
        <f t="shared" si="15"/>
        <v>362</v>
      </c>
    </row>
    <row r="89" spans="1:34" s="18" customFormat="1">
      <c r="A89" s="140"/>
      <c r="B89" s="141"/>
      <c r="C89" s="69" t="s">
        <v>51</v>
      </c>
      <c r="D89" s="70">
        <v>0</v>
      </c>
      <c r="E89" s="70">
        <v>0</v>
      </c>
      <c r="F89" s="70">
        <v>0</v>
      </c>
      <c r="G89" s="70">
        <v>0</v>
      </c>
      <c r="H89" s="70">
        <v>99</v>
      </c>
      <c r="I89" s="70">
        <v>21</v>
      </c>
      <c r="J89" s="70">
        <v>8</v>
      </c>
      <c r="K89" s="70">
        <v>0</v>
      </c>
      <c r="L89" s="70">
        <v>22</v>
      </c>
      <c r="M89" s="70">
        <v>14</v>
      </c>
      <c r="N89" s="70">
        <v>3</v>
      </c>
      <c r="O89" s="70">
        <v>0</v>
      </c>
      <c r="P89" s="70">
        <v>4</v>
      </c>
      <c r="Q89" s="70">
        <v>2</v>
      </c>
      <c r="R89" s="70">
        <v>7</v>
      </c>
      <c r="S89" s="70">
        <v>8</v>
      </c>
      <c r="T89" s="70">
        <v>6</v>
      </c>
      <c r="U89" s="70">
        <v>0</v>
      </c>
      <c r="V89" s="70">
        <v>25</v>
      </c>
      <c r="W89" s="70">
        <v>6</v>
      </c>
      <c r="X89" s="70">
        <v>674</v>
      </c>
      <c r="Y89" s="70">
        <v>407</v>
      </c>
      <c r="Z89" s="70">
        <v>4</v>
      </c>
      <c r="AA89" s="70">
        <v>0</v>
      </c>
      <c r="AB89" s="70">
        <v>6</v>
      </c>
      <c r="AC89" s="70">
        <v>0</v>
      </c>
      <c r="AD89" s="70">
        <v>0</v>
      </c>
      <c r="AE89" s="70">
        <v>0</v>
      </c>
      <c r="AF89" s="94">
        <f t="shared" si="13"/>
        <v>858</v>
      </c>
      <c r="AG89" s="94">
        <f t="shared" si="14"/>
        <v>458</v>
      </c>
      <c r="AH89" s="94">
        <f t="shared" si="15"/>
        <v>1316</v>
      </c>
    </row>
    <row r="90" spans="1:34" s="18" customFormat="1" ht="26.25" customHeight="1">
      <c r="A90" s="140"/>
      <c r="B90" s="140" t="s">
        <v>68</v>
      </c>
      <c r="C90" s="85" t="s">
        <v>64</v>
      </c>
      <c r="D90" s="86">
        <f>D88+D86+D84</f>
        <v>0</v>
      </c>
      <c r="E90" s="86">
        <f t="shared" ref="E90:AE90" si="20">E88+E86+E84</f>
        <v>0</v>
      </c>
      <c r="F90" s="86">
        <f t="shared" si="20"/>
        <v>0</v>
      </c>
      <c r="G90" s="86">
        <f t="shared" si="20"/>
        <v>0</v>
      </c>
      <c r="H90" s="86">
        <f t="shared" si="20"/>
        <v>15</v>
      </c>
      <c r="I90" s="86">
        <f t="shared" si="20"/>
        <v>3</v>
      </c>
      <c r="J90" s="86">
        <f t="shared" si="20"/>
        <v>0</v>
      </c>
      <c r="K90" s="86">
        <f t="shared" si="20"/>
        <v>0</v>
      </c>
      <c r="L90" s="86">
        <f t="shared" si="20"/>
        <v>8</v>
      </c>
      <c r="M90" s="86">
        <f t="shared" si="20"/>
        <v>9</v>
      </c>
      <c r="N90" s="86">
        <f t="shared" si="20"/>
        <v>0</v>
      </c>
      <c r="O90" s="86">
        <f t="shared" si="20"/>
        <v>0</v>
      </c>
      <c r="P90" s="86">
        <f t="shared" si="20"/>
        <v>0</v>
      </c>
      <c r="Q90" s="86">
        <f t="shared" si="20"/>
        <v>0</v>
      </c>
      <c r="R90" s="86">
        <f t="shared" si="20"/>
        <v>0</v>
      </c>
      <c r="S90" s="86">
        <f t="shared" si="20"/>
        <v>0</v>
      </c>
      <c r="T90" s="86">
        <f t="shared" si="20"/>
        <v>0</v>
      </c>
      <c r="U90" s="86">
        <f t="shared" si="20"/>
        <v>0</v>
      </c>
      <c r="V90" s="86">
        <f t="shared" si="20"/>
        <v>15</v>
      </c>
      <c r="W90" s="86">
        <f t="shared" si="20"/>
        <v>20</v>
      </c>
      <c r="X90" s="86">
        <f t="shared" si="20"/>
        <v>388</v>
      </c>
      <c r="Y90" s="86">
        <f t="shared" si="20"/>
        <v>461</v>
      </c>
      <c r="Z90" s="86">
        <f t="shared" si="20"/>
        <v>0</v>
      </c>
      <c r="AA90" s="86">
        <f t="shared" si="20"/>
        <v>0</v>
      </c>
      <c r="AB90" s="86">
        <f t="shared" si="20"/>
        <v>1</v>
      </c>
      <c r="AC90" s="86">
        <f t="shared" si="20"/>
        <v>0</v>
      </c>
      <c r="AD90" s="86">
        <f t="shared" si="20"/>
        <v>0</v>
      </c>
      <c r="AE90" s="86">
        <f t="shared" si="20"/>
        <v>0</v>
      </c>
      <c r="AF90" s="94">
        <f t="shared" si="13"/>
        <v>427</v>
      </c>
      <c r="AG90" s="94">
        <f t="shared" si="14"/>
        <v>493</v>
      </c>
      <c r="AH90" s="94">
        <f t="shared" si="15"/>
        <v>920</v>
      </c>
    </row>
    <row r="91" spans="1:34" s="18" customFormat="1" ht="55.5">
      <c r="A91" s="140"/>
      <c r="B91" s="140"/>
      <c r="C91" s="85" t="s">
        <v>51</v>
      </c>
      <c r="D91" s="86">
        <f>D89+D87+D85</f>
        <v>0</v>
      </c>
      <c r="E91" s="86">
        <f t="shared" ref="E91:AE91" si="21">E89+E87+E85</f>
        <v>0</v>
      </c>
      <c r="F91" s="86">
        <f t="shared" si="21"/>
        <v>0</v>
      </c>
      <c r="G91" s="86">
        <f t="shared" si="21"/>
        <v>0</v>
      </c>
      <c r="H91" s="86">
        <f t="shared" si="21"/>
        <v>223</v>
      </c>
      <c r="I91" s="86">
        <f t="shared" si="21"/>
        <v>36</v>
      </c>
      <c r="J91" s="86">
        <f t="shared" si="21"/>
        <v>13</v>
      </c>
      <c r="K91" s="86">
        <f t="shared" si="21"/>
        <v>11</v>
      </c>
      <c r="L91" s="86">
        <f t="shared" si="21"/>
        <v>42</v>
      </c>
      <c r="M91" s="86">
        <f t="shared" si="21"/>
        <v>34</v>
      </c>
      <c r="N91" s="86">
        <f t="shared" si="21"/>
        <v>9</v>
      </c>
      <c r="O91" s="86">
        <f t="shared" si="21"/>
        <v>0</v>
      </c>
      <c r="P91" s="86">
        <f t="shared" si="21"/>
        <v>9</v>
      </c>
      <c r="Q91" s="86">
        <f t="shared" si="21"/>
        <v>9</v>
      </c>
      <c r="R91" s="86">
        <f t="shared" si="21"/>
        <v>16</v>
      </c>
      <c r="S91" s="86">
        <f t="shared" si="21"/>
        <v>15</v>
      </c>
      <c r="T91" s="86">
        <f t="shared" si="21"/>
        <v>18</v>
      </c>
      <c r="U91" s="86">
        <f t="shared" si="21"/>
        <v>7</v>
      </c>
      <c r="V91" s="86">
        <f t="shared" si="21"/>
        <v>58</v>
      </c>
      <c r="W91" s="86">
        <f t="shared" si="21"/>
        <v>55</v>
      </c>
      <c r="X91" s="86">
        <f t="shared" si="21"/>
        <v>1176</v>
      </c>
      <c r="Y91" s="86">
        <f t="shared" si="21"/>
        <v>1129</v>
      </c>
      <c r="Z91" s="86">
        <f t="shared" si="21"/>
        <v>4</v>
      </c>
      <c r="AA91" s="86">
        <f t="shared" si="21"/>
        <v>0</v>
      </c>
      <c r="AB91" s="86">
        <f t="shared" si="21"/>
        <v>6</v>
      </c>
      <c r="AC91" s="86">
        <f t="shared" si="21"/>
        <v>0</v>
      </c>
      <c r="AD91" s="86">
        <f t="shared" si="21"/>
        <v>0</v>
      </c>
      <c r="AE91" s="86">
        <f t="shared" si="21"/>
        <v>0</v>
      </c>
      <c r="AF91" s="94">
        <f t="shared" si="13"/>
        <v>1574</v>
      </c>
      <c r="AG91" s="94">
        <f t="shared" si="14"/>
        <v>1296</v>
      </c>
      <c r="AH91" s="94">
        <f t="shared" si="15"/>
        <v>2870</v>
      </c>
    </row>
    <row r="92" spans="1:34" s="18" customFormat="1" ht="26.25" customHeight="1">
      <c r="A92" s="141" t="s">
        <v>131</v>
      </c>
      <c r="B92" s="141"/>
      <c r="C92" s="69" t="s">
        <v>64</v>
      </c>
      <c r="D92" s="69">
        <v>17</v>
      </c>
      <c r="E92" s="69">
        <v>6</v>
      </c>
      <c r="F92" s="70">
        <v>5</v>
      </c>
      <c r="G92" s="70">
        <v>0</v>
      </c>
      <c r="H92" s="70">
        <v>19</v>
      </c>
      <c r="I92" s="70">
        <v>3</v>
      </c>
      <c r="J92" s="70">
        <v>8</v>
      </c>
      <c r="K92" s="70">
        <v>6</v>
      </c>
      <c r="L92" s="70">
        <v>7</v>
      </c>
      <c r="M92" s="70">
        <v>0</v>
      </c>
      <c r="N92" s="70">
        <v>2</v>
      </c>
      <c r="O92" s="70">
        <v>0</v>
      </c>
      <c r="P92" s="70">
        <v>8</v>
      </c>
      <c r="Q92" s="70">
        <v>0</v>
      </c>
      <c r="R92" s="70">
        <v>411</v>
      </c>
      <c r="S92" s="70">
        <v>293</v>
      </c>
      <c r="T92" s="70">
        <v>0</v>
      </c>
      <c r="U92" s="70">
        <v>0</v>
      </c>
      <c r="V92" s="70">
        <v>31</v>
      </c>
      <c r="W92" s="70">
        <v>27</v>
      </c>
      <c r="X92" s="70">
        <v>191</v>
      </c>
      <c r="Y92" s="70">
        <v>74</v>
      </c>
      <c r="Z92" s="70">
        <v>3</v>
      </c>
      <c r="AA92" s="70">
        <v>0</v>
      </c>
      <c r="AB92" s="70">
        <v>3</v>
      </c>
      <c r="AC92" s="70">
        <v>0</v>
      </c>
      <c r="AD92" s="70">
        <v>0</v>
      </c>
      <c r="AE92" s="70">
        <v>0</v>
      </c>
      <c r="AF92" s="94">
        <f t="shared" si="13"/>
        <v>705</v>
      </c>
      <c r="AG92" s="94">
        <f t="shared" si="14"/>
        <v>409</v>
      </c>
      <c r="AH92" s="94">
        <f t="shared" si="15"/>
        <v>1114</v>
      </c>
    </row>
    <row r="93" spans="1:34" s="18" customFormat="1">
      <c r="A93" s="141"/>
      <c r="B93" s="141"/>
      <c r="C93" s="69" t="s">
        <v>51</v>
      </c>
      <c r="D93" s="70">
        <v>47</v>
      </c>
      <c r="E93" s="70">
        <v>14</v>
      </c>
      <c r="F93" s="70">
        <v>16</v>
      </c>
      <c r="G93" s="70">
        <v>2</v>
      </c>
      <c r="H93" s="70">
        <v>95</v>
      </c>
      <c r="I93" s="70">
        <v>17</v>
      </c>
      <c r="J93" s="70">
        <v>38</v>
      </c>
      <c r="K93" s="70">
        <v>10</v>
      </c>
      <c r="L93" s="70">
        <v>32</v>
      </c>
      <c r="M93" s="70">
        <v>5</v>
      </c>
      <c r="N93" s="70">
        <v>17</v>
      </c>
      <c r="O93" s="70">
        <v>4</v>
      </c>
      <c r="P93" s="70">
        <v>54</v>
      </c>
      <c r="Q93" s="70">
        <v>11</v>
      </c>
      <c r="R93" s="70">
        <v>1463</v>
      </c>
      <c r="S93" s="70">
        <v>1106</v>
      </c>
      <c r="T93" s="70">
        <v>8</v>
      </c>
      <c r="U93" s="70">
        <v>3</v>
      </c>
      <c r="V93" s="70">
        <v>135</v>
      </c>
      <c r="W93" s="70">
        <v>61</v>
      </c>
      <c r="X93" s="70">
        <v>581</v>
      </c>
      <c r="Y93" s="70">
        <v>213</v>
      </c>
      <c r="Z93" s="70">
        <v>11</v>
      </c>
      <c r="AA93" s="70">
        <v>2</v>
      </c>
      <c r="AB93" s="70">
        <v>12</v>
      </c>
      <c r="AC93" s="70">
        <v>2</v>
      </c>
      <c r="AD93" s="70">
        <v>3</v>
      </c>
      <c r="AE93" s="70">
        <v>0</v>
      </c>
      <c r="AF93" s="94">
        <f t="shared" si="13"/>
        <v>2512</v>
      </c>
      <c r="AG93" s="94">
        <f t="shared" si="14"/>
        <v>1450</v>
      </c>
      <c r="AH93" s="94">
        <f t="shared" si="15"/>
        <v>3962</v>
      </c>
    </row>
    <row r="94" spans="1:34" s="18" customFormat="1">
      <c r="A94" s="141" t="s">
        <v>132</v>
      </c>
      <c r="B94" s="141"/>
      <c r="C94" s="69" t="s">
        <v>64</v>
      </c>
      <c r="D94" s="93">
        <v>33</v>
      </c>
      <c r="E94" s="93">
        <v>2</v>
      </c>
      <c r="F94" s="93">
        <v>2</v>
      </c>
      <c r="G94" s="93">
        <v>0</v>
      </c>
      <c r="H94" s="93">
        <v>71</v>
      </c>
      <c r="I94" s="93">
        <v>0</v>
      </c>
      <c r="J94" s="93">
        <v>3</v>
      </c>
      <c r="K94" s="93">
        <v>2</v>
      </c>
      <c r="L94" s="93">
        <v>5</v>
      </c>
      <c r="M94" s="93">
        <v>2</v>
      </c>
      <c r="N94" s="93">
        <v>4</v>
      </c>
      <c r="O94" s="93">
        <v>2</v>
      </c>
      <c r="P94" s="93">
        <v>47</v>
      </c>
      <c r="Q94" s="93">
        <v>23</v>
      </c>
      <c r="R94" s="93">
        <v>62</v>
      </c>
      <c r="S94" s="93">
        <v>34</v>
      </c>
      <c r="T94" s="93">
        <v>21</v>
      </c>
      <c r="U94" s="93">
        <v>2</v>
      </c>
      <c r="V94" s="93">
        <v>309</v>
      </c>
      <c r="W94" s="93">
        <v>281</v>
      </c>
      <c r="X94" s="93">
        <v>136</v>
      </c>
      <c r="Y94" s="93">
        <v>42</v>
      </c>
      <c r="Z94" s="93">
        <v>6</v>
      </c>
      <c r="AA94" s="93">
        <v>2</v>
      </c>
      <c r="AB94" s="93">
        <v>11</v>
      </c>
      <c r="AC94" s="93">
        <v>2</v>
      </c>
      <c r="AD94" s="93">
        <v>2</v>
      </c>
      <c r="AE94" s="93">
        <v>1</v>
      </c>
      <c r="AF94" s="94">
        <f t="shared" si="13"/>
        <v>712</v>
      </c>
      <c r="AG94" s="94">
        <f t="shared" si="14"/>
        <v>395</v>
      </c>
      <c r="AH94" s="94">
        <f t="shared" si="15"/>
        <v>1107</v>
      </c>
    </row>
    <row r="95" spans="1:34" s="18" customFormat="1">
      <c r="A95" s="141"/>
      <c r="B95" s="141"/>
      <c r="C95" s="69" t="s">
        <v>51</v>
      </c>
      <c r="D95" s="93">
        <v>116</v>
      </c>
      <c r="E95" s="93">
        <v>7</v>
      </c>
      <c r="F95" s="93">
        <v>22</v>
      </c>
      <c r="G95" s="93">
        <v>2</v>
      </c>
      <c r="H95" s="93">
        <v>334</v>
      </c>
      <c r="I95" s="93">
        <v>2</v>
      </c>
      <c r="J95" s="93">
        <v>76</v>
      </c>
      <c r="K95" s="93">
        <v>5</v>
      </c>
      <c r="L95" s="93">
        <v>33</v>
      </c>
      <c r="M95" s="93">
        <v>4</v>
      </c>
      <c r="N95" s="93">
        <v>30</v>
      </c>
      <c r="O95" s="93">
        <v>4</v>
      </c>
      <c r="P95" s="93">
        <v>128</v>
      </c>
      <c r="Q95" s="93">
        <v>14</v>
      </c>
      <c r="R95" s="93">
        <v>144</v>
      </c>
      <c r="S95" s="93">
        <v>95</v>
      </c>
      <c r="T95" s="93">
        <v>82</v>
      </c>
      <c r="U95" s="93">
        <v>7</v>
      </c>
      <c r="V95" s="93">
        <v>935</v>
      </c>
      <c r="W95" s="93">
        <v>793</v>
      </c>
      <c r="X95" s="93">
        <v>722</v>
      </c>
      <c r="Y95" s="93">
        <v>109</v>
      </c>
      <c r="Z95" s="93">
        <v>25</v>
      </c>
      <c r="AA95" s="93">
        <v>4</v>
      </c>
      <c r="AB95" s="93">
        <v>35</v>
      </c>
      <c r="AC95" s="93">
        <v>3</v>
      </c>
      <c r="AD95" s="93">
        <v>18</v>
      </c>
      <c r="AE95" s="93">
        <v>2</v>
      </c>
      <c r="AF95" s="94">
        <f t="shared" si="13"/>
        <v>2700</v>
      </c>
      <c r="AG95" s="94">
        <f t="shared" si="14"/>
        <v>1051</v>
      </c>
      <c r="AH95" s="94">
        <f t="shared" si="15"/>
        <v>3751</v>
      </c>
    </row>
    <row r="96" spans="1:34" s="18" customFormat="1">
      <c r="A96" s="140" t="s">
        <v>133</v>
      </c>
      <c r="B96" s="141" t="s">
        <v>38</v>
      </c>
      <c r="C96" s="69" t="s">
        <v>64</v>
      </c>
      <c r="D96" s="82">
        <v>0</v>
      </c>
      <c r="E96" s="82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8</v>
      </c>
      <c r="L96" s="70">
        <v>9</v>
      </c>
      <c r="M96" s="70">
        <v>11</v>
      </c>
      <c r="N96" s="70">
        <v>0</v>
      </c>
      <c r="O96" s="70">
        <v>2</v>
      </c>
      <c r="P96" s="70">
        <v>0</v>
      </c>
      <c r="Q96" s="70">
        <v>2</v>
      </c>
      <c r="R96" s="70">
        <v>273</v>
      </c>
      <c r="S96" s="70">
        <v>495</v>
      </c>
      <c r="T96" s="70">
        <v>3</v>
      </c>
      <c r="U96" s="70">
        <v>2</v>
      </c>
      <c r="V96" s="70">
        <v>7</v>
      </c>
      <c r="W96" s="70">
        <v>11</v>
      </c>
      <c r="X96" s="70">
        <v>2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94">
        <f t="shared" si="13"/>
        <v>294</v>
      </c>
      <c r="AG96" s="94">
        <f t="shared" si="14"/>
        <v>531</v>
      </c>
      <c r="AH96" s="94">
        <f t="shared" si="15"/>
        <v>825</v>
      </c>
    </row>
    <row r="97" spans="1:34" s="18" customFormat="1">
      <c r="A97" s="140"/>
      <c r="B97" s="141"/>
      <c r="C97" s="69" t="s">
        <v>51</v>
      </c>
      <c r="D97" s="70">
        <v>2</v>
      </c>
      <c r="E97" s="70">
        <v>0</v>
      </c>
      <c r="F97" s="70">
        <v>0</v>
      </c>
      <c r="G97" s="70">
        <v>2</v>
      </c>
      <c r="H97" s="70">
        <v>2</v>
      </c>
      <c r="I97" s="70">
        <v>5</v>
      </c>
      <c r="J97" s="70">
        <v>11</v>
      </c>
      <c r="K97" s="70">
        <v>32</v>
      </c>
      <c r="L97" s="70">
        <v>27</v>
      </c>
      <c r="M97" s="70">
        <v>57</v>
      </c>
      <c r="N97" s="70">
        <v>5</v>
      </c>
      <c r="O97" s="70">
        <v>16</v>
      </c>
      <c r="P97" s="70">
        <v>28</v>
      </c>
      <c r="Q97" s="70">
        <v>73</v>
      </c>
      <c r="R97" s="70">
        <v>664</v>
      </c>
      <c r="S97" s="70">
        <v>1687</v>
      </c>
      <c r="T97" s="70">
        <v>8</v>
      </c>
      <c r="U97" s="70">
        <v>6</v>
      </c>
      <c r="V97" s="70">
        <v>14</v>
      </c>
      <c r="W97" s="70">
        <v>32</v>
      </c>
      <c r="X97" s="70">
        <v>4</v>
      </c>
      <c r="Y97" s="70">
        <v>2</v>
      </c>
      <c r="Z97" s="70">
        <v>0</v>
      </c>
      <c r="AA97" s="70">
        <v>0</v>
      </c>
      <c r="AB97" s="70">
        <v>2</v>
      </c>
      <c r="AC97" s="70">
        <v>3</v>
      </c>
      <c r="AD97" s="70">
        <v>0</v>
      </c>
      <c r="AE97" s="70">
        <v>0</v>
      </c>
      <c r="AF97" s="94">
        <f t="shared" si="13"/>
        <v>767</v>
      </c>
      <c r="AG97" s="94">
        <f t="shared" si="14"/>
        <v>1915</v>
      </c>
      <c r="AH97" s="94">
        <f t="shared" si="15"/>
        <v>2682</v>
      </c>
    </row>
    <row r="98" spans="1:34" s="18" customFormat="1" ht="26.25" customHeight="1">
      <c r="A98" s="140"/>
      <c r="B98" s="141" t="s">
        <v>150</v>
      </c>
      <c r="C98" s="69" t="s">
        <v>64</v>
      </c>
      <c r="D98" s="82">
        <v>0</v>
      </c>
      <c r="E98" s="82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3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128</v>
      </c>
      <c r="T98" s="70">
        <v>0</v>
      </c>
      <c r="U98" s="70">
        <v>0</v>
      </c>
      <c r="V98" s="70">
        <v>0</v>
      </c>
      <c r="W98" s="70">
        <v>2</v>
      </c>
      <c r="X98" s="70">
        <v>0</v>
      </c>
      <c r="Y98" s="70">
        <v>3</v>
      </c>
      <c r="Z98" s="70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94">
        <f t="shared" si="13"/>
        <v>0</v>
      </c>
      <c r="AG98" s="94">
        <f t="shared" si="14"/>
        <v>136</v>
      </c>
      <c r="AH98" s="94">
        <f t="shared" si="15"/>
        <v>136</v>
      </c>
    </row>
    <row r="99" spans="1:34" s="18" customFormat="1">
      <c r="A99" s="140"/>
      <c r="B99" s="141"/>
      <c r="C99" s="69" t="s">
        <v>51</v>
      </c>
      <c r="D99" s="70">
        <v>0</v>
      </c>
      <c r="E99" s="70">
        <v>2</v>
      </c>
      <c r="F99" s="70">
        <v>0</v>
      </c>
      <c r="G99" s="70">
        <v>2</v>
      </c>
      <c r="H99" s="70">
        <v>0</v>
      </c>
      <c r="I99" s="70">
        <v>2</v>
      </c>
      <c r="J99" s="70">
        <v>0</v>
      </c>
      <c r="K99" s="70">
        <v>8</v>
      </c>
      <c r="L99" s="70">
        <v>0</v>
      </c>
      <c r="M99" s="70">
        <v>6</v>
      </c>
      <c r="N99" s="70">
        <v>0</v>
      </c>
      <c r="O99" s="70">
        <v>3</v>
      </c>
      <c r="P99" s="70">
        <v>0</v>
      </c>
      <c r="Q99" s="70">
        <v>5</v>
      </c>
      <c r="R99" s="70">
        <v>0</v>
      </c>
      <c r="S99" s="70">
        <v>652</v>
      </c>
      <c r="T99" s="70">
        <v>0</v>
      </c>
      <c r="U99" s="70">
        <v>3</v>
      </c>
      <c r="V99" s="70">
        <v>0</v>
      </c>
      <c r="W99" s="70">
        <v>24</v>
      </c>
      <c r="X99" s="70">
        <v>0</v>
      </c>
      <c r="Y99" s="70">
        <v>17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94">
        <f t="shared" si="13"/>
        <v>0</v>
      </c>
      <c r="AG99" s="94">
        <f t="shared" si="14"/>
        <v>724</v>
      </c>
      <c r="AH99" s="94">
        <f t="shared" si="15"/>
        <v>724</v>
      </c>
    </row>
    <row r="100" spans="1:34" s="18" customFormat="1">
      <c r="A100" s="140"/>
      <c r="B100" s="140" t="s">
        <v>0</v>
      </c>
      <c r="C100" s="85" t="s">
        <v>64</v>
      </c>
      <c r="D100" s="86">
        <f>D98+D96</f>
        <v>0</v>
      </c>
      <c r="E100" s="86">
        <f t="shared" ref="E100:AE100" si="22">E98+E96</f>
        <v>0</v>
      </c>
      <c r="F100" s="86">
        <f t="shared" si="22"/>
        <v>0</v>
      </c>
      <c r="G100" s="86">
        <f t="shared" si="22"/>
        <v>0</v>
      </c>
      <c r="H100" s="86">
        <f t="shared" si="22"/>
        <v>0</v>
      </c>
      <c r="I100" s="86">
        <f t="shared" si="22"/>
        <v>0</v>
      </c>
      <c r="J100" s="86">
        <f t="shared" si="22"/>
        <v>0</v>
      </c>
      <c r="K100" s="86">
        <f t="shared" si="22"/>
        <v>11</v>
      </c>
      <c r="L100" s="86">
        <f t="shared" si="22"/>
        <v>9</v>
      </c>
      <c r="M100" s="86">
        <f t="shared" si="22"/>
        <v>11</v>
      </c>
      <c r="N100" s="86">
        <f t="shared" si="22"/>
        <v>0</v>
      </c>
      <c r="O100" s="86">
        <f t="shared" si="22"/>
        <v>2</v>
      </c>
      <c r="P100" s="86">
        <f t="shared" si="22"/>
        <v>0</v>
      </c>
      <c r="Q100" s="86">
        <f t="shared" si="22"/>
        <v>2</v>
      </c>
      <c r="R100" s="86">
        <f t="shared" si="22"/>
        <v>273</v>
      </c>
      <c r="S100" s="86">
        <f t="shared" si="22"/>
        <v>623</v>
      </c>
      <c r="T100" s="86">
        <f t="shared" si="22"/>
        <v>3</v>
      </c>
      <c r="U100" s="86">
        <f t="shared" si="22"/>
        <v>2</v>
      </c>
      <c r="V100" s="86">
        <f t="shared" si="22"/>
        <v>7</v>
      </c>
      <c r="W100" s="86">
        <f t="shared" si="22"/>
        <v>13</v>
      </c>
      <c r="X100" s="86">
        <f t="shared" si="22"/>
        <v>2</v>
      </c>
      <c r="Y100" s="86">
        <f t="shared" si="22"/>
        <v>3</v>
      </c>
      <c r="Z100" s="86">
        <f t="shared" si="22"/>
        <v>0</v>
      </c>
      <c r="AA100" s="86">
        <f t="shared" si="22"/>
        <v>0</v>
      </c>
      <c r="AB100" s="86">
        <f t="shared" si="22"/>
        <v>0</v>
      </c>
      <c r="AC100" s="86">
        <f t="shared" si="22"/>
        <v>0</v>
      </c>
      <c r="AD100" s="86">
        <f t="shared" si="22"/>
        <v>0</v>
      </c>
      <c r="AE100" s="86">
        <f t="shared" si="22"/>
        <v>0</v>
      </c>
      <c r="AF100" s="94">
        <f t="shared" si="13"/>
        <v>294</v>
      </c>
      <c r="AG100" s="94">
        <f t="shared" si="14"/>
        <v>667</v>
      </c>
      <c r="AH100" s="94">
        <f t="shared" si="15"/>
        <v>961</v>
      </c>
    </row>
    <row r="101" spans="1:34" s="18" customFormat="1">
      <c r="A101" s="140"/>
      <c r="B101" s="140"/>
      <c r="C101" s="85" t="s">
        <v>51</v>
      </c>
      <c r="D101" s="86">
        <f>D99+D97</f>
        <v>2</v>
      </c>
      <c r="E101" s="86">
        <f t="shared" ref="E101:AE101" si="23">E99+E97</f>
        <v>2</v>
      </c>
      <c r="F101" s="86">
        <f t="shared" si="23"/>
        <v>0</v>
      </c>
      <c r="G101" s="86">
        <f t="shared" si="23"/>
        <v>4</v>
      </c>
      <c r="H101" s="86">
        <f t="shared" si="23"/>
        <v>2</v>
      </c>
      <c r="I101" s="86">
        <f t="shared" si="23"/>
        <v>7</v>
      </c>
      <c r="J101" s="86">
        <f t="shared" si="23"/>
        <v>11</v>
      </c>
      <c r="K101" s="86">
        <f t="shared" si="23"/>
        <v>40</v>
      </c>
      <c r="L101" s="86">
        <f t="shared" si="23"/>
        <v>27</v>
      </c>
      <c r="M101" s="86">
        <f t="shared" si="23"/>
        <v>63</v>
      </c>
      <c r="N101" s="86">
        <f t="shared" si="23"/>
        <v>5</v>
      </c>
      <c r="O101" s="86">
        <f t="shared" si="23"/>
        <v>19</v>
      </c>
      <c r="P101" s="86">
        <f t="shared" si="23"/>
        <v>28</v>
      </c>
      <c r="Q101" s="86">
        <f t="shared" si="23"/>
        <v>78</v>
      </c>
      <c r="R101" s="86">
        <f t="shared" si="23"/>
        <v>664</v>
      </c>
      <c r="S101" s="86">
        <f t="shared" si="23"/>
        <v>2339</v>
      </c>
      <c r="T101" s="86">
        <f t="shared" si="23"/>
        <v>8</v>
      </c>
      <c r="U101" s="86">
        <f t="shared" si="23"/>
        <v>9</v>
      </c>
      <c r="V101" s="86">
        <f t="shared" si="23"/>
        <v>14</v>
      </c>
      <c r="W101" s="86">
        <f t="shared" si="23"/>
        <v>56</v>
      </c>
      <c r="X101" s="86">
        <f t="shared" si="23"/>
        <v>4</v>
      </c>
      <c r="Y101" s="86">
        <f t="shared" si="23"/>
        <v>19</v>
      </c>
      <c r="Z101" s="86">
        <f t="shared" si="23"/>
        <v>0</v>
      </c>
      <c r="AA101" s="86">
        <f t="shared" si="23"/>
        <v>0</v>
      </c>
      <c r="AB101" s="86">
        <f t="shared" si="23"/>
        <v>2</v>
      </c>
      <c r="AC101" s="86">
        <f t="shared" si="23"/>
        <v>3</v>
      </c>
      <c r="AD101" s="86">
        <f t="shared" si="23"/>
        <v>0</v>
      </c>
      <c r="AE101" s="86">
        <f t="shared" si="23"/>
        <v>0</v>
      </c>
      <c r="AF101" s="94">
        <f t="shared" si="13"/>
        <v>767</v>
      </c>
      <c r="AG101" s="94">
        <f t="shared" si="14"/>
        <v>2639</v>
      </c>
      <c r="AH101" s="94">
        <f t="shared" si="15"/>
        <v>3406</v>
      </c>
    </row>
    <row r="102" spans="1:34" s="18" customFormat="1" ht="26.25" customHeight="1">
      <c r="A102" s="140" t="s">
        <v>135</v>
      </c>
      <c r="B102" s="141" t="s">
        <v>38</v>
      </c>
      <c r="C102" s="69" t="s">
        <v>64</v>
      </c>
      <c r="D102" s="82">
        <v>0</v>
      </c>
      <c r="E102" s="82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6</v>
      </c>
      <c r="N102" s="70">
        <v>0</v>
      </c>
      <c r="O102" s="70">
        <v>0</v>
      </c>
      <c r="P102" s="70">
        <v>0</v>
      </c>
      <c r="Q102" s="70">
        <v>3</v>
      </c>
      <c r="R102" s="70">
        <v>0</v>
      </c>
      <c r="S102" s="70">
        <v>0</v>
      </c>
      <c r="T102" s="70">
        <v>0</v>
      </c>
      <c r="U102" s="70">
        <v>0</v>
      </c>
      <c r="V102" s="70">
        <v>289</v>
      </c>
      <c r="W102" s="70">
        <v>524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94">
        <f t="shared" si="13"/>
        <v>289</v>
      </c>
      <c r="AG102" s="94">
        <f t="shared" si="14"/>
        <v>533</v>
      </c>
      <c r="AH102" s="94">
        <f t="shared" si="15"/>
        <v>822</v>
      </c>
    </row>
    <row r="103" spans="1:34" s="18" customFormat="1">
      <c r="A103" s="140"/>
      <c r="B103" s="141"/>
      <c r="C103" s="69" t="s">
        <v>51</v>
      </c>
      <c r="D103" s="70">
        <v>0</v>
      </c>
      <c r="E103" s="70">
        <v>0</v>
      </c>
      <c r="F103" s="70">
        <v>0</v>
      </c>
      <c r="G103" s="70">
        <v>2</v>
      </c>
      <c r="H103" s="70">
        <v>0</v>
      </c>
      <c r="I103" s="70">
        <v>2</v>
      </c>
      <c r="J103" s="70">
        <v>2</v>
      </c>
      <c r="K103" s="70">
        <v>11</v>
      </c>
      <c r="L103" s="70">
        <v>3</v>
      </c>
      <c r="M103" s="70">
        <v>10</v>
      </c>
      <c r="N103" s="70">
        <v>2</v>
      </c>
      <c r="O103" s="70">
        <v>3</v>
      </c>
      <c r="P103" s="70">
        <v>4</v>
      </c>
      <c r="Q103" s="70">
        <v>5</v>
      </c>
      <c r="R103" s="70">
        <v>3</v>
      </c>
      <c r="S103" s="70">
        <v>6</v>
      </c>
      <c r="T103" s="70">
        <v>0</v>
      </c>
      <c r="U103" s="70">
        <v>0</v>
      </c>
      <c r="V103" s="70">
        <v>918</v>
      </c>
      <c r="W103" s="70">
        <v>1864</v>
      </c>
      <c r="X103" s="70">
        <v>3</v>
      </c>
      <c r="Y103" s="70">
        <v>6</v>
      </c>
      <c r="Z103" s="70">
        <v>0</v>
      </c>
      <c r="AA103" s="70">
        <v>0</v>
      </c>
      <c r="AB103" s="70">
        <v>0</v>
      </c>
      <c r="AC103" s="70">
        <v>2</v>
      </c>
      <c r="AD103" s="70">
        <v>0</v>
      </c>
      <c r="AE103" s="70">
        <v>0</v>
      </c>
      <c r="AF103" s="94">
        <f t="shared" si="13"/>
        <v>935</v>
      </c>
      <c r="AG103" s="94">
        <f t="shared" si="14"/>
        <v>1911</v>
      </c>
      <c r="AH103" s="94">
        <f t="shared" si="15"/>
        <v>2846</v>
      </c>
    </row>
    <row r="104" spans="1:34" s="18" customFormat="1" ht="26.25" customHeight="1">
      <c r="A104" s="140"/>
      <c r="B104" s="141" t="s">
        <v>151</v>
      </c>
      <c r="C104" s="69" t="s">
        <v>64</v>
      </c>
      <c r="D104" s="82">
        <v>0</v>
      </c>
      <c r="E104" s="82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165</v>
      </c>
      <c r="X104" s="70">
        <v>0</v>
      </c>
      <c r="Y104" s="70">
        <v>4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94">
        <f t="shared" si="13"/>
        <v>0</v>
      </c>
      <c r="AG104" s="94">
        <f t="shared" si="14"/>
        <v>169</v>
      </c>
      <c r="AH104" s="94">
        <f t="shared" si="15"/>
        <v>169</v>
      </c>
    </row>
    <row r="105" spans="1:34" s="18" customFormat="1">
      <c r="A105" s="140"/>
      <c r="B105" s="141"/>
      <c r="C105" s="69" t="s">
        <v>51</v>
      </c>
      <c r="D105" s="70">
        <v>0</v>
      </c>
      <c r="E105" s="70">
        <v>2</v>
      </c>
      <c r="F105" s="70">
        <v>0</v>
      </c>
      <c r="G105" s="70">
        <v>3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5</v>
      </c>
      <c r="R105" s="70">
        <v>0</v>
      </c>
      <c r="S105" s="70">
        <v>17</v>
      </c>
      <c r="T105" s="70">
        <v>0</v>
      </c>
      <c r="U105" s="70">
        <v>3</v>
      </c>
      <c r="V105" s="70">
        <v>0</v>
      </c>
      <c r="W105" s="70">
        <v>613</v>
      </c>
      <c r="X105" s="70">
        <v>0</v>
      </c>
      <c r="Y105" s="70">
        <v>10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94">
        <f t="shared" si="13"/>
        <v>0</v>
      </c>
      <c r="AG105" s="94">
        <f t="shared" si="14"/>
        <v>653</v>
      </c>
      <c r="AH105" s="94">
        <f t="shared" si="15"/>
        <v>653</v>
      </c>
    </row>
    <row r="106" spans="1:34" s="18" customFormat="1">
      <c r="A106" s="140"/>
      <c r="B106" s="140" t="s">
        <v>112</v>
      </c>
      <c r="C106" s="85" t="s">
        <v>64</v>
      </c>
      <c r="D106" s="86">
        <f>D104+D102</f>
        <v>0</v>
      </c>
      <c r="E106" s="86">
        <f t="shared" ref="E106:AE106" si="24">E104+E102</f>
        <v>0</v>
      </c>
      <c r="F106" s="86">
        <f t="shared" si="24"/>
        <v>0</v>
      </c>
      <c r="G106" s="86">
        <f t="shared" si="24"/>
        <v>0</v>
      </c>
      <c r="H106" s="86">
        <f t="shared" si="24"/>
        <v>0</v>
      </c>
      <c r="I106" s="86">
        <f t="shared" si="24"/>
        <v>0</v>
      </c>
      <c r="J106" s="86">
        <f t="shared" si="24"/>
        <v>0</v>
      </c>
      <c r="K106" s="86">
        <f t="shared" si="24"/>
        <v>0</v>
      </c>
      <c r="L106" s="86">
        <f t="shared" si="24"/>
        <v>0</v>
      </c>
      <c r="M106" s="86">
        <f t="shared" si="24"/>
        <v>6</v>
      </c>
      <c r="N106" s="86">
        <f t="shared" si="24"/>
        <v>0</v>
      </c>
      <c r="O106" s="86">
        <f t="shared" si="24"/>
        <v>0</v>
      </c>
      <c r="P106" s="86">
        <f t="shared" si="24"/>
        <v>0</v>
      </c>
      <c r="Q106" s="86">
        <f t="shared" si="24"/>
        <v>3</v>
      </c>
      <c r="R106" s="86">
        <f t="shared" si="24"/>
        <v>0</v>
      </c>
      <c r="S106" s="86">
        <f t="shared" si="24"/>
        <v>0</v>
      </c>
      <c r="T106" s="86">
        <f t="shared" si="24"/>
        <v>0</v>
      </c>
      <c r="U106" s="86">
        <f t="shared" si="24"/>
        <v>0</v>
      </c>
      <c r="V106" s="86">
        <f t="shared" si="24"/>
        <v>289</v>
      </c>
      <c r="W106" s="86">
        <f t="shared" si="24"/>
        <v>689</v>
      </c>
      <c r="X106" s="86">
        <f t="shared" si="24"/>
        <v>0</v>
      </c>
      <c r="Y106" s="86">
        <f t="shared" si="24"/>
        <v>4</v>
      </c>
      <c r="Z106" s="86">
        <f t="shared" si="24"/>
        <v>0</v>
      </c>
      <c r="AA106" s="86">
        <f t="shared" si="24"/>
        <v>0</v>
      </c>
      <c r="AB106" s="86">
        <f t="shared" si="24"/>
        <v>0</v>
      </c>
      <c r="AC106" s="86">
        <f t="shared" si="24"/>
        <v>0</v>
      </c>
      <c r="AD106" s="86">
        <f t="shared" si="24"/>
        <v>0</v>
      </c>
      <c r="AE106" s="86">
        <f t="shared" si="24"/>
        <v>0</v>
      </c>
      <c r="AF106" s="94">
        <f t="shared" si="13"/>
        <v>289</v>
      </c>
      <c r="AG106" s="94">
        <f t="shared" si="14"/>
        <v>702</v>
      </c>
      <c r="AH106" s="94">
        <f t="shared" si="15"/>
        <v>991</v>
      </c>
    </row>
    <row r="107" spans="1:34" s="18" customFormat="1">
      <c r="A107" s="140"/>
      <c r="B107" s="140"/>
      <c r="C107" s="85" t="s">
        <v>51</v>
      </c>
      <c r="D107" s="86">
        <f>D105+D103</f>
        <v>0</v>
      </c>
      <c r="E107" s="86">
        <f t="shared" ref="E107:AE107" si="25">E105+E103</f>
        <v>2</v>
      </c>
      <c r="F107" s="86">
        <f t="shared" si="25"/>
        <v>0</v>
      </c>
      <c r="G107" s="86">
        <f t="shared" si="25"/>
        <v>5</v>
      </c>
      <c r="H107" s="86">
        <f t="shared" si="25"/>
        <v>0</v>
      </c>
      <c r="I107" s="86">
        <f t="shared" si="25"/>
        <v>2</v>
      </c>
      <c r="J107" s="86">
        <f t="shared" si="25"/>
        <v>2</v>
      </c>
      <c r="K107" s="86">
        <f t="shared" si="25"/>
        <v>11</v>
      </c>
      <c r="L107" s="86">
        <f t="shared" si="25"/>
        <v>3</v>
      </c>
      <c r="M107" s="86">
        <f t="shared" si="25"/>
        <v>10</v>
      </c>
      <c r="N107" s="86">
        <f t="shared" si="25"/>
        <v>2</v>
      </c>
      <c r="O107" s="86">
        <f t="shared" si="25"/>
        <v>3</v>
      </c>
      <c r="P107" s="86">
        <f t="shared" si="25"/>
        <v>4</v>
      </c>
      <c r="Q107" s="86">
        <f t="shared" si="25"/>
        <v>10</v>
      </c>
      <c r="R107" s="86">
        <f t="shared" si="25"/>
        <v>3</v>
      </c>
      <c r="S107" s="86">
        <f t="shared" si="25"/>
        <v>23</v>
      </c>
      <c r="T107" s="86">
        <f t="shared" si="25"/>
        <v>0</v>
      </c>
      <c r="U107" s="86">
        <f t="shared" si="25"/>
        <v>3</v>
      </c>
      <c r="V107" s="86">
        <f t="shared" si="25"/>
        <v>918</v>
      </c>
      <c r="W107" s="86">
        <f t="shared" si="25"/>
        <v>2477</v>
      </c>
      <c r="X107" s="86">
        <f t="shared" si="25"/>
        <v>3</v>
      </c>
      <c r="Y107" s="86">
        <f t="shared" si="25"/>
        <v>16</v>
      </c>
      <c r="Z107" s="86">
        <f t="shared" si="25"/>
        <v>0</v>
      </c>
      <c r="AA107" s="86">
        <f t="shared" si="25"/>
        <v>0</v>
      </c>
      <c r="AB107" s="86">
        <f t="shared" si="25"/>
        <v>0</v>
      </c>
      <c r="AC107" s="86">
        <f t="shared" si="25"/>
        <v>2</v>
      </c>
      <c r="AD107" s="86">
        <f t="shared" si="25"/>
        <v>0</v>
      </c>
      <c r="AE107" s="86">
        <f t="shared" si="25"/>
        <v>0</v>
      </c>
      <c r="AF107" s="94">
        <f t="shared" si="13"/>
        <v>935</v>
      </c>
      <c r="AG107" s="94">
        <f t="shared" si="14"/>
        <v>2564</v>
      </c>
      <c r="AH107" s="94">
        <f t="shared" si="15"/>
        <v>3499</v>
      </c>
    </row>
    <row r="108" spans="1:34" s="18" customFormat="1">
      <c r="A108" s="140" t="s">
        <v>136</v>
      </c>
      <c r="B108" s="141" t="s">
        <v>38</v>
      </c>
      <c r="C108" s="69" t="s">
        <v>64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3</v>
      </c>
      <c r="J108" s="82">
        <v>0</v>
      </c>
      <c r="K108" s="82">
        <v>5</v>
      </c>
      <c r="L108" s="82">
        <v>4</v>
      </c>
      <c r="M108" s="82">
        <v>6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3</v>
      </c>
      <c r="W108" s="82">
        <v>0</v>
      </c>
      <c r="X108" s="82">
        <v>191</v>
      </c>
      <c r="Y108" s="82">
        <v>402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94">
        <f t="shared" si="13"/>
        <v>198</v>
      </c>
      <c r="AG108" s="94">
        <f t="shared" si="14"/>
        <v>416</v>
      </c>
      <c r="AH108" s="94">
        <f t="shared" si="15"/>
        <v>614</v>
      </c>
    </row>
    <row r="109" spans="1:34" s="18" customFormat="1">
      <c r="A109" s="140"/>
      <c r="B109" s="141"/>
      <c r="C109" s="69" t="s">
        <v>51</v>
      </c>
      <c r="D109" s="82">
        <v>0</v>
      </c>
      <c r="E109" s="82">
        <v>3</v>
      </c>
      <c r="F109" s="82">
        <v>0</v>
      </c>
      <c r="G109" s="82">
        <v>0</v>
      </c>
      <c r="H109" s="82">
        <v>6</v>
      </c>
      <c r="I109" s="82">
        <v>11</v>
      </c>
      <c r="J109" s="82">
        <v>2</v>
      </c>
      <c r="K109" s="82">
        <v>9</v>
      </c>
      <c r="L109" s="82">
        <v>9</v>
      </c>
      <c r="M109" s="82">
        <v>20</v>
      </c>
      <c r="N109" s="82">
        <v>2</v>
      </c>
      <c r="O109" s="82">
        <v>3</v>
      </c>
      <c r="P109" s="82">
        <v>4</v>
      </c>
      <c r="Q109" s="82">
        <v>6</v>
      </c>
      <c r="R109" s="82">
        <v>0</v>
      </c>
      <c r="S109" s="82">
        <v>2</v>
      </c>
      <c r="T109" s="82">
        <v>3</v>
      </c>
      <c r="U109" s="82">
        <v>4</v>
      </c>
      <c r="V109" s="82">
        <v>4</v>
      </c>
      <c r="W109" s="82">
        <v>16</v>
      </c>
      <c r="X109" s="82">
        <v>516</v>
      </c>
      <c r="Y109" s="82">
        <v>1343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94">
        <f t="shared" si="13"/>
        <v>546</v>
      </c>
      <c r="AG109" s="94">
        <f t="shared" si="14"/>
        <v>1417</v>
      </c>
      <c r="AH109" s="94">
        <f t="shared" si="15"/>
        <v>1963</v>
      </c>
    </row>
    <row r="110" spans="1:34" s="18" customFormat="1" ht="26.25" customHeight="1">
      <c r="A110" s="140"/>
      <c r="B110" s="141" t="s">
        <v>39</v>
      </c>
      <c r="C110" s="69" t="s">
        <v>64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2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126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94">
        <f t="shared" si="13"/>
        <v>0</v>
      </c>
      <c r="AG110" s="94">
        <f t="shared" si="14"/>
        <v>128</v>
      </c>
      <c r="AH110" s="94">
        <f t="shared" si="15"/>
        <v>128</v>
      </c>
    </row>
    <row r="111" spans="1:34" s="18" customFormat="1">
      <c r="A111" s="140"/>
      <c r="B111" s="141"/>
      <c r="C111" s="69" t="s">
        <v>51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3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5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288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94">
        <f t="shared" si="13"/>
        <v>0</v>
      </c>
      <c r="AG111" s="94">
        <f t="shared" si="14"/>
        <v>296</v>
      </c>
      <c r="AH111" s="94">
        <f t="shared" si="15"/>
        <v>296</v>
      </c>
    </row>
    <row r="112" spans="1:34" s="18" customFormat="1" ht="27.75" customHeight="1">
      <c r="A112" s="140"/>
      <c r="B112" s="140" t="s">
        <v>234</v>
      </c>
      <c r="C112" s="85" t="s">
        <v>64</v>
      </c>
      <c r="D112" s="85">
        <f>D110+D108</f>
        <v>0</v>
      </c>
      <c r="E112" s="85">
        <f t="shared" ref="E112:AE112" si="26">E110+E108</f>
        <v>0</v>
      </c>
      <c r="F112" s="85">
        <f t="shared" si="26"/>
        <v>0</v>
      </c>
      <c r="G112" s="85">
        <f t="shared" si="26"/>
        <v>0</v>
      </c>
      <c r="H112" s="85">
        <f t="shared" si="26"/>
        <v>0</v>
      </c>
      <c r="I112" s="85">
        <f t="shared" si="26"/>
        <v>3</v>
      </c>
      <c r="J112" s="85">
        <f t="shared" si="26"/>
        <v>0</v>
      </c>
      <c r="K112" s="85">
        <f t="shared" si="26"/>
        <v>5</v>
      </c>
      <c r="L112" s="85">
        <f t="shared" si="26"/>
        <v>4</v>
      </c>
      <c r="M112" s="85">
        <f t="shared" si="26"/>
        <v>6</v>
      </c>
      <c r="N112" s="85">
        <f t="shared" si="26"/>
        <v>0</v>
      </c>
      <c r="O112" s="85">
        <f t="shared" si="26"/>
        <v>0</v>
      </c>
      <c r="P112" s="85">
        <f t="shared" si="26"/>
        <v>0</v>
      </c>
      <c r="Q112" s="85">
        <f t="shared" si="26"/>
        <v>0</v>
      </c>
      <c r="R112" s="85">
        <f t="shared" si="26"/>
        <v>0</v>
      </c>
      <c r="S112" s="85">
        <f t="shared" si="26"/>
        <v>2</v>
      </c>
      <c r="T112" s="85">
        <f t="shared" si="26"/>
        <v>0</v>
      </c>
      <c r="U112" s="85">
        <f t="shared" si="26"/>
        <v>0</v>
      </c>
      <c r="V112" s="85">
        <f t="shared" si="26"/>
        <v>3</v>
      </c>
      <c r="W112" s="85">
        <f t="shared" si="26"/>
        <v>0</v>
      </c>
      <c r="X112" s="85">
        <f t="shared" si="26"/>
        <v>191</v>
      </c>
      <c r="Y112" s="85">
        <f t="shared" si="26"/>
        <v>528</v>
      </c>
      <c r="Z112" s="85">
        <f t="shared" si="26"/>
        <v>0</v>
      </c>
      <c r="AA112" s="85">
        <f t="shared" si="26"/>
        <v>0</v>
      </c>
      <c r="AB112" s="85">
        <f t="shared" si="26"/>
        <v>0</v>
      </c>
      <c r="AC112" s="85">
        <f t="shared" si="26"/>
        <v>0</v>
      </c>
      <c r="AD112" s="85">
        <f t="shared" si="26"/>
        <v>0</v>
      </c>
      <c r="AE112" s="85">
        <f t="shared" si="26"/>
        <v>0</v>
      </c>
      <c r="AF112" s="94">
        <f t="shared" si="13"/>
        <v>198</v>
      </c>
      <c r="AG112" s="94">
        <f t="shared" si="14"/>
        <v>544</v>
      </c>
      <c r="AH112" s="94">
        <f t="shared" si="15"/>
        <v>742</v>
      </c>
    </row>
    <row r="113" spans="1:34" s="18" customFormat="1">
      <c r="A113" s="140"/>
      <c r="B113" s="140"/>
      <c r="C113" s="85" t="s">
        <v>51</v>
      </c>
      <c r="D113" s="96">
        <f>D111+D109</f>
        <v>0</v>
      </c>
      <c r="E113" s="96">
        <f t="shared" ref="E113:AE113" si="27">E111+E109</f>
        <v>3</v>
      </c>
      <c r="F113" s="96">
        <f t="shared" si="27"/>
        <v>0</v>
      </c>
      <c r="G113" s="96">
        <f t="shared" si="27"/>
        <v>0</v>
      </c>
      <c r="H113" s="96">
        <f t="shared" si="27"/>
        <v>6</v>
      </c>
      <c r="I113" s="96">
        <f t="shared" si="27"/>
        <v>11</v>
      </c>
      <c r="J113" s="96">
        <f t="shared" si="27"/>
        <v>2</v>
      </c>
      <c r="K113" s="96">
        <f t="shared" si="27"/>
        <v>9</v>
      </c>
      <c r="L113" s="96">
        <f t="shared" si="27"/>
        <v>9</v>
      </c>
      <c r="M113" s="96">
        <f t="shared" si="27"/>
        <v>23</v>
      </c>
      <c r="N113" s="96">
        <f t="shared" si="27"/>
        <v>2</v>
      </c>
      <c r="O113" s="96">
        <f t="shared" si="27"/>
        <v>3</v>
      </c>
      <c r="P113" s="96">
        <f t="shared" si="27"/>
        <v>4</v>
      </c>
      <c r="Q113" s="96">
        <f t="shared" si="27"/>
        <v>6</v>
      </c>
      <c r="R113" s="96">
        <f t="shared" si="27"/>
        <v>0</v>
      </c>
      <c r="S113" s="96">
        <f t="shared" si="27"/>
        <v>7</v>
      </c>
      <c r="T113" s="96">
        <f t="shared" si="27"/>
        <v>3</v>
      </c>
      <c r="U113" s="96">
        <f t="shared" si="27"/>
        <v>4</v>
      </c>
      <c r="V113" s="96">
        <f t="shared" si="27"/>
        <v>4</v>
      </c>
      <c r="W113" s="96">
        <f t="shared" si="27"/>
        <v>16</v>
      </c>
      <c r="X113" s="96">
        <f t="shared" si="27"/>
        <v>516</v>
      </c>
      <c r="Y113" s="96">
        <f t="shared" si="27"/>
        <v>1631</v>
      </c>
      <c r="Z113" s="96">
        <f t="shared" si="27"/>
        <v>0</v>
      </c>
      <c r="AA113" s="96">
        <f t="shared" si="27"/>
        <v>0</v>
      </c>
      <c r="AB113" s="96">
        <f t="shared" si="27"/>
        <v>0</v>
      </c>
      <c r="AC113" s="96">
        <f t="shared" si="27"/>
        <v>0</v>
      </c>
      <c r="AD113" s="96">
        <f t="shared" si="27"/>
        <v>0</v>
      </c>
      <c r="AE113" s="96">
        <f t="shared" si="27"/>
        <v>0</v>
      </c>
      <c r="AF113" s="94">
        <f t="shared" si="13"/>
        <v>546</v>
      </c>
      <c r="AG113" s="94">
        <f t="shared" si="14"/>
        <v>1713</v>
      </c>
      <c r="AH113" s="94">
        <f t="shared" si="15"/>
        <v>2259</v>
      </c>
    </row>
    <row r="114" spans="1:34" s="18" customFormat="1">
      <c r="A114" s="140" t="s">
        <v>261</v>
      </c>
      <c r="B114" s="139"/>
      <c r="C114" s="85" t="s">
        <v>64</v>
      </c>
      <c r="D114" s="96">
        <v>0</v>
      </c>
      <c r="E114" s="96">
        <v>0</v>
      </c>
      <c r="F114" s="96">
        <v>0</v>
      </c>
      <c r="G114" s="96">
        <v>0</v>
      </c>
      <c r="H114" s="96">
        <v>8</v>
      </c>
      <c r="I114" s="96">
        <v>0</v>
      </c>
      <c r="J114" s="96">
        <v>0</v>
      </c>
      <c r="K114" s="96">
        <v>0</v>
      </c>
      <c r="L114" s="96">
        <v>0</v>
      </c>
      <c r="M114" s="96">
        <v>2</v>
      </c>
      <c r="N114" s="96">
        <v>0</v>
      </c>
      <c r="O114" s="96">
        <v>0</v>
      </c>
      <c r="P114" s="96">
        <v>0</v>
      </c>
      <c r="Q114" s="96">
        <v>0</v>
      </c>
      <c r="R114" s="96">
        <v>14</v>
      </c>
      <c r="S114" s="96">
        <v>18</v>
      </c>
      <c r="T114" s="96">
        <v>1</v>
      </c>
      <c r="U114" s="96">
        <v>2</v>
      </c>
      <c r="V114" s="96">
        <v>25</v>
      </c>
      <c r="W114" s="96">
        <v>36</v>
      </c>
      <c r="X114" s="96">
        <v>2</v>
      </c>
      <c r="Y114" s="96">
        <v>0</v>
      </c>
      <c r="Z114" s="96">
        <v>0</v>
      </c>
      <c r="AA114" s="96">
        <v>0</v>
      </c>
      <c r="AB114" s="96">
        <v>1</v>
      </c>
      <c r="AC114" s="96">
        <v>0</v>
      </c>
      <c r="AD114" s="96">
        <v>0</v>
      </c>
      <c r="AE114" s="96">
        <v>0</v>
      </c>
      <c r="AF114" s="94">
        <f t="shared" si="13"/>
        <v>51</v>
      </c>
      <c r="AG114" s="94">
        <f t="shared" si="14"/>
        <v>58</v>
      </c>
      <c r="AH114" s="94">
        <f t="shared" si="15"/>
        <v>109</v>
      </c>
    </row>
    <row r="115" spans="1:34" s="18" customFormat="1">
      <c r="A115" s="139"/>
      <c r="B115" s="139"/>
      <c r="C115" s="85" t="s">
        <v>51</v>
      </c>
      <c r="D115" s="96">
        <v>0</v>
      </c>
      <c r="E115" s="96">
        <v>0</v>
      </c>
      <c r="F115" s="96">
        <v>0</v>
      </c>
      <c r="G115" s="96">
        <v>0</v>
      </c>
      <c r="H115" s="96">
        <v>8</v>
      </c>
      <c r="I115" s="96">
        <v>0</v>
      </c>
      <c r="J115" s="96">
        <v>0</v>
      </c>
      <c r="K115" s="96">
        <v>0</v>
      </c>
      <c r="L115" s="96">
        <v>0</v>
      </c>
      <c r="M115" s="96">
        <v>2</v>
      </c>
      <c r="N115" s="96">
        <v>0</v>
      </c>
      <c r="O115" s="96">
        <v>0</v>
      </c>
      <c r="P115" s="96">
        <v>0</v>
      </c>
      <c r="Q115" s="96">
        <v>0</v>
      </c>
      <c r="R115" s="96">
        <v>14</v>
      </c>
      <c r="S115" s="96">
        <v>18</v>
      </c>
      <c r="T115" s="96">
        <v>1</v>
      </c>
      <c r="U115" s="96">
        <v>2</v>
      </c>
      <c r="V115" s="96">
        <v>25</v>
      </c>
      <c r="W115" s="96">
        <v>36</v>
      </c>
      <c r="X115" s="96">
        <v>2</v>
      </c>
      <c r="Y115" s="96">
        <v>0</v>
      </c>
      <c r="Z115" s="96">
        <v>0</v>
      </c>
      <c r="AA115" s="96">
        <v>0</v>
      </c>
      <c r="AB115" s="96">
        <v>1</v>
      </c>
      <c r="AC115" s="96">
        <v>0</v>
      </c>
      <c r="AD115" s="96">
        <v>0</v>
      </c>
      <c r="AE115" s="96">
        <v>0</v>
      </c>
      <c r="AF115" s="94">
        <f t="shared" si="13"/>
        <v>51</v>
      </c>
      <c r="AG115" s="94">
        <f t="shared" si="14"/>
        <v>58</v>
      </c>
      <c r="AH115" s="94">
        <f t="shared" si="15"/>
        <v>109</v>
      </c>
    </row>
    <row r="116" spans="1:34" s="18" customFormat="1">
      <c r="A116" s="141" t="s">
        <v>152</v>
      </c>
      <c r="B116" s="141"/>
      <c r="C116" s="69" t="s">
        <v>64</v>
      </c>
      <c r="D116" s="69">
        <v>0</v>
      </c>
      <c r="E116" s="69">
        <v>0</v>
      </c>
      <c r="F116" s="70">
        <v>0</v>
      </c>
      <c r="G116" s="70">
        <v>0</v>
      </c>
      <c r="H116" s="70">
        <v>6</v>
      </c>
      <c r="I116" s="70">
        <v>0</v>
      </c>
      <c r="J116" s="70">
        <v>2</v>
      </c>
      <c r="K116" s="70">
        <v>0</v>
      </c>
      <c r="L116" s="70">
        <v>1</v>
      </c>
      <c r="M116" s="70">
        <v>1</v>
      </c>
      <c r="N116" s="70">
        <v>0</v>
      </c>
      <c r="O116" s="70">
        <v>0</v>
      </c>
      <c r="P116" s="70">
        <v>0</v>
      </c>
      <c r="Q116" s="70">
        <v>0</v>
      </c>
      <c r="R116" s="70">
        <v>191</v>
      </c>
      <c r="S116" s="70">
        <v>174</v>
      </c>
      <c r="T116" s="70">
        <v>8</v>
      </c>
      <c r="U116" s="70">
        <v>9</v>
      </c>
      <c r="V116" s="70">
        <v>5</v>
      </c>
      <c r="W116" s="70">
        <v>6</v>
      </c>
      <c r="X116" s="70">
        <v>19</v>
      </c>
      <c r="Y116" s="70">
        <v>5</v>
      </c>
      <c r="Z116" s="70">
        <v>2</v>
      </c>
      <c r="AA116" s="70">
        <v>0</v>
      </c>
      <c r="AB116" s="70">
        <v>4</v>
      </c>
      <c r="AC116" s="70">
        <v>0</v>
      </c>
      <c r="AD116" s="70">
        <v>0</v>
      </c>
      <c r="AE116" s="70">
        <v>0</v>
      </c>
      <c r="AF116" s="94">
        <f>AD116+AB116+Z116+X116+V116+T116+R116+P116+N116+L116+J116+H116+F116+D116</f>
        <v>238</v>
      </c>
      <c r="AG116" s="94">
        <f t="shared" si="14"/>
        <v>195</v>
      </c>
      <c r="AH116" s="94">
        <f t="shared" si="15"/>
        <v>433</v>
      </c>
    </row>
    <row r="117" spans="1:34" s="18" customFormat="1">
      <c r="A117" s="141"/>
      <c r="B117" s="141"/>
      <c r="C117" s="69" t="s">
        <v>51</v>
      </c>
      <c r="D117" s="70">
        <v>0</v>
      </c>
      <c r="E117" s="70">
        <v>0</v>
      </c>
      <c r="F117" s="70">
        <v>0</v>
      </c>
      <c r="G117" s="70">
        <v>0</v>
      </c>
      <c r="H117" s="70">
        <v>12</v>
      </c>
      <c r="I117" s="70">
        <v>0</v>
      </c>
      <c r="J117" s="70">
        <v>3</v>
      </c>
      <c r="K117" s="70">
        <v>0</v>
      </c>
      <c r="L117" s="70">
        <v>5</v>
      </c>
      <c r="M117" s="70">
        <v>4</v>
      </c>
      <c r="N117" s="70">
        <v>0</v>
      </c>
      <c r="O117" s="70">
        <v>0</v>
      </c>
      <c r="P117" s="70">
        <v>6</v>
      </c>
      <c r="Q117" s="70">
        <v>2</v>
      </c>
      <c r="R117" s="70">
        <v>358</v>
      </c>
      <c r="S117" s="70">
        <v>287</v>
      </c>
      <c r="T117" s="70">
        <v>13</v>
      </c>
      <c r="U117" s="70">
        <v>10</v>
      </c>
      <c r="V117" s="70">
        <v>11</v>
      </c>
      <c r="W117" s="70">
        <v>6</v>
      </c>
      <c r="X117" s="70">
        <v>32</v>
      </c>
      <c r="Y117" s="70">
        <v>6</v>
      </c>
      <c r="Z117" s="70">
        <v>3</v>
      </c>
      <c r="AA117" s="70">
        <v>0</v>
      </c>
      <c r="AB117" s="70">
        <v>9</v>
      </c>
      <c r="AC117" s="70">
        <v>0</v>
      </c>
      <c r="AD117" s="70">
        <v>0</v>
      </c>
      <c r="AE117" s="70">
        <v>0</v>
      </c>
      <c r="AF117" s="94">
        <f>AD117+AB117+Z117+X117+V117+T117+R117+P117+N117+L117+J117+H117+F117+D117</f>
        <v>452</v>
      </c>
      <c r="AG117" s="94">
        <f t="shared" si="14"/>
        <v>315</v>
      </c>
      <c r="AH117" s="94">
        <f t="shared" si="15"/>
        <v>767</v>
      </c>
    </row>
    <row r="118" spans="1:34" s="18" customFormat="1">
      <c r="A118" s="140" t="s">
        <v>0</v>
      </c>
      <c r="B118" s="140" t="s">
        <v>16</v>
      </c>
      <c r="C118" s="85" t="s">
        <v>64</v>
      </c>
      <c r="D118" s="96">
        <f>D116+D100+D92+D76+D48+D34+D26+D32+D24+D12+D8</f>
        <v>26</v>
      </c>
      <c r="E118" s="96">
        <f t="shared" ref="E118:AE118" si="28">E116+E100+E92+E76+E48+E34+E26+E32+E24+E12+E8</f>
        <v>21</v>
      </c>
      <c r="F118" s="96">
        <f t="shared" si="28"/>
        <v>8</v>
      </c>
      <c r="G118" s="96">
        <f t="shared" si="28"/>
        <v>0</v>
      </c>
      <c r="H118" s="96">
        <f t="shared" si="28"/>
        <v>102</v>
      </c>
      <c r="I118" s="96">
        <f t="shared" si="28"/>
        <v>8</v>
      </c>
      <c r="J118" s="96">
        <f t="shared" si="28"/>
        <v>31</v>
      </c>
      <c r="K118" s="96">
        <f t="shared" si="28"/>
        <v>21</v>
      </c>
      <c r="L118" s="96">
        <f t="shared" si="28"/>
        <v>42</v>
      </c>
      <c r="M118" s="96">
        <f t="shared" si="28"/>
        <v>24</v>
      </c>
      <c r="N118" s="96">
        <f t="shared" si="28"/>
        <v>2</v>
      </c>
      <c r="O118" s="96">
        <f t="shared" si="28"/>
        <v>2</v>
      </c>
      <c r="P118" s="96">
        <f t="shared" si="28"/>
        <v>11</v>
      </c>
      <c r="Q118" s="96">
        <f t="shared" si="28"/>
        <v>6</v>
      </c>
      <c r="R118" s="96">
        <f t="shared" si="28"/>
        <v>3602</v>
      </c>
      <c r="S118" s="96">
        <f t="shared" si="28"/>
        <v>3729</v>
      </c>
      <c r="T118" s="96">
        <f t="shared" si="28"/>
        <v>77</v>
      </c>
      <c r="U118" s="96">
        <f t="shared" si="28"/>
        <v>56</v>
      </c>
      <c r="V118" s="96">
        <f t="shared" si="28"/>
        <v>447</v>
      </c>
      <c r="W118" s="96">
        <f t="shared" si="28"/>
        <v>395</v>
      </c>
      <c r="X118" s="96">
        <f t="shared" si="28"/>
        <v>489</v>
      </c>
      <c r="Y118" s="96">
        <f t="shared" si="28"/>
        <v>243</v>
      </c>
      <c r="Z118" s="96">
        <f t="shared" si="28"/>
        <v>12</v>
      </c>
      <c r="AA118" s="96">
        <f t="shared" si="28"/>
        <v>5</v>
      </c>
      <c r="AB118" s="96">
        <f t="shared" si="28"/>
        <v>27</v>
      </c>
      <c r="AC118" s="96">
        <f t="shared" si="28"/>
        <v>6</v>
      </c>
      <c r="AD118" s="96">
        <f t="shared" si="28"/>
        <v>0</v>
      </c>
      <c r="AE118" s="96">
        <f t="shared" si="28"/>
        <v>0</v>
      </c>
      <c r="AF118" s="94">
        <f>AD118+AB118+Z118+X118+V118+T118+R118+P118+N118+L118+J118+H118+F118+D118</f>
        <v>4876</v>
      </c>
      <c r="AG118" s="94">
        <f>AE118+AC118+AA118+Y118+W118+U118+S118+Q118+O118+M118+K118+I118+G118+E118</f>
        <v>4516</v>
      </c>
      <c r="AH118" s="94">
        <f t="shared" si="15"/>
        <v>9392</v>
      </c>
    </row>
    <row r="119" spans="1:34" s="18" customFormat="1">
      <c r="A119" s="140"/>
      <c r="B119" s="140"/>
      <c r="C119" s="85" t="s">
        <v>51</v>
      </c>
      <c r="D119" s="96">
        <f>D117+D101+D93+D77+D49+D35+D33+D27+D25+D13+D9</f>
        <v>114</v>
      </c>
      <c r="E119" s="96">
        <f t="shared" ref="E119:AE119" si="29">E117+E101+E93+E77+E49+E35+E33+E27+E25+E13+E9</f>
        <v>46</v>
      </c>
      <c r="F119" s="96">
        <f t="shared" si="29"/>
        <v>47</v>
      </c>
      <c r="G119" s="96">
        <f t="shared" si="29"/>
        <v>21</v>
      </c>
      <c r="H119" s="96">
        <f t="shared" si="29"/>
        <v>457</v>
      </c>
      <c r="I119" s="96">
        <f t="shared" si="29"/>
        <v>156</v>
      </c>
      <c r="J119" s="96">
        <f t="shared" si="29"/>
        <v>257</v>
      </c>
      <c r="K119" s="96">
        <f t="shared" si="29"/>
        <v>128</v>
      </c>
      <c r="L119" s="96">
        <f t="shared" si="29"/>
        <v>279</v>
      </c>
      <c r="M119" s="96">
        <f t="shared" si="29"/>
        <v>152</v>
      </c>
      <c r="N119" s="96">
        <f t="shared" si="29"/>
        <v>60</v>
      </c>
      <c r="O119" s="96">
        <f t="shared" si="29"/>
        <v>46</v>
      </c>
      <c r="P119" s="96">
        <f t="shared" si="29"/>
        <v>226</v>
      </c>
      <c r="Q119" s="96">
        <f t="shared" si="29"/>
        <v>145</v>
      </c>
      <c r="R119" s="96">
        <f t="shared" si="29"/>
        <v>11375</v>
      </c>
      <c r="S119" s="96">
        <f t="shared" si="29"/>
        <v>12378</v>
      </c>
      <c r="T119" s="96">
        <f t="shared" si="29"/>
        <v>300</v>
      </c>
      <c r="U119" s="96">
        <f t="shared" si="29"/>
        <v>157</v>
      </c>
      <c r="V119" s="96">
        <f t="shared" si="29"/>
        <v>2261</v>
      </c>
      <c r="W119" s="96">
        <f t="shared" si="29"/>
        <v>1619</v>
      </c>
      <c r="X119" s="96">
        <f t="shared" si="29"/>
        <v>1748</v>
      </c>
      <c r="Y119" s="96">
        <f t="shared" si="29"/>
        <v>821</v>
      </c>
      <c r="Z119" s="96">
        <f t="shared" si="29"/>
        <v>60</v>
      </c>
      <c r="AA119" s="96">
        <f t="shared" si="29"/>
        <v>35</v>
      </c>
      <c r="AB119" s="96">
        <f t="shared" si="29"/>
        <v>195</v>
      </c>
      <c r="AC119" s="96">
        <f t="shared" si="29"/>
        <v>55</v>
      </c>
      <c r="AD119" s="96">
        <f t="shared" si="29"/>
        <v>26</v>
      </c>
      <c r="AE119" s="96">
        <f t="shared" si="29"/>
        <v>11</v>
      </c>
      <c r="AF119" s="94">
        <f t="shared" ref="AF119:AF123" si="30">AD119+AB119+Z119+X119+V119+T119+R119+P119+N119+L119+J119+H119+F119+D119</f>
        <v>17405</v>
      </c>
      <c r="AG119" s="94">
        <f t="shared" ref="AG119:AG123" si="31">AE119+AC119+AA119+Y119+W119+U119+S119+Q119+O119+M119+K119+I119+G119+E119</f>
        <v>15770</v>
      </c>
      <c r="AH119" s="94">
        <f t="shared" ref="AH119:AH124" si="32">AG119+AF119</f>
        <v>33175</v>
      </c>
    </row>
    <row r="120" spans="1:34" s="18" customFormat="1">
      <c r="A120" s="140"/>
      <c r="B120" s="140" t="s">
        <v>17</v>
      </c>
      <c r="C120" s="85" t="s">
        <v>64</v>
      </c>
      <c r="D120" s="96">
        <f>D114+D106+D94+D82+D56+D36+D30+D10</f>
        <v>33</v>
      </c>
      <c r="E120" s="96">
        <f t="shared" ref="E120:AE120" si="33">E114+E106+E94+E82+E56+E36+E30+E10</f>
        <v>2</v>
      </c>
      <c r="F120" s="96">
        <f t="shared" si="33"/>
        <v>2</v>
      </c>
      <c r="G120" s="96">
        <f t="shared" si="33"/>
        <v>0</v>
      </c>
      <c r="H120" s="96">
        <f t="shared" si="33"/>
        <v>81</v>
      </c>
      <c r="I120" s="96">
        <f t="shared" si="33"/>
        <v>3</v>
      </c>
      <c r="J120" s="96">
        <f t="shared" si="33"/>
        <v>6</v>
      </c>
      <c r="K120" s="96">
        <f t="shared" si="33"/>
        <v>2</v>
      </c>
      <c r="L120" s="96">
        <f t="shared" si="33"/>
        <v>6</v>
      </c>
      <c r="M120" s="96">
        <f t="shared" si="33"/>
        <v>10</v>
      </c>
      <c r="N120" s="96">
        <f t="shared" si="33"/>
        <v>4</v>
      </c>
      <c r="O120" s="96">
        <f t="shared" si="33"/>
        <v>2</v>
      </c>
      <c r="P120" s="96">
        <f t="shared" si="33"/>
        <v>47</v>
      </c>
      <c r="Q120" s="96">
        <f t="shared" si="33"/>
        <v>28</v>
      </c>
      <c r="R120" s="96">
        <f t="shared" si="33"/>
        <v>109</v>
      </c>
      <c r="S120" s="96">
        <f t="shared" si="33"/>
        <v>92</v>
      </c>
      <c r="T120" s="96">
        <f t="shared" si="33"/>
        <v>25</v>
      </c>
      <c r="U120" s="96">
        <f t="shared" si="33"/>
        <v>6</v>
      </c>
      <c r="V120" s="96">
        <f t="shared" si="33"/>
        <v>2007</v>
      </c>
      <c r="W120" s="96">
        <f t="shared" si="33"/>
        <v>2676</v>
      </c>
      <c r="X120" s="96">
        <f t="shared" si="33"/>
        <v>152</v>
      </c>
      <c r="Y120" s="96">
        <f t="shared" si="33"/>
        <v>55</v>
      </c>
      <c r="Z120" s="96">
        <f t="shared" si="33"/>
        <v>12</v>
      </c>
      <c r="AA120" s="96">
        <f t="shared" si="33"/>
        <v>2</v>
      </c>
      <c r="AB120" s="96">
        <f t="shared" si="33"/>
        <v>12</v>
      </c>
      <c r="AC120" s="96">
        <f t="shared" si="33"/>
        <v>2</v>
      </c>
      <c r="AD120" s="96">
        <f t="shared" si="33"/>
        <v>2</v>
      </c>
      <c r="AE120" s="96">
        <f t="shared" si="33"/>
        <v>1</v>
      </c>
      <c r="AF120" s="94">
        <f t="shared" si="30"/>
        <v>2498</v>
      </c>
      <c r="AG120" s="94">
        <f t="shared" si="31"/>
        <v>2881</v>
      </c>
      <c r="AH120" s="94">
        <f t="shared" si="32"/>
        <v>5379</v>
      </c>
    </row>
    <row r="121" spans="1:34" s="18" customFormat="1">
      <c r="A121" s="140"/>
      <c r="B121" s="140"/>
      <c r="C121" s="85" t="s">
        <v>51</v>
      </c>
      <c r="D121" s="96">
        <f>D115+D107+D95+D83+D57+D37+D31+D11</f>
        <v>121</v>
      </c>
      <c r="E121" s="96">
        <f t="shared" ref="E121:AE121" si="34">E115+E107+E95+E83+E57+E37+E31+E11</f>
        <v>12</v>
      </c>
      <c r="F121" s="96">
        <f t="shared" si="34"/>
        <v>26</v>
      </c>
      <c r="G121" s="96">
        <f t="shared" si="34"/>
        <v>8</v>
      </c>
      <c r="H121" s="96">
        <f t="shared" si="34"/>
        <v>375</v>
      </c>
      <c r="I121" s="96">
        <f t="shared" si="34"/>
        <v>14</v>
      </c>
      <c r="J121" s="96">
        <f t="shared" si="34"/>
        <v>101</v>
      </c>
      <c r="K121" s="96">
        <f t="shared" si="34"/>
        <v>23</v>
      </c>
      <c r="L121" s="96">
        <f t="shared" si="34"/>
        <v>84</v>
      </c>
      <c r="M121" s="96">
        <f t="shared" si="34"/>
        <v>31</v>
      </c>
      <c r="N121" s="96">
        <f t="shared" si="34"/>
        <v>40</v>
      </c>
      <c r="O121" s="96">
        <f t="shared" si="34"/>
        <v>16</v>
      </c>
      <c r="P121" s="96">
        <f t="shared" si="34"/>
        <v>156</v>
      </c>
      <c r="Q121" s="96">
        <f t="shared" si="34"/>
        <v>31</v>
      </c>
      <c r="R121" s="96">
        <f t="shared" si="34"/>
        <v>262</v>
      </c>
      <c r="S121" s="96">
        <f t="shared" si="34"/>
        <v>216</v>
      </c>
      <c r="T121" s="96">
        <f t="shared" si="34"/>
        <v>106</v>
      </c>
      <c r="U121" s="96">
        <f t="shared" si="34"/>
        <v>20</v>
      </c>
      <c r="V121" s="96">
        <f t="shared" si="34"/>
        <v>6199</v>
      </c>
      <c r="W121" s="96">
        <f t="shared" si="34"/>
        <v>8421</v>
      </c>
      <c r="X121" s="96">
        <f t="shared" si="34"/>
        <v>763</v>
      </c>
      <c r="Y121" s="96">
        <f t="shared" si="34"/>
        <v>139</v>
      </c>
      <c r="Z121" s="96">
        <f t="shared" si="34"/>
        <v>36</v>
      </c>
      <c r="AA121" s="96">
        <f t="shared" si="34"/>
        <v>5</v>
      </c>
      <c r="AB121" s="96">
        <f t="shared" si="34"/>
        <v>52</v>
      </c>
      <c r="AC121" s="96">
        <f t="shared" si="34"/>
        <v>6</v>
      </c>
      <c r="AD121" s="96">
        <f t="shared" si="34"/>
        <v>21</v>
      </c>
      <c r="AE121" s="96">
        <f t="shared" si="34"/>
        <v>3</v>
      </c>
      <c r="AF121" s="94">
        <f t="shared" si="30"/>
        <v>8342</v>
      </c>
      <c r="AG121" s="94">
        <f t="shared" si="31"/>
        <v>8945</v>
      </c>
      <c r="AH121" s="94">
        <f t="shared" si="32"/>
        <v>17287</v>
      </c>
    </row>
    <row r="122" spans="1:34" s="18" customFormat="1">
      <c r="A122" s="140"/>
      <c r="B122" s="140" t="s">
        <v>18</v>
      </c>
      <c r="C122" s="85" t="s">
        <v>64</v>
      </c>
      <c r="D122" s="96">
        <f>D112+D90+D64+D58+D28+D18</f>
        <v>12</v>
      </c>
      <c r="E122" s="96">
        <f t="shared" ref="E122:AE122" si="35">E112+E90+E64+E58+E28+E18</f>
        <v>0</v>
      </c>
      <c r="F122" s="96">
        <f t="shared" si="35"/>
        <v>8</v>
      </c>
      <c r="G122" s="96">
        <f t="shared" si="35"/>
        <v>0</v>
      </c>
      <c r="H122" s="96">
        <f t="shared" si="35"/>
        <v>44</v>
      </c>
      <c r="I122" s="96">
        <f t="shared" si="35"/>
        <v>23</v>
      </c>
      <c r="J122" s="96">
        <f t="shared" si="35"/>
        <v>23</v>
      </c>
      <c r="K122" s="96">
        <f t="shared" si="35"/>
        <v>10</v>
      </c>
      <c r="L122" s="96">
        <f t="shared" si="35"/>
        <v>35</v>
      </c>
      <c r="M122" s="96">
        <f t="shared" si="35"/>
        <v>27</v>
      </c>
      <c r="N122" s="96">
        <f t="shared" si="35"/>
        <v>19</v>
      </c>
      <c r="O122" s="96">
        <f t="shared" si="35"/>
        <v>10</v>
      </c>
      <c r="P122" s="96">
        <f t="shared" si="35"/>
        <v>14</v>
      </c>
      <c r="Q122" s="96">
        <f t="shared" si="35"/>
        <v>5</v>
      </c>
      <c r="R122" s="96">
        <f t="shared" si="35"/>
        <v>49</v>
      </c>
      <c r="S122" s="96">
        <f t="shared" si="35"/>
        <v>52</v>
      </c>
      <c r="T122" s="96">
        <f t="shared" si="35"/>
        <v>44</v>
      </c>
      <c r="U122" s="96">
        <f t="shared" si="35"/>
        <v>24</v>
      </c>
      <c r="V122" s="96">
        <f t="shared" si="35"/>
        <v>86</v>
      </c>
      <c r="W122" s="96">
        <f t="shared" si="35"/>
        <v>67</v>
      </c>
      <c r="X122" s="96">
        <f t="shared" si="35"/>
        <v>1375</v>
      </c>
      <c r="Y122" s="96">
        <f t="shared" si="35"/>
        <v>1954</v>
      </c>
      <c r="Z122" s="96">
        <f t="shared" si="35"/>
        <v>7</v>
      </c>
      <c r="AA122" s="96">
        <f t="shared" si="35"/>
        <v>7</v>
      </c>
      <c r="AB122" s="96">
        <f t="shared" si="35"/>
        <v>19</v>
      </c>
      <c r="AC122" s="96">
        <f t="shared" si="35"/>
        <v>2</v>
      </c>
      <c r="AD122" s="96">
        <f t="shared" si="35"/>
        <v>11</v>
      </c>
      <c r="AE122" s="96">
        <f t="shared" si="35"/>
        <v>0</v>
      </c>
      <c r="AF122" s="94">
        <f t="shared" si="30"/>
        <v>1746</v>
      </c>
      <c r="AG122" s="94">
        <f t="shared" si="31"/>
        <v>2181</v>
      </c>
      <c r="AH122" s="94">
        <f t="shared" si="32"/>
        <v>3927</v>
      </c>
    </row>
    <row r="123" spans="1:34" s="18" customFormat="1">
      <c r="A123" s="140"/>
      <c r="B123" s="140"/>
      <c r="C123" s="85" t="s">
        <v>51</v>
      </c>
      <c r="D123" s="96">
        <f>D113+D91+D65+D59+D29+D19</f>
        <v>21</v>
      </c>
      <c r="E123" s="96">
        <f t="shared" ref="E123:AE123" si="36">E113+E91+E65+E59+E29+E19</f>
        <v>7</v>
      </c>
      <c r="F123" s="96">
        <f t="shared" si="36"/>
        <v>10</v>
      </c>
      <c r="G123" s="96">
        <f t="shared" si="36"/>
        <v>6</v>
      </c>
      <c r="H123" s="96">
        <f t="shared" si="36"/>
        <v>338</v>
      </c>
      <c r="I123" s="96">
        <f t="shared" si="36"/>
        <v>94</v>
      </c>
      <c r="J123" s="96">
        <f t="shared" si="36"/>
        <v>64</v>
      </c>
      <c r="K123" s="96">
        <f t="shared" si="36"/>
        <v>33</v>
      </c>
      <c r="L123" s="96">
        <f t="shared" si="36"/>
        <v>131</v>
      </c>
      <c r="M123" s="96">
        <f t="shared" si="36"/>
        <v>77</v>
      </c>
      <c r="N123" s="96">
        <f t="shared" si="36"/>
        <v>31</v>
      </c>
      <c r="O123" s="96">
        <f t="shared" si="36"/>
        <v>15</v>
      </c>
      <c r="P123" s="96">
        <f t="shared" si="36"/>
        <v>46</v>
      </c>
      <c r="Q123" s="96">
        <f t="shared" si="36"/>
        <v>25</v>
      </c>
      <c r="R123" s="96">
        <f t="shared" si="36"/>
        <v>97</v>
      </c>
      <c r="S123" s="96">
        <f t="shared" si="36"/>
        <v>99</v>
      </c>
      <c r="T123" s="96">
        <f t="shared" si="36"/>
        <v>124</v>
      </c>
      <c r="U123" s="96">
        <f t="shared" si="36"/>
        <v>58</v>
      </c>
      <c r="V123" s="96">
        <f t="shared" si="36"/>
        <v>175</v>
      </c>
      <c r="W123" s="96">
        <f t="shared" si="36"/>
        <v>157</v>
      </c>
      <c r="X123" s="96">
        <f t="shared" si="36"/>
        <v>3693</v>
      </c>
      <c r="Y123" s="96">
        <f t="shared" si="36"/>
        <v>5432</v>
      </c>
      <c r="Z123" s="96">
        <f t="shared" si="36"/>
        <v>25</v>
      </c>
      <c r="AA123" s="96">
        <f t="shared" si="36"/>
        <v>16</v>
      </c>
      <c r="AB123" s="96">
        <f t="shared" si="36"/>
        <v>46</v>
      </c>
      <c r="AC123" s="96">
        <f t="shared" si="36"/>
        <v>10</v>
      </c>
      <c r="AD123" s="96">
        <f t="shared" si="36"/>
        <v>26</v>
      </c>
      <c r="AE123" s="96">
        <f t="shared" si="36"/>
        <v>2</v>
      </c>
      <c r="AF123" s="94">
        <f t="shared" si="30"/>
        <v>4827</v>
      </c>
      <c r="AG123" s="94">
        <f t="shared" si="31"/>
        <v>6031</v>
      </c>
      <c r="AH123" s="94">
        <f t="shared" si="32"/>
        <v>10858</v>
      </c>
    </row>
    <row r="124" spans="1:34" s="18" customFormat="1">
      <c r="A124" s="148" t="s">
        <v>153</v>
      </c>
      <c r="B124" s="148"/>
      <c r="C124" s="83" t="s">
        <v>64</v>
      </c>
      <c r="D124" s="94">
        <f>D122+D120+D118</f>
        <v>71</v>
      </c>
      <c r="E124" s="94">
        <f t="shared" ref="E124:AE124" si="37">E122+E120+E118</f>
        <v>23</v>
      </c>
      <c r="F124" s="94">
        <f t="shared" si="37"/>
        <v>18</v>
      </c>
      <c r="G124" s="94">
        <f t="shared" si="37"/>
        <v>0</v>
      </c>
      <c r="H124" s="94">
        <f t="shared" si="37"/>
        <v>227</v>
      </c>
      <c r="I124" s="94">
        <f t="shared" si="37"/>
        <v>34</v>
      </c>
      <c r="J124" s="94">
        <f t="shared" si="37"/>
        <v>60</v>
      </c>
      <c r="K124" s="94">
        <f t="shared" si="37"/>
        <v>33</v>
      </c>
      <c r="L124" s="94">
        <f t="shared" si="37"/>
        <v>83</v>
      </c>
      <c r="M124" s="94">
        <f t="shared" si="37"/>
        <v>61</v>
      </c>
      <c r="N124" s="94">
        <f t="shared" si="37"/>
        <v>25</v>
      </c>
      <c r="O124" s="94">
        <f t="shared" si="37"/>
        <v>14</v>
      </c>
      <c r="P124" s="94">
        <f t="shared" si="37"/>
        <v>72</v>
      </c>
      <c r="Q124" s="94">
        <f t="shared" si="37"/>
        <v>39</v>
      </c>
      <c r="R124" s="94">
        <f t="shared" si="37"/>
        <v>3760</v>
      </c>
      <c r="S124" s="94">
        <f t="shared" si="37"/>
        <v>3873</v>
      </c>
      <c r="T124" s="94">
        <f t="shared" si="37"/>
        <v>146</v>
      </c>
      <c r="U124" s="94">
        <f t="shared" si="37"/>
        <v>86</v>
      </c>
      <c r="V124" s="94">
        <f t="shared" si="37"/>
        <v>2540</v>
      </c>
      <c r="W124" s="94">
        <f t="shared" si="37"/>
        <v>3138</v>
      </c>
      <c r="X124" s="94">
        <f t="shared" si="37"/>
        <v>2016</v>
      </c>
      <c r="Y124" s="94">
        <f t="shared" si="37"/>
        <v>2252</v>
      </c>
      <c r="Z124" s="94">
        <f t="shared" si="37"/>
        <v>31</v>
      </c>
      <c r="AA124" s="94">
        <f t="shared" si="37"/>
        <v>14</v>
      </c>
      <c r="AB124" s="94">
        <f t="shared" si="37"/>
        <v>58</v>
      </c>
      <c r="AC124" s="94">
        <f t="shared" si="37"/>
        <v>10</v>
      </c>
      <c r="AD124" s="94">
        <f t="shared" si="37"/>
        <v>13</v>
      </c>
      <c r="AE124" s="94">
        <f t="shared" si="37"/>
        <v>1</v>
      </c>
      <c r="AF124" s="94">
        <f>AD124+AB124+Z124+X124+V124+T124+R124+P124+N124+L124+J124+H124+F124+D124</f>
        <v>9120</v>
      </c>
      <c r="AG124" s="94">
        <f>AE124+AC124+AA124+Y124+W124+U124+S124+Q124+O124+M124+K124+I124+G124+E124</f>
        <v>9578</v>
      </c>
      <c r="AH124" s="94">
        <f t="shared" si="32"/>
        <v>18698</v>
      </c>
    </row>
    <row r="125" spans="1:34" s="18" customFormat="1">
      <c r="A125" s="148"/>
      <c r="B125" s="148"/>
      <c r="C125" s="83" t="s">
        <v>51</v>
      </c>
      <c r="D125" s="94">
        <f>D123+D121+D119</f>
        <v>256</v>
      </c>
      <c r="E125" s="94">
        <f t="shared" ref="E125:AE125" si="38">E123+E121+E119</f>
        <v>65</v>
      </c>
      <c r="F125" s="94">
        <f t="shared" si="38"/>
        <v>83</v>
      </c>
      <c r="G125" s="94">
        <f t="shared" si="38"/>
        <v>35</v>
      </c>
      <c r="H125" s="94">
        <f t="shared" si="38"/>
        <v>1170</v>
      </c>
      <c r="I125" s="94">
        <f t="shared" si="38"/>
        <v>264</v>
      </c>
      <c r="J125" s="94">
        <f t="shared" si="38"/>
        <v>422</v>
      </c>
      <c r="K125" s="94">
        <f t="shared" si="38"/>
        <v>184</v>
      </c>
      <c r="L125" s="94">
        <f t="shared" si="38"/>
        <v>494</v>
      </c>
      <c r="M125" s="94">
        <f t="shared" si="38"/>
        <v>260</v>
      </c>
      <c r="N125" s="94">
        <f t="shared" si="38"/>
        <v>131</v>
      </c>
      <c r="O125" s="94">
        <f t="shared" si="38"/>
        <v>77</v>
      </c>
      <c r="P125" s="94">
        <f t="shared" si="38"/>
        <v>428</v>
      </c>
      <c r="Q125" s="94">
        <f t="shared" si="38"/>
        <v>201</v>
      </c>
      <c r="R125" s="94">
        <f t="shared" si="38"/>
        <v>11734</v>
      </c>
      <c r="S125" s="94">
        <f t="shared" si="38"/>
        <v>12693</v>
      </c>
      <c r="T125" s="94">
        <f t="shared" si="38"/>
        <v>530</v>
      </c>
      <c r="U125" s="94">
        <f t="shared" si="38"/>
        <v>235</v>
      </c>
      <c r="V125" s="94">
        <f t="shared" si="38"/>
        <v>8635</v>
      </c>
      <c r="W125" s="94">
        <f t="shared" si="38"/>
        <v>10197</v>
      </c>
      <c r="X125" s="94">
        <f t="shared" si="38"/>
        <v>6204</v>
      </c>
      <c r="Y125" s="94">
        <f t="shared" si="38"/>
        <v>6392</v>
      </c>
      <c r="Z125" s="94">
        <f t="shared" si="38"/>
        <v>121</v>
      </c>
      <c r="AA125" s="94">
        <f t="shared" si="38"/>
        <v>56</v>
      </c>
      <c r="AB125" s="94">
        <f t="shared" si="38"/>
        <v>293</v>
      </c>
      <c r="AC125" s="94">
        <f t="shared" si="38"/>
        <v>71</v>
      </c>
      <c r="AD125" s="94">
        <f t="shared" si="38"/>
        <v>73</v>
      </c>
      <c r="AE125" s="94">
        <f t="shared" si="38"/>
        <v>16</v>
      </c>
      <c r="AF125" s="94">
        <f>AD125+AB125+Z125+X125+V125+T125+R125+P125+N125+L125+J125+H125+F125+D125</f>
        <v>30574</v>
      </c>
      <c r="AG125" s="94">
        <f>AE125+AC125+AA125+Y125+W125+U125+S125+Q125+O125+M125+K125+I125+G125+E125</f>
        <v>30746</v>
      </c>
      <c r="AH125" s="94">
        <f t="shared" ref="AH125" si="39">AG125+AF125</f>
        <v>61320</v>
      </c>
    </row>
    <row r="126" spans="1:34" customFormat="1">
      <c r="A126" s="90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</row>
    <row r="127" spans="1:34" customFormat="1">
      <c r="A127" s="90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</row>
    <row r="129" spans="1:34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34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34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34" ht="26.25" customHeight="1"/>
    <row r="134" spans="1:34" customFormat="1" ht="26.25" customHeight="1">
      <c r="A134" s="90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</row>
    <row r="135" spans="1:34" customFormat="1">
      <c r="A135" s="147" t="s">
        <v>268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</row>
    <row r="136" spans="1:34" customFormat="1" ht="26.25" customHeight="1">
      <c r="A136" s="148" t="s">
        <v>77</v>
      </c>
      <c r="B136" s="148"/>
      <c r="C136" s="148"/>
      <c r="D136" s="148" t="s">
        <v>10</v>
      </c>
      <c r="E136" s="148"/>
      <c r="F136" s="148" t="s">
        <v>200</v>
      </c>
      <c r="G136" s="148"/>
      <c r="H136" s="148" t="s">
        <v>11</v>
      </c>
      <c r="I136" s="148"/>
      <c r="J136" s="148" t="s">
        <v>12</v>
      </c>
      <c r="K136" s="148"/>
      <c r="L136" s="148" t="s">
        <v>13</v>
      </c>
      <c r="M136" s="148"/>
      <c r="N136" s="148" t="s">
        <v>14</v>
      </c>
      <c r="O136" s="148"/>
      <c r="P136" s="148" t="s">
        <v>15</v>
      </c>
      <c r="Q136" s="148"/>
      <c r="R136" s="148" t="s">
        <v>16</v>
      </c>
      <c r="S136" s="148"/>
      <c r="T136" s="148" t="s">
        <v>139</v>
      </c>
      <c r="U136" s="148"/>
      <c r="V136" s="148" t="s">
        <v>17</v>
      </c>
      <c r="W136" s="148"/>
      <c r="X136" s="148" t="s">
        <v>49</v>
      </c>
      <c r="Y136" s="148"/>
      <c r="Z136" s="148" t="s">
        <v>19</v>
      </c>
      <c r="AA136" s="148"/>
      <c r="AB136" s="148" t="s">
        <v>20</v>
      </c>
      <c r="AC136" s="148"/>
      <c r="AD136" s="148" t="s">
        <v>21</v>
      </c>
      <c r="AE136" s="148"/>
      <c r="AF136" s="148" t="s">
        <v>0</v>
      </c>
      <c r="AG136" s="148"/>
      <c r="AH136" s="148"/>
    </row>
    <row r="137" spans="1:34" customFormat="1" ht="26.25" customHeight="1">
      <c r="A137" s="148"/>
      <c r="B137" s="148"/>
      <c r="C137" s="148"/>
      <c r="D137" s="94" t="s">
        <v>1</v>
      </c>
      <c r="E137" s="94" t="s">
        <v>78</v>
      </c>
      <c r="F137" s="94" t="s">
        <v>1</v>
      </c>
      <c r="G137" s="94" t="s">
        <v>78</v>
      </c>
      <c r="H137" s="94" t="s">
        <v>1</v>
      </c>
      <c r="I137" s="94" t="s">
        <v>78</v>
      </c>
      <c r="J137" s="94" t="s">
        <v>1</v>
      </c>
      <c r="K137" s="94" t="s">
        <v>78</v>
      </c>
      <c r="L137" s="94" t="s">
        <v>1</v>
      </c>
      <c r="M137" s="94" t="s">
        <v>78</v>
      </c>
      <c r="N137" s="94" t="s">
        <v>1</v>
      </c>
      <c r="O137" s="94" t="s">
        <v>78</v>
      </c>
      <c r="P137" s="94" t="s">
        <v>1</v>
      </c>
      <c r="Q137" s="94" t="s">
        <v>78</v>
      </c>
      <c r="R137" s="94" t="s">
        <v>1</v>
      </c>
      <c r="S137" s="94" t="s">
        <v>78</v>
      </c>
      <c r="T137" s="94" t="s">
        <v>1</v>
      </c>
      <c r="U137" s="94" t="s">
        <v>78</v>
      </c>
      <c r="V137" s="94" t="s">
        <v>1</v>
      </c>
      <c r="W137" s="94" t="s">
        <v>78</v>
      </c>
      <c r="X137" s="94" t="s">
        <v>1</v>
      </c>
      <c r="Y137" s="94" t="s">
        <v>78</v>
      </c>
      <c r="Z137" s="94" t="s">
        <v>1</v>
      </c>
      <c r="AA137" s="94" t="s">
        <v>78</v>
      </c>
      <c r="AB137" s="94" t="s">
        <v>1</v>
      </c>
      <c r="AC137" s="94" t="s">
        <v>78</v>
      </c>
      <c r="AD137" s="94" t="s">
        <v>1</v>
      </c>
      <c r="AE137" s="94" t="s">
        <v>78</v>
      </c>
      <c r="AF137" s="94" t="s">
        <v>1</v>
      </c>
      <c r="AG137" s="94" t="s">
        <v>78</v>
      </c>
      <c r="AH137" s="94" t="s">
        <v>140</v>
      </c>
    </row>
    <row r="138" spans="1:34" customFormat="1" ht="26.25" customHeight="1">
      <c r="A138" s="141" t="s">
        <v>108</v>
      </c>
      <c r="B138" s="141"/>
      <c r="C138" s="69" t="s">
        <v>64</v>
      </c>
      <c r="D138" s="69">
        <v>0</v>
      </c>
      <c r="E138" s="69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55</v>
      </c>
      <c r="S138" s="70">
        <v>30</v>
      </c>
      <c r="T138" s="70">
        <v>0</v>
      </c>
      <c r="U138" s="70">
        <v>0</v>
      </c>
      <c r="V138" s="70">
        <v>1</v>
      </c>
      <c r="W138" s="70">
        <v>1</v>
      </c>
      <c r="X138" s="70">
        <v>6</v>
      </c>
      <c r="Y138" s="70">
        <v>1</v>
      </c>
      <c r="Z138" s="70">
        <v>0</v>
      </c>
      <c r="AA138" s="70">
        <v>0</v>
      </c>
      <c r="AB138" s="70">
        <v>0</v>
      </c>
      <c r="AC138" s="70">
        <v>0</v>
      </c>
      <c r="AD138" s="70">
        <v>0</v>
      </c>
      <c r="AE138" s="70">
        <v>0</v>
      </c>
      <c r="AF138" s="94">
        <f>AD138+AB138+Z138+X138+V138+T138+R138+P138+N138+L138+J138+H138+F138+D138</f>
        <v>62</v>
      </c>
      <c r="AG138" s="94">
        <f>AE138+AC138+AA138+Y138+W138+U138+S138+Q138+O138+M138+K138+I138+G138+E138</f>
        <v>32</v>
      </c>
      <c r="AH138" s="94">
        <f>AG138+AF138</f>
        <v>94</v>
      </c>
    </row>
    <row r="139" spans="1:34" customFormat="1" ht="26.25" customHeight="1">
      <c r="A139" s="141"/>
      <c r="B139" s="141"/>
      <c r="C139" s="69" t="s">
        <v>51</v>
      </c>
      <c r="D139" s="70">
        <v>0</v>
      </c>
      <c r="E139" s="70">
        <v>0</v>
      </c>
      <c r="F139" s="70">
        <v>5</v>
      </c>
      <c r="G139" s="70">
        <v>0</v>
      </c>
      <c r="H139" s="70">
        <v>19</v>
      </c>
      <c r="I139" s="70">
        <v>1</v>
      </c>
      <c r="J139" s="70">
        <v>9</v>
      </c>
      <c r="K139" s="70">
        <v>0</v>
      </c>
      <c r="L139" s="70">
        <v>8</v>
      </c>
      <c r="M139" s="70">
        <v>1</v>
      </c>
      <c r="N139" s="70">
        <v>0</v>
      </c>
      <c r="O139" s="70">
        <v>0</v>
      </c>
      <c r="P139" s="70">
        <v>1</v>
      </c>
      <c r="Q139" s="70">
        <v>0</v>
      </c>
      <c r="R139" s="70">
        <v>135</v>
      </c>
      <c r="S139" s="70">
        <v>72</v>
      </c>
      <c r="T139" s="70">
        <v>9</v>
      </c>
      <c r="U139" s="70">
        <v>1</v>
      </c>
      <c r="V139" s="70">
        <v>6</v>
      </c>
      <c r="W139" s="70">
        <v>1</v>
      </c>
      <c r="X139" s="70">
        <v>7</v>
      </c>
      <c r="Y139" s="70">
        <v>6</v>
      </c>
      <c r="Z139" s="70">
        <v>0</v>
      </c>
      <c r="AA139" s="70">
        <v>0</v>
      </c>
      <c r="AB139" s="70">
        <v>4</v>
      </c>
      <c r="AC139" s="70">
        <v>0</v>
      </c>
      <c r="AD139" s="70">
        <v>0</v>
      </c>
      <c r="AE139" s="70">
        <v>0</v>
      </c>
      <c r="AF139" s="94">
        <f t="shared" ref="AF139:AF202" si="40">AD139+AB139+Z139+X139+V139+T139+R139+P139+N139+L139+J139+H139+F139+D139</f>
        <v>203</v>
      </c>
      <c r="AG139" s="94">
        <f t="shared" ref="AG139:AG202" si="41">AE139+AC139+AA139+Y139+W139+U139+S139+Q139+O139+M139+K139+I139+G139+E139</f>
        <v>82</v>
      </c>
      <c r="AH139" s="94">
        <f t="shared" ref="AH139:AH202" si="42">AG139+AF139</f>
        <v>285</v>
      </c>
    </row>
    <row r="140" spans="1:34" customFormat="1" ht="26.25" customHeight="1">
      <c r="A140" s="141" t="s">
        <v>203</v>
      </c>
      <c r="B140" s="141"/>
      <c r="C140" s="69" t="s">
        <v>64</v>
      </c>
      <c r="D140" s="92">
        <v>0</v>
      </c>
      <c r="E140" s="92">
        <v>0</v>
      </c>
      <c r="F140" s="92">
        <v>0</v>
      </c>
      <c r="G140" s="92">
        <v>0</v>
      </c>
      <c r="H140" s="92">
        <v>2</v>
      </c>
      <c r="I140" s="92">
        <v>0</v>
      </c>
      <c r="J140" s="92">
        <v>0</v>
      </c>
      <c r="K140" s="92">
        <v>0</v>
      </c>
      <c r="L140" s="92">
        <v>0</v>
      </c>
      <c r="M140" s="92">
        <v>2</v>
      </c>
      <c r="N140" s="92">
        <v>0</v>
      </c>
      <c r="O140" s="92">
        <v>0</v>
      </c>
      <c r="P140" s="92">
        <v>0</v>
      </c>
      <c r="Q140" s="92">
        <v>0</v>
      </c>
      <c r="R140" s="92">
        <v>1</v>
      </c>
      <c r="S140" s="92">
        <v>2</v>
      </c>
      <c r="T140" s="92">
        <v>0</v>
      </c>
      <c r="U140" s="92">
        <v>0</v>
      </c>
      <c r="V140" s="92">
        <v>46</v>
      </c>
      <c r="W140" s="92">
        <v>23</v>
      </c>
      <c r="X140" s="92">
        <v>1</v>
      </c>
      <c r="Y140" s="92">
        <v>0</v>
      </c>
      <c r="Z140" s="92">
        <v>0</v>
      </c>
      <c r="AA140" s="92">
        <v>0</v>
      </c>
      <c r="AB140" s="92">
        <v>0</v>
      </c>
      <c r="AC140" s="92">
        <v>0</v>
      </c>
      <c r="AD140" s="92">
        <v>0</v>
      </c>
      <c r="AE140" s="92">
        <v>0</v>
      </c>
      <c r="AF140" s="94">
        <f t="shared" si="40"/>
        <v>50</v>
      </c>
      <c r="AG140" s="94">
        <f t="shared" si="41"/>
        <v>27</v>
      </c>
      <c r="AH140" s="94">
        <f t="shared" si="42"/>
        <v>77</v>
      </c>
    </row>
    <row r="141" spans="1:34" customFormat="1">
      <c r="A141" s="141"/>
      <c r="B141" s="141"/>
      <c r="C141" s="69" t="s">
        <v>51</v>
      </c>
      <c r="D141" s="70">
        <v>0</v>
      </c>
      <c r="E141" s="70">
        <v>0</v>
      </c>
      <c r="F141" s="70">
        <v>2</v>
      </c>
      <c r="G141" s="70">
        <v>0</v>
      </c>
      <c r="H141" s="70">
        <v>15</v>
      </c>
      <c r="I141" s="70">
        <v>0</v>
      </c>
      <c r="J141" s="70">
        <v>4</v>
      </c>
      <c r="K141" s="70">
        <v>2</v>
      </c>
      <c r="L141" s="70">
        <v>14</v>
      </c>
      <c r="M141" s="70">
        <v>4</v>
      </c>
      <c r="N141" s="70">
        <v>2</v>
      </c>
      <c r="O141" s="70">
        <v>0</v>
      </c>
      <c r="P141" s="70">
        <v>2</v>
      </c>
      <c r="Q141" s="70">
        <v>0</v>
      </c>
      <c r="R141" s="70">
        <v>12</v>
      </c>
      <c r="S141" s="70">
        <v>3</v>
      </c>
      <c r="T141" s="70">
        <v>7</v>
      </c>
      <c r="U141" s="70">
        <v>1</v>
      </c>
      <c r="V141" s="70">
        <v>87</v>
      </c>
      <c r="W141" s="70">
        <v>48</v>
      </c>
      <c r="X141" s="70">
        <v>2</v>
      </c>
      <c r="Y141" s="70">
        <v>2</v>
      </c>
      <c r="Z141" s="70">
        <v>3</v>
      </c>
      <c r="AA141" s="70">
        <v>0</v>
      </c>
      <c r="AB141" s="70">
        <v>9</v>
      </c>
      <c r="AC141" s="70">
        <v>0</v>
      </c>
      <c r="AD141" s="70">
        <v>0</v>
      </c>
      <c r="AE141" s="70">
        <v>0</v>
      </c>
      <c r="AF141" s="94">
        <f t="shared" si="40"/>
        <v>159</v>
      </c>
      <c r="AG141" s="94">
        <f t="shared" si="41"/>
        <v>60</v>
      </c>
      <c r="AH141" s="94">
        <f t="shared" si="42"/>
        <v>219</v>
      </c>
    </row>
    <row r="142" spans="1:34" customFormat="1">
      <c r="A142" s="141" t="s">
        <v>198</v>
      </c>
      <c r="B142" s="141"/>
      <c r="C142" s="69" t="s">
        <v>64</v>
      </c>
      <c r="D142" s="69">
        <v>0</v>
      </c>
      <c r="E142" s="69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57</v>
      </c>
      <c r="S142" s="70">
        <v>21</v>
      </c>
      <c r="T142" s="70">
        <v>0</v>
      </c>
      <c r="U142" s="70">
        <v>0</v>
      </c>
      <c r="V142" s="70">
        <v>2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v>0</v>
      </c>
      <c r="AC142" s="70">
        <v>0</v>
      </c>
      <c r="AD142" s="70">
        <v>0</v>
      </c>
      <c r="AE142" s="70">
        <v>0</v>
      </c>
      <c r="AF142" s="94">
        <f t="shared" si="40"/>
        <v>59</v>
      </c>
      <c r="AG142" s="94">
        <f t="shared" si="41"/>
        <v>21</v>
      </c>
      <c r="AH142" s="94">
        <f t="shared" si="42"/>
        <v>80</v>
      </c>
    </row>
    <row r="143" spans="1:34" customFormat="1" ht="26.25" customHeight="1">
      <c r="A143" s="141"/>
      <c r="B143" s="141"/>
      <c r="C143" s="69" t="s">
        <v>51</v>
      </c>
      <c r="D143" s="69">
        <v>0</v>
      </c>
      <c r="E143" s="69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92</v>
      </c>
      <c r="S143" s="70">
        <v>37</v>
      </c>
      <c r="T143" s="70">
        <v>0</v>
      </c>
      <c r="U143" s="70">
        <v>0</v>
      </c>
      <c r="V143" s="70">
        <v>1</v>
      </c>
      <c r="W143" s="70">
        <v>1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94">
        <f t="shared" si="40"/>
        <v>93</v>
      </c>
      <c r="AG143" s="94">
        <f t="shared" si="41"/>
        <v>38</v>
      </c>
      <c r="AH143" s="94">
        <f t="shared" si="42"/>
        <v>131</v>
      </c>
    </row>
    <row r="144" spans="1:34" customFormat="1" ht="26.25" customHeight="1">
      <c r="A144" s="140" t="s">
        <v>142</v>
      </c>
      <c r="B144" s="141" t="s">
        <v>81</v>
      </c>
      <c r="C144" s="69" t="s">
        <v>64</v>
      </c>
      <c r="D144" s="69">
        <v>0</v>
      </c>
      <c r="E144" s="69">
        <v>0</v>
      </c>
      <c r="F144" s="70">
        <v>0</v>
      </c>
      <c r="G144" s="70">
        <v>0</v>
      </c>
      <c r="H144" s="70">
        <v>5</v>
      </c>
      <c r="I144" s="70">
        <v>0</v>
      </c>
      <c r="J144" s="70">
        <v>0</v>
      </c>
      <c r="K144" s="70">
        <v>0</v>
      </c>
      <c r="L144" s="70">
        <v>1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9</v>
      </c>
      <c r="S144" s="70">
        <v>3</v>
      </c>
      <c r="T144" s="70">
        <v>18</v>
      </c>
      <c r="U144" s="70">
        <v>0</v>
      </c>
      <c r="V144" s="70">
        <v>6</v>
      </c>
      <c r="W144" s="70">
        <v>4</v>
      </c>
      <c r="X144" s="70">
        <v>142</v>
      </c>
      <c r="Y144" s="70">
        <v>39</v>
      </c>
      <c r="Z144" s="70">
        <v>0</v>
      </c>
      <c r="AA144" s="70">
        <v>0</v>
      </c>
      <c r="AB144" s="70">
        <v>1</v>
      </c>
      <c r="AC144" s="70">
        <v>0</v>
      </c>
      <c r="AD144" s="70">
        <v>0</v>
      </c>
      <c r="AE144" s="70">
        <v>0</v>
      </c>
      <c r="AF144" s="94">
        <f t="shared" si="40"/>
        <v>182</v>
      </c>
      <c r="AG144" s="94">
        <f t="shared" si="41"/>
        <v>46</v>
      </c>
      <c r="AH144" s="94">
        <f t="shared" si="42"/>
        <v>228</v>
      </c>
    </row>
    <row r="145" spans="1:34" customFormat="1">
      <c r="A145" s="140"/>
      <c r="B145" s="141"/>
      <c r="C145" s="69" t="s">
        <v>51</v>
      </c>
      <c r="D145" s="70">
        <v>1</v>
      </c>
      <c r="E145" s="70">
        <v>0</v>
      </c>
      <c r="F145" s="70">
        <v>0</v>
      </c>
      <c r="G145" s="70">
        <v>0</v>
      </c>
      <c r="H145" s="70">
        <v>9</v>
      </c>
      <c r="I145" s="70">
        <v>1</v>
      </c>
      <c r="J145" s="70">
        <v>5</v>
      </c>
      <c r="K145" s="70">
        <v>0</v>
      </c>
      <c r="L145" s="70">
        <v>10</v>
      </c>
      <c r="M145" s="70">
        <v>1</v>
      </c>
      <c r="N145" s="70">
        <v>0</v>
      </c>
      <c r="O145" s="70">
        <v>0</v>
      </c>
      <c r="P145" s="70">
        <v>1</v>
      </c>
      <c r="Q145" s="70">
        <v>0</v>
      </c>
      <c r="R145" s="70">
        <v>4</v>
      </c>
      <c r="S145" s="70">
        <v>1</v>
      </c>
      <c r="T145" s="70">
        <v>14</v>
      </c>
      <c r="U145" s="70">
        <v>0</v>
      </c>
      <c r="V145" s="70">
        <v>1</v>
      </c>
      <c r="W145" s="70">
        <v>1</v>
      </c>
      <c r="X145" s="70">
        <v>232</v>
      </c>
      <c r="Y145" s="70">
        <v>76</v>
      </c>
      <c r="Z145" s="70">
        <v>1</v>
      </c>
      <c r="AA145" s="70">
        <v>0</v>
      </c>
      <c r="AB145" s="70">
        <v>5</v>
      </c>
      <c r="AC145" s="70">
        <v>1</v>
      </c>
      <c r="AD145" s="70">
        <v>0</v>
      </c>
      <c r="AE145" s="70">
        <v>0</v>
      </c>
      <c r="AF145" s="94">
        <f t="shared" si="40"/>
        <v>283</v>
      </c>
      <c r="AG145" s="94">
        <f t="shared" si="41"/>
        <v>81</v>
      </c>
      <c r="AH145" s="94">
        <f t="shared" si="42"/>
        <v>364</v>
      </c>
    </row>
    <row r="146" spans="1:34" customFormat="1" ht="26.25" customHeight="1">
      <c r="A146" s="140"/>
      <c r="B146" s="141" t="s">
        <v>111</v>
      </c>
      <c r="C146" s="69" t="s">
        <v>64</v>
      </c>
      <c r="D146" s="69">
        <v>0</v>
      </c>
      <c r="E146" s="69">
        <v>0</v>
      </c>
      <c r="F146" s="70">
        <v>0</v>
      </c>
      <c r="G146" s="70">
        <v>0</v>
      </c>
      <c r="H146" s="70">
        <v>1</v>
      </c>
      <c r="I146" s="70">
        <v>1</v>
      </c>
      <c r="J146" s="70">
        <v>1</v>
      </c>
      <c r="K146" s="70">
        <v>0</v>
      </c>
      <c r="L146" s="70">
        <v>2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14</v>
      </c>
      <c r="S146" s="70">
        <v>11</v>
      </c>
      <c r="T146" s="70">
        <v>0</v>
      </c>
      <c r="U146" s="70">
        <v>0</v>
      </c>
      <c r="V146" s="70">
        <v>17</v>
      </c>
      <c r="W146" s="70">
        <v>4</v>
      </c>
      <c r="X146" s="70">
        <v>55</v>
      </c>
      <c r="Y146" s="70">
        <v>26</v>
      </c>
      <c r="Z146" s="70">
        <v>4</v>
      </c>
      <c r="AA146" s="70">
        <v>0</v>
      </c>
      <c r="AB146" s="70">
        <v>0</v>
      </c>
      <c r="AC146" s="70">
        <v>1</v>
      </c>
      <c r="AD146" s="70">
        <v>0</v>
      </c>
      <c r="AE146" s="70">
        <v>0</v>
      </c>
      <c r="AF146" s="94">
        <f t="shared" si="40"/>
        <v>94</v>
      </c>
      <c r="AG146" s="94">
        <f t="shared" si="41"/>
        <v>43</v>
      </c>
      <c r="AH146" s="94">
        <f t="shared" si="42"/>
        <v>137</v>
      </c>
    </row>
    <row r="147" spans="1:34" customFormat="1" ht="26.25" customHeight="1">
      <c r="A147" s="140"/>
      <c r="B147" s="141"/>
      <c r="C147" s="69" t="s">
        <v>51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17</v>
      </c>
      <c r="S147" s="70">
        <v>11</v>
      </c>
      <c r="T147" s="70">
        <v>20</v>
      </c>
      <c r="U147" s="70">
        <v>13</v>
      </c>
      <c r="V147" s="70">
        <v>27</v>
      </c>
      <c r="W147" s="70">
        <v>13</v>
      </c>
      <c r="X147" s="70">
        <v>127</v>
      </c>
      <c r="Y147" s="70">
        <v>89</v>
      </c>
      <c r="Z147" s="70">
        <v>0</v>
      </c>
      <c r="AA147" s="70">
        <v>0</v>
      </c>
      <c r="AB147" s="70">
        <v>0</v>
      </c>
      <c r="AC147" s="70">
        <v>0</v>
      </c>
      <c r="AD147" s="70">
        <v>0</v>
      </c>
      <c r="AE147" s="70">
        <v>0</v>
      </c>
      <c r="AF147" s="94">
        <f t="shared" si="40"/>
        <v>191</v>
      </c>
      <c r="AG147" s="94">
        <f t="shared" si="41"/>
        <v>126</v>
      </c>
      <c r="AH147" s="94">
        <f t="shared" si="42"/>
        <v>317</v>
      </c>
    </row>
    <row r="148" spans="1:34" customFormat="1" ht="26.25" customHeight="1">
      <c r="A148" s="140"/>
      <c r="B148" s="140" t="s">
        <v>28</v>
      </c>
      <c r="C148" s="85" t="s">
        <v>64</v>
      </c>
      <c r="D148" s="86">
        <f>D146+D144</f>
        <v>0</v>
      </c>
      <c r="E148" s="86">
        <f t="shared" ref="E148:AE148" si="43">E146+E144</f>
        <v>0</v>
      </c>
      <c r="F148" s="86">
        <f t="shared" si="43"/>
        <v>0</v>
      </c>
      <c r="G148" s="86">
        <f t="shared" si="43"/>
        <v>0</v>
      </c>
      <c r="H148" s="86">
        <f t="shared" si="43"/>
        <v>6</v>
      </c>
      <c r="I148" s="86">
        <f t="shared" si="43"/>
        <v>1</v>
      </c>
      <c r="J148" s="86">
        <f t="shared" si="43"/>
        <v>1</v>
      </c>
      <c r="K148" s="86">
        <f t="shared" si="43"/>
        <v>0</v>
      </c>
      <c r="L148" s="86">
        <f t="shared" si="43"/>
        <v>3</v>
      </c>
      <c r="M148" s="86">
        <f t="shared" si="43"/>
        <v>0</v>
      </c>
      <c r="N148" s="86">
        <f t="shared" si="43"/>
        <v>0</v>
      </c>
      <c r="O148" s="86">
        <f t="shared" si="43"/>
        <v>0</v>
      </c>
      <c r="P148" s="86">
        <f t="shared" si="43"/>
        <v>0</v>
      </c>
      <c r="Q148" s="86">
        <f t="shared" si="43"/>
        <v>0</v>
      </c>
      <c r="R148" s="86">
        <f t="shared" si="43"/>
        <v>23</v>
      </c>
      <c r="S148" s="86">
        <f t="shared" si="43"/>
        <v>14</v>
      </c>
      <c r="T148" s="86">
        <f t="shared" si="43"/>
        <v>18</v>
      </c>
      <c r="U148" s="86">
        <f t="shared" si="43"/>
        <v>0</v>
      </c>
      <c r="V148" s="86">
        <f t="shared" si="43"/>
        <v>23</v>
      </c>
      <c r="W148" s="86">
        <f t="shared" si="43"/>
        <v>8</v>
      </c>
      <c r="X148" s="86">
        <f t="shared" si="43"/>
        <v>197</v>
      </c>
      <c r="Y148" s="86">
        <f t="shared" si="43"/>
        <v>65</v>
      </c>
      <c r="Z148" s="86">
        <f t="shared" si="43"/>
        <v>4</v>
      </c>
      <c r="AA148" s="86">
        <f t="shared" si="43"/>
        <v>0</v>
      </c>
      <c r="AB148" s="86">
        <f t="shared" si="43"/>
        <v>1</v>
      </c>
      <c r="AC148" s="86">
        <f t="shared" si="43"/>
        <v>1</v>
      </c>
      <c r="AD148" s="86">
        <f t="shared" si="43"/>
        <v>0</v>
      </c>
      <c r="AE148" s="86">
        <f t="shared" si="43"/>
        <v>0</v>
      </c>
      <c r="AF148" s="94">
        <f t="shared" si="40"/>
        <v>276</v>
      </c>
      <c r="AG148" s="94">
        <f t="shared" si="41"/>
        <v>89</v>
      </c>
      <c r="AH148" s="94">
        <f t="shared" si="42"/>
        <v>365</v>
      </c>
    </row>
    <row r="149" spans="1:34" customFormat="1" ht="26.25" customHeight="1">
      <c r="A149" s="140"/>
      <c r="B149" s="140"/>
      <c r="C149" s="85" t="s">
        <v>51</v>
      </c>
      <c r="D149" s="86">
        <f>D147+D145</f>
        <v>1</v>
      </c>
      <c r="E149" s="86">
        <f t="shared" ref="E149:AE149" si="44">E147+E145</f>
        <v>0</v>
      </c>
      <c r="F149" s="86">
        <f t="shared" si="44"/>
        <v>0</v>
      </c>
      <c r="G149" s="86">
        <f t="shared" si="44"/>
        <v>0</v>
      </c>
      <c r="H149" s="86">
        <f t="shared" si="44"/>
        <v>9</v>
      </c>
      <c r="I149" s="86">
        <f t="shared" si="44"/>
        <v>1</v>
      </c>
      <c r="J149" s="86">
        <f t="shared" si="44"/>
        <v>5</v>
      </c>
      <c r="K149" s="86">
        <f t="shared" si="44"/>
        <v>0</v>
      </c>
      <c r="L149" s="86">
        <f t="shared" si="44"/>
        <v>10</v>
      </c>
      <c r="M149" s="86">
        <f t="shared" si="44"/>
        <v>1</v>
      </c>
      <c r="N149" s="86">
        <f t="shared" si="44"/>
        <v>0</v>
      </c>
      <c r="O149" s="86">
        <f t="shared" si="44"/>
        <v>0</v>
      </c>
      <c r="P149" s="86">
        <f t="shared" si="44"/>
        <v>1</v>
      </c>
      <c r="Q149" s="86">
        <f t="shared" si="44"/>
        <v>0</v>
      </c>
      <c r="R149" s="86">
        <f t="shared" si="44"/>
        <v>21</v>
      </c>
      <c r="S149" s="86">
        <f t="shared" si="44"/>
        <v>12</v>
      </c>
      <c r="T149" s="86">
        <f t="shared" si="44"/>
        <v>34</v>
      </c>
      <c r="U149" s="86">
        <f t="shared" si="44"/>
        <v>13</v>
      </c>
      <c r="V149" s="86">
        <f t="shared" si="44"/>
        <v>28</v>
      </c>
      <c r="W149" s="86">
        <f t="shared" si="44"/>
        <v>14</v>
      </c>
      <c r="X149" s="86">
        <f t="shared" si="44"/>
        <v>359</v>
      </c>
      <c r="Y149" s="86">
        <f t="shared" si="44"/>
        <v>165</v>
      </c>
      <c r="Z149" s="86">
        <f t="shared" si="44"/>
        <v>1</v>
      </c>
      <c r="AA149" s="86">
        <f t="shared" si="44"/>
        <v>0</v>
      </c>
      <c r="AB149" s="86">
        <f t="shared" si="44"/>
        <v>5</v>
      </c>
      <c r="AC149" s="86">
        <f t="shared" si="44"/>
        <v>1</v>
      </c>
      <c r="AD149" s="86">
        <f t="shared" si="44"/>
        <v>0</v>
      </c>
      <c r="AE149" s="86">
        <f t="shared" si="44"/>
        <v>0</v>
      </c>
      <c r="AF149" s="94">
        <f t="shared" si="40"/>
        <v>474</v>
      </c>
      <c r="AG149" s="94">
        <f t="shared" si="41"/>
        <v>207</v>
      </c>
      <c r="AH149" s="94">
        <f t="shared" si="42"/>
        <v>681</v>
      </c>
    </row>
    <row r="150" spans="1:34" customFormat="1" ht="26.25" customHeight="1">
      <c r="A150" s="149" t="s">
        <v>113</v>
      </c>
      <c r="B150" s="141" t="s">
        <v>84</v>
      </c>
      <c r="C150" s="69" t="s">
        <v>64</v>
      </c>
      <c r="D150" s="82">
        <v>0</v>
      </c>
      <c r="E150" s="82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51</v>
      </c>
      <c r="S150" s="70">
        <v>11</v>
      </c>
      <c r="T150" s="70">
        <v>0</v>
      </c>
      <c r="U150" s="70">
        <v>0</v>
      </c>
      <c r="V150" s="70">
        <v>7</v>
      </c>
      <c r="W150" s="70">
        <v>1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0">
        <v>0</v>
      </c>
      <c r="AD150" s="70">
        <v>0</v>
      </c>
      <c r="AE150" s="70">
        <v>0</v>
      </c>
      <c r="AF150" s="94">
        <f t="shared" si="40"/>
        <v>58</v>
      </c>
      <c r="AG150" s="94">
        <f t="shared" si="41"/>
        <v>12</v>
      </c>
      <c r="AH150" s="94">
        <f t="shared" si="42"/>
        <v>70</v>
      </c>
    </row>
    <row r="151" spans="1:34" customFormat="1">
      <c r="A151" s="149"/>
      <c r="B151" s="141"/>
      <c r="C151" s="69" t="s">
        <v>51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205</v>
      </c>
      <c r="S151" s="70">
        <v>44</v>
      </c>
      <c r="T151" s="70">
        <v>0</v>
      </c>
      <c r="U151" s="70">
        <v>0</v>
      </c>
      <c r="V151" s="70">
        <v>12</v>
      </c>
      <c r="W151" s="70">
        <v>3</v>
      </c>
      <c r="X151" s="70">
        <v>1</v>
      </c>
      <c r="Y151" s="70">
        <v>0</v>
      </c>
      <c r="Z151" s="70">
        <v>0</v>
      </c>
      <c r="AA151" s="70">
        <v>0</v>
      </c>
      <c r="AB151" s="70">
        <v>0</v>
      </c>
      <c r="AC151" s="70">
        <v>0</v>
      </c>
      <c r="AD151" s="70">
        <v>0</v>
      </c>
      <c r="AE151" s="70">
        <v>0</v>
      </c>
      <c r="AF151" s="94">
        <f t="shared" si="40"/>
        <v>218</v>
      </c>
      <c r="AG151" s="94">
        <f t="shared" si="41"/>
        <v>47</v>
      </c>
      <c r="AH151" s="94">
        <f t="shared" si="42"/>
        <v>265</v>
      </c>
    </row>
    <row r="152" spans="1:34" customFormat="1" ht="26.25" customHeight="1">
      <c r="A152" s="149"/>
      <c r="B152" s="141" t="s">
        <v>115</v>
      </c>
      <c r="C152" s="69" t="s">
        <v>64</v>
      </c>
      <c r="D152" s="82">
        <v>0</v>
      </c>
      <c r="E152" s="82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20</v>
      </c>
      <c r="S152" s="70">
        <v>13</v>
      </c>
      <c r="T152" s="70">
        <v>0</v>
      </c>
      <c r="U152" s="70">
        <v>0</v>
      </c>
      <c r="V152" s="70">
        <v>3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0">
        <v>0</v>
      </c>
      <c r="AC152" s="70">
        <v>0</v>
      </c>
      <c r="AD152" s="70">
        <v>0</v>
      </c>
      <c r="AE152" s="70">
        <v>0</v>
      </c>
      <c r="AF152" s="94">
        <f t="shared" si="40"/>
        <v>23</v>
      </c>
      <c r="AG152" s="94">
        <f t="shared" si="41"/>
        <v>13</v>
      </c>
      <c r="AH152" s="94">
        <f t="shared" si="42"/>
        <v>36</v>
      </c>
    </row>
    <row r="153" spans="1:34" customFormat="1" ht="26.25" customHeight="1">
      <c r="A153" s="149"/>
      <c r="B153" s="141"/>
      <c r="C153" s="69" t="s">
        <v>51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51</v>
      </c>
      <c r="S153" s="70">
        <v>33</v>
      </c>
      <c r="T153" s="70">
        <v>0</v>
      </c>
      <c r="U153" s="70">
        <v>0</v>
      </c>
      <c r="V153" s="70">
        <v>17</v>
      </c>
      <c r="W153" s="70">
        <v>1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0">
        <v>0</v>
      </c>
      <c r="AD153" s="70">
        <v>0</v>
      </c>
      <c r="AE153" s="70">
        <v>0</v>
      </c>
      <c r="AF153" s="94">
        <f t="shared" si="40"/>
        <v>68</v>
      </c>
      <c r="AG153" s="94">
        <f t="shared" si="41"/>
        <v>34</v>
      </c>
      <c r="AH153" s="94">
        <f t="shared" si="42"/>
        <v>102</v>
      </c>
    </row>
    <row r="154" spans="1:34" customFormat="1" ht="26.25" customHeight="1">
      <c r="A154" s="149"/>
      <c r="B154" s="140" t="s">
        <v>112</v>
      </c>
      <c r="C154" s="85" t="s">
        <v>64</v>
      </c>
      <c r="D154" s="86">
        <f>D152+D150</f>
        <v>0</v>
      </c>
      <c r="E154" s="86">
        <f t="shared" ref="E154:AE154" si="45">E152+E150</f>
        <v>0</v>
      </c>
      <c r="F154" s="86">
        <f t="shared" si="45"/>
        <v>0</v>
      </c>
      <c r="G154" s="86">
        <f t="shared" si="45"/>
        <v>0</v>
      </c>
      <c r="H154" s="86">
        <f t="shared" si="45"/>
        <v>0</v>
      </c>
      <c r="I154" s="86">
        <f t="shared" si="45"/>
        <v>0</v>
      </c>
      <c r="J154" s="86">
        <f t="shared" si="45"/>
        <v>0</v>
      </c>
      <c r="K154" s="86">
        <f t="shared" si="45"/>
        <v>0</v>
      </c>
      <c r="L154" s="86">
        <f t="shared" si="45"/>
        <v>0</v>
      </c>
      <c r="M154" s="86">
        <f t="shared" si="45"/>
        <v>0</v>
      </c>
      <c r="N154" s="86">
        <f t="shared" si="45"/>
        <v>0</v>
      </c>
      <c r="O154" s="86">
        <f t="shared" si="45"/>
        <v>0</v>
      </c>
      <c r="P154" s="86">
        <f t="shared" si="45"/>
        <v>0</v>
      </c>
      <c r="Q154" s="86">
        <f t="shared" si="45"/>
        <v>0</v>
      </c>
      <c r="R154" s="86">
        <f t="shared" si="45"/>
        <v>71</v>
      </c>
      <c r="S154" s="86">
        <f t="shared" si="45"/>
        <v>24</v>
      </c>
      <c r="T154" s="86">
        <f t="shared" si="45"/>
        <v>0</v>
      </c>
      <c r="U154" s="86">
        <f t="shared" si="45"/>
        <v>0</v>
      </c>
      <c r="V154" s="86">
        <f t="shared" si="45"/>
        <v>10</v>
      </c>
      <c r="W154" s="86">
        <f t="shared" si="45"/>
        <v>1</v>
      </c>
      <c r="X154" s="86">
        <f t="shared" si="45"/>
        <v>0</v>
      </c>
      <c r="Y154" s="86">
        <f t="shared" si="45"/>
        <v>0</v>
      </c>
      <c r="Z154" s="86">
        <f t="shared" si="45"/>
        <v>0</v>
      </c>
      <c r="AA154" s="86">
        <f t="shared" si="45"/>
        <v>0</v>
      </c>
      <c r="AB154" s="86">
        <f t="shared" si="45"/>
        <v>0</v>
      </c>
      <c r="AC154" s="86">
        <f t="shared" si="45"/>
        <v>0</v>
      </c>
      <c r="AD154" s="86">
        <f t="shared" si="45"/>
        <v>0</v>
      </c>
      <c r="AE154" s="86">
        <f t="shared" si="45"/>
        <v>0</v>
      </c>
      <c r="AF154" s="94">
        <f t="shared" si="40"/>
        <v>81</v>
      </c>
      <c r="AG154" s="94">
        <f t="shared" si="41"/>
        <v>25</v>
      </c>
      <c r="AH154" s="94">
        <f t="shared" si="42"/>
        <v>106</v>
      </c>
    </row>
    <row r="155" spans="1:34" customFormat="1" ht="26.25" customHeight="1">
      <c r="A155" s="149"/>
      <c r="B155" s="140"/>
      <c r="C155" s="85" t="s">
        <v>51</v>
      </c>
      <c r="D155" s="86">
        <f>D153+D151</f>
        <v>0</v>
      </c>
      <c r="E155" s="86">
        <f t="shared" ref="E155:AE155" si="46">E153+E151</f>
        <v>0</v>
      </c>
      <c r="F155" s="86">
        <f t="shared" si="46"/>
        <v>0</v>
      </c>
      <c r="G155" s="86">
        <f t="shared" si="46"/>
        <v>0</v>
      </c>
      <c r="H155" s="86">
        <f t="shared" si="46"/>
        <v>0</v>
      </c>
      <c r="I155" s="86">
        <f t="shared" si="46"/>
        <v>0</v>
      </c>
      <c r="J155" s="86">
        <f t="shared" si="46"/>
        <v>0</v>
      </c>
      <c r="K155" s="86">
        <f t="shared" si="46"/>
        <v>0</v>
      </c>
      <c r="L155" s="86">
        <f t="shared" si="46"/>
        <v>0</v>
      </c>
      <c r="M155" s="86">
        <f t="shared" si="46"/>
        <v>0</v>
      </c>
      <c r="N155" s="86">
        <f t="shared" si="46"/>
        <v>0</v>
      </c>
      <c r="O155" s="86">
        <f t="shared" si="46"/>
        <v>0</v>
      </c>
      <c r="P155" s="86">
        <f t="shared" si="46"/>
        <v>0</v>
      </c>
      <c r="Q155" s="86">
        <f t="shared" si="46"/>
        <v>0</v>
      </c>
      <c r="R155" s="86">
        <f t="shared" si="46"/>
        <v>256</v>
      </c>
      <c r="S155" s="86">
        <f t="shared" si="46"/>
        <v>77</v>
      </c>
      <c r="T155" s="86">
        <f t="shared" si="46"/>
        <v>0</v>
      </c>
      <c r="U155" s="86">
        <f t="shared" si="46"/>
        <v>0</v>
      </c>
      <c r="V155" s="86">
        <f t="shared" si="46"/>
        <v>29</v>
      </c>
      <c r="W155" s="86">
        <f t="shared" si="46"/>
        <v>4</v>
      </c>
      <c r="X155" s="86">
        <f t="shared" si="46"/>
        <v>1</v>
      </c>
      <c r="Y155" s="86">
        <f t="shared" si="46"/>
        <v>0</v>
      </c>
      <c r="Z155" s="86">
        <f t="shared" si="46"/>
        <v>0</v>
      </c>
      <c r="AA155" s="86">
        <f t="shared" si="46"/>
        <v>0</v>
      </c>
      <c r="AB155" s="86">
        <f t="shared" si="46"/>
        <v>0</v>
      </c>
      <c r="AC155" s="86">
        <f t="shared" si="46"/>
        <v>0</v>
      </c>
      <c r="AD155" s="86">
        <f t="shared" si="46"/>
        <v>0</v>
      </c>
      <c r="AE155" s="86">
        <f t="shared" si="46"/>
        <v>0</v>
      </c>
      <c r="AF155" s="94">
        <f t="shared" si="40"/>
        <v>286</v>
      </c>
      <c r="AG155" s="94">
        <f t="shared" si="41"/>
        <v>81</v>
      </c>
      <c r="AH155" s="94">
        <f t="shared" si="42"/>
        <v>367</v>
      </c>
    </row>
    <row r="156" spans="1:34" customFormat="1" ht="26.25" customHeight="1">
      <c r="A156" s="141" t="s">
        <v>143</v>
      </c>
      <c r="B156" s="141"/>
      <c r="C156" s="69" t="s">
        <v>64</v>
      </c>
      <c r="D156" s="69">
        <v>0</v>
      </c>
      <c r="E156" s="69">
        <v>0</v>
      </c>
      <c r="F156" s="70">
        <v>0</v>
      </c>
      <c r="G156" s="70">
        <v>0</v>
      </c>
      <c r="H156" s="70">
        <v>8</v>
      </c>
      <c r="I156" s="70">
        <v>0</v>
      </c>
      <c r="J156" s="70">
        <v>11</v>
      </c>
      <c r="K156" s="70">
        <v>6</v>
      </c>
      <c r="L156" s="70">
        <v>14</v>
      </c>
      <c r="M156" s="70">
        <v>1</v>
      </c>
      <c r="N156" s="70">
        <v>0</v>
      </c>
      <c r="O156" s="70">
        <v>0</v>
      </c>
      <c r="P156" s="70">
        <v>3</v>
      </c>
      <c r="Q156" s="70">
        <v>0</v>
      </c>
      <c r="R156" s="70">
        <v>9</v>
      </c>
      <c r="S156" s="70">
        <v>5</v>
      </c>
      <c r="T156" s="70">
        <v>3</v>
      </c>
      <c r="U156" s="70">
        <v>0</v>
      </c>
      <c r="V156" s="70">
        <v>7</v>
      </c>
      <c r="W156" s="70">
        <v>3</v>
      </c>
      <c r="X156" s="70">
        <v>2</v>
      </c>
      <c r="Y156" s="70">
        <v>2</v>
      </c>
      <c r="Z156" s="70">
        <v>0</v>
      </c>
      <c r="AA156" s="70">
        <v>0</v>
      </c>
      <c r="AB156" s="70">
        <v>10</v>
      </c>
      <c r="AC156" s="70">
        <v>0</v>
      </c>
      <c r="AD156" s="70">
        <v>1</v>
      </c>
      <c r="AE156" s="70">
        <v>0</v>
      </c>
      <c r="AF156" s="94">
        <f t="shared" si="40"/>
        <v>68</v>
      </c>
      <c r="AG156" s="94">
        <f t="shared" si="41"/>
        <v>17</v>
      </c>
      <c r="AH156" s="94">
        <f t="shared" si="42"/>
        <v>85</v>
      </c>
    </row>
    <row r="157" spans="1:34" customFormat="1" ht="26.25" customHeight="1">
      <c r="A157" s="141"/>
      <c r="B157" s="141"/>
      <c r="C157" s="69" t="s">
        <v>51</v>
      </c>
      <c r="D157" s="70">
        <v>4</v>
      </c>
      <c r="E157" s="70">
        <v>2</v>
      </c>
      <c r="F157" s="70">
        <v>2</v>
      </c>
      <c r="G157" s="70">
        <v>0</v>
      </c>
      <c r="H157" s="70">
        <v>18</v>
      </c>
      <c r="I157" s="70">
        <v>0</v>
      </c>
      <c r="J157" s="70">
        <v>17</v>
      </c>
      <c r="K157" s="70">
        <v>7</v>
      </c>
      <c r="L157" s="70">
        <v>38</v>
      </c>
      <c r="M157" s="70">
        <v>1</v>
      </c>
      <c r="N157" s="70">
        <v>8</v>
      </c>
      <c r="O157" s="70">
        <v>1</v>
      </c>
      <c r="P157" s="70">
        <v>31</v>
      </c>
      <c r="Q157" s="70">
        <v>0</v>
      </c>
      <c r="R157" s="70">
        <v>66</v>
      </c>
      <c r="S157" s="70">
        <v>28</v>
      </c>
      <c r="T157" s="70">
        <v>8</v>
      </c>
      <c r="U157" s="70">
        <v>1</v>
      </c>
      <c r="V157" s="70">
        <v>9</v>
      </c>
      <c r="W157" s="70">
        <v>4</v>
      </c>
      <c r="X157" s="70">
        <v>4</v>
      </c>
      <c r="Y157" s="70">
        <v>2</v>
      </c>
      <c r="Z157" s="70">
        <v>0</v>
      </c>
      <c r="AA157" s="70">
        <v>0</v>
      </c>
      <c r="AB157" s="70">
        <v>20</v>
      </c>
      <c r="AC157" s="70">
        <v>0</v>
      </c>
      <c r="AD157" s="70">
        <v>2</v>
      </c>
      <c r="AE157" s="70">
        <v>0</v>
      </c>
      <c r="AF157" s="94">
        <f t="shared" si="40"/>
        <v>227</v>
      </c>
      <c r="AG157" s="94">
        <f t="shared" si="41"/>
        <v>46</v>
      </c>
      <c r="AH157" s="94">
        <f t="shared" si="42"/>
        <v>273</v>
      </c>
    </row>
    <row r="158" spans="1:34" customFormat="1" ht="26.25" customHeight="1">
      <c r="A158" s="141" t="s">
        <v>217</v>
      </c>
      <c r="B158" s="139"/>
      <c r="C158" s="69" t="s">
        <v>64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0</v>
      </c>
      <c r="X158" s="70">
        <v>49</v>
      </c>
      <c r="Y158" s="70">
        <v>18</v>
      </c>
      <c r="Z158" s="70">
        <v>0</v>
      </c>
      <c r="AA158" s="70">
        <v>0</v>
      </c>
      <c r="AB158" s="70">
        <v>0</v>
      </c>
      <c r="AC158" s="70">
        <v>0</v>
      </c>
      <c r="AD158" s="70">
        <v>0</v>
      </c>
      <c r="AE158" s="70">
        <v>0</v>
      </c>
      <c r="AF158" s="94">
        <f t="shared" si="40"/>
        <v>49</v>
      </c>
      <c r="AG158" s="94">
        <f t="shared" si="41"/>
        <v>18</v>
      </c>
      <c r="AH158" s="94">
        <f t="shared" si="42"/>
        <v>67</v>
      </c>
    </row>
    <row r="159" spans="1:34" customFormat="1" ht="26.25" customHeight="1">
      <c r="A159" s="139"/>
      <c r="B159" s="139"/>
      <c r="C159" s="69" t="s">
        <v>51</v>
      </c>
      <c r="D159" s="70">
        <v>0</v>
      </c>
      <c r="E159" s="70">
        <v>0</v>
      </c>
      <c r="F159" s="70">
        <v>0</v>
      </c>
      <c r="G159" s="70">
        <v>0</v>
      </c>
      <c r="H159" s="70">
        <v>1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2</v>
      </c>
      <c r="W159" s="70">
        <v>1</v>
      </c>
      <c r="X159" s="70">
        <v>83</v>
      </c>
      <c r="Y159" s="70">
        <v>27</v>
      </c>
      <c r="Z159" s="70">
        <v>0</v>
      </c>
      <c r="AA159" s="70">
        <v>0</v>
      </c>
      <c r="AB159" s="70">
        <v>0</v>
      </c>
      <c r="AC159" s="70">
        <v>0</v>
      </c>
      <c r="AD159" s="70">
        <v>0</v>
      </c>
      <c r="AE159" s="70">
        <v>0</v>
      </c>
      <c r="AF159" s="94">
        <f t="shared" si="40"/>
        <v>86</v>
      </c>
      <c r="AG159" s="94">
        <f t="shared" si="41"/>
        <v>28</v>
      </c>
      <c r="AH159" s="94">
        <f t="shared" si="42"/>
        <v>114</v>
      </c>
    </row>
    <row r="160" spans="1:34" customFormat="1" ht="26.25" customHeight="1">
      <c r="A160" s="141" t="s">
        <v>204</v>
      </c>
      <c r="B160" s="141"/>
      <c r="C160" s="69" t="s">
        <v>64</v>
      </c>
      <c r="D160" s="69">
        <v>0</v>
      </c>
      <c r="E160" s="69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98</v>
      </c>
      <c r="W160" s="70">
        <v>52</v>
      </c>
      <c r="X160" s="70">
        <v>1</v>
      </c>
      <c r="Y160" s="70">
        <v>1</v>
      </c>
      <c r="Z160" s="70">
        <v>2</v>
      </c>
      <c r="AA160" s="70">
        <v>1</v>
      </c>
      <c r="AB160" s="70">
        <v>2</v>
      </c>
      <c r="AC160" s="70">
        <v>2</v>
      </c>
      <c r="AD160" s="70">
        <v>0</v>
      </c>
      <c r="AE160" s="70">
        <v>0</v>
      </c>
      <c r="AF160" s="94">
        <f t="shared" si="40"/>
        <v>103</v>
      </c>
      <c r="AG160" s="94">
        <f t="shared" si="41"/>
        <v>56</v>
      </c>
      <c r="AH160" s="94">
        <f t="shared" si="42"/>
        <v>159</v>
      </c>
    </row>
    <row r="161" spans="1:34" customFormat="1" ht="26.25" customHeight="1">
      <c r="A161" s="141"/>
      <c r="B161" s="141"/>
      <c r="C161" s="69" t="s">
        <v>51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4</v>
      </c>
      <c r="Q161" s="70">
        <v>2</v>
      </c>
      <c r="R161" s="70">
        <v>6</v>
      </c>
      <c r="S161" s="70">
        <v>3</v>
      </c>
      <c r="T161" s="70">
        <v>2</v>
      </c>
      <c r="U161" s="70">
        <v>1</v>
      </c>
      <c r="V161" s="70">
        <v>203</v>
      </c>
      <c r="W161" s="70">
        <v>93</v>
      </c>
      <c r="X161" s="70">
        <v>2</v>
      </c>
      <c r="Y161" s="70">
        <v>2</v>
      </c>
      <c r="Z161" s="70">
        <v>3</v>
      </c>
      <c r="AA161" s="70">
        <v>2</v>
      </c>
      <c r="AB161" s="70">
        <v>3</v>
      </c>
      <c r="AC161" s="70">
        <v>2</v>
      </c>
      <c r="AD161" s="70">
        <v>0</v>
      </c>
      <c r="AE161" s="70">
        <v>0</v>
      </c>
      <c r="AF161" s="94">
        <f t="shared" si="40"/>
        <v>223</v>
      </c>
      <c r="AG161" s="94">
        <f t="shared" si="41"/>
        <v>105</v>
      </c>
      <c r="AH161" s="94">
        <f t="shared" si="42"/>
        <v>328</v>
      </c>
    </row>
    <row r="162" spans="1:34" customFormat="1" ht="26.25" customHeight="1">
      <c r="A162" s="141" t="s">
        <v>144</v>
      </c>
      <c r="B162" s="141"/>
      <c r="C162" s="69" t="s">
        <v>64</v>
      </c>
      <c r="D162" s="69">
        <v>0</v>
      </c>
      <c r="E162" s="69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36</v>
      </c>
      <c r="S162" s="70">
        <v>7</v>
      </c>
      <c r="T162" s="70">
        <v>1</v>
      </c>
      <c r="U162" s="70">
        <v>0</v>
      </c>
      <c r="V162" s="70">
        <v>6</v>
      </c>
      <c r="W162" s="70">
        <v>0</v>
      </c>
      <c r="X162" s="70">
        <v>6</v>
      </c>
      <c r="Y162" s="70">
        <v>1</v>
      </c>
      <c r="Z162" s="70">
        <v>2</v>
      </c>
      <c r="AA162" s="70">
        <v>1</v>
      </c>
      <c r="AB162" s="70">
        <v>6</v>
      </c>
      <c r="AC162" s="70">
        <v>0</v>
      </c>
      <c r="AD162" s="70">
        <v>0</v>
      </c>
      <c r="AE162" s="70">
        <v>0</v>
      </c>
      <c r="AF162" s="94">
        <f t="shared" si="40"/>
        <v>57</v>
      </c>
      <c r="AG162" s="94">
        <f t="shared" si="41"/>
        <v>9</v>
      </c>
      <c r="AH162" s="94">
        <f t="shared" si="42"/>
        <v>66</v>
      </c>
    </row>
    <row r="163" spans="1:34" customFormat="1" ht="26.25" customHeight="1">
      <c r="A163" s="141"/>
      <c r="B163" s="141"/>
      <c r="C163" s="69" t="s">
        <v>51</v>
      </c>
      <c r="D163" s="69">
        <v>0</v>
      </c>
      <c r="E163" s="69">
        <v>0</v>
      </c>
      <c r="F163" s="70">
        <v>0</v>
      </c>
      <c r="G163" s="70">
        <v>0</v>
      </c>
      <c r="H163" s="70">
        <v>5</v>
      </c>
      <c r="I163" s="70">
        <v>0</v>
      </c>
      <c r="J163" s="70">
        <v>3</v>
      </c>
      <c r="K163" s="70">
        <v>0</v>
      </c>
      <c r="L163" s="70">
        <v>8</v>
      </c>
      <c r="M163" s="70">
        <v>1</v>
      </c>
      <c r="N163" s="70">
        <v>2</v>
      </c>
      <c r="O163" s="70">
        <v>0</v>
      </c>
      <c r="P163" s="70">
        <v>0</v>
      </c>
      <c r="Q163" s="70">
        <v>0</v>
      </c>
      <c r="R163" s="70">
        <v>42</v>
      </c>
      <c r="S163" s="70">
        <v>6</v>
      </c>
      <c r="T163" s="70">
        <v>3</v>
      </c>
      <c r="U163" s="70">
        <v>0</v>
      </c>
      <c r="V163" s="70">
        <v>18</v>
      </c>
      <c r="W163" s="70">
        <v>1</v>
      </c>
      <c r="X163" s="70">
        <v>10</v>
      </c>
      <c r="Y163" s="70">
        <v>1</v>
      </c>
      <c r="Z163" s="70">
        <v>3</v>
      </c>
      <c r="AA163" s="70">
        <v>1</v>
      </c>
      <c r="AB163" s="70">
        <v>9</v>
      </c>
      <c r="AC163" s="70">
        <v>0</v>
      </c>
      <c r="AD163" s="70">
        <v>0</v>
      </c>
      <c r="AE163" s="70">
        <v>0</v>
      </c>
      <c r="AF163" s="94">
        <f t="shared" si="40"/>
        <v>103</v>
      </c>
      <c r="AG163" s="94">
        <f t="shared" si="41"/>
        <v>10</v>
      </c>
      <c r="AH163" s="94">
        <f t="shared" si="42"/>
        <v>113</v>
      </c>
    </row>
    <row r="164" spans="1:34" customFormat="1" ht="26.25" customHeight="1">
      <c r="A164" s="141" t="s">
        <v>118</v>
      </c>
      <c r="B164" s="141"/>
      <c r="C164" s="69" t="s">
        <v>64</v>
      </c>
      <c r="D164" s="69">
        <v>4</v>
      </c>
      <c r="E164" s="69">
        <v>3</v>
      </c>
      <c r="F164" s="70">
        <v>2</v>
      </c>
      <c r="G164" s="70">
        <v>1</v>
      </c>
      <c r="H164" s="70">
        <v>8</v>
      </c>
      <c r="I164" s="70">
        <v>2</v>
      </c>
      <c r="J164" s="70">
        <v>1</v>
      </c>
      <c r="K164" s="70">
        <v>1</v>
      </c>
      <c r="L164" s="70">
        <v>5</v>
      </c>
      <c r="M164" s="70">
        <v>0</v>
      </c>
      <c r="N164" s="70">
        <v>0</v>
      </c>
      <c r="O164" s="70">
        <v>0</v>
      </c>
      <c r="P164" s="70">
        <v>2</v>
      </c>
      <c r="Q164" s="70">
        <v>0</v>
      </c>
      <c r="R164" s="70">
        <v>39</v>
      </c>
      <c r="S164" s="70">
        <v>22</v>
      </c>
      <c r="T164" s="70">
        <v>3</v>
      </c>
      <c r="U164" s="70">
        <v>2</v>
      </c>
      <c r="V164" s="70">
        <v>31</v>
      </c>
      <c r="W164" s="70">
        <v>5</v>
      </c>
      <c r="X164" s="70">
        <v>16</v>
      </c>
      <c r="Y164" s="70">
        <v>2</v>
      </c>
      <c r="Z164" s="70">
        <v>0</v>
      </c>
      <c r="AA164" s="70">
        <v>0</v>
      </c>
      <c r="AB164" s="70">
        <v>3</v>
      </c>
      <c r="AC164" s="70">
        <v>0</v>
      </c>
      <c r="AD164" s="70">
        <v>0</v>
      </c>
      <c r="AE164" s="70">
        <v>0</v>
      </c>
      <c r="AF164" s="94">
        <f t="shared" si="40"/>
        <v>114</v>
      </c>
      <c r="AG164" s="94">
        <f t="shared" si="41"/>
        <v>38</v>
      </c>
      <c r="AH164" s="94">
        <f t="shared" si="42"/>
        <v>152</v>
      </c>
    </row>
    <row r="165" spans="1:34" customFormat="1" ht="26.25" customHeight="1">
      <c r="A165" s="141"/>
      <c r="B165" s="141"/>
      <c r="C165" s="69" t="s">
        <v>51</v>
      </c>
      <c r="D165" s="70">
        <v>8</v>
      </c>
      <c r="E165" s="70">
        <v>6</v>
      </c>
      <c r="F165" s="70">
        <v>5</v>
      </c>
      <c r="G165" s="70">
        <v>2</v>
      </c>
      <c r="H165" s="70">
        <v>9</v>
      </c>
      <c r="I165" s="70">
        <v>3</v>
      </c>
      <c r="J165" s="70">
        <v>8</v>
      </c>
      <c r="K165" s="70">
        <v>2</v>
      </c>
      <c r="L165" s="70">
        <v>6</v>
      </c>
      <c r="M165" s="70">
        <v>0</v>
      </c>
      <c r="N165" s="70">
        <v>0</v>
      </c>
      <c r="O165" s="70">
        <v>0</v>
      </c>
      <c r="P165" s="70">
        <v>5</v>
      </c>
      <c r="Q165" s="70">
        <v>0</v>
      </c>
      <c r="R165" s="70">
        <v>120</v>
      </c>
      <c r="S165" s="70">
        <v>40</v>
      </c>
      <c r="T165" s="70">
        <v>11</v>
      </c>
      <c r="U165" s="70">
        <v>2</v>
      </c>
      <c r="V165" s="70">
        <v>77</v>
      </c>
      <c r="W165" s="70">
        <v>9</v>
      </c>
      <c r="X165" s="70">
        <v>28</v>
      </c>
      <c r="Y165" s="70">
        <v>3</v>
      </c>
      <c r="Z165" s="70">
        <v>2</v>
      </c>
      <c r="AA165" s="70">
        <v>0</v>
      </c>
      <c r="AB165" s="70">
        <v>7</v>
      </c>
      <c r="AC165" s="70">
        <v>0</v>
      </c>
      <c r="AD165" s="70">
        <v>2</v>
      </c>
      <c r="AE165" s="70">
        <v>0</v>
      </c>
      <c r="AF165" s="94">
        <f t="shared" si="40"/>
        <v>288</v>
      </c>
      <c r="AG165" s="94">
        <f t="shared" si="41"/>
        <v>67</v>
      </c>
      <c r="AH165" s="94">
        <f t="shared" si="42"/>
        <v>355</v>
      </c>
    </row>
    <row r="166" spans="1:34" customFormat="1">
      <c r="A166" s="141" t="s">
        <v>202</v>
      </c>
      <c r="B166" s="141"/>
      <c r="C166" s="69" t="s">
        <v>64</v>
      </c>
      <c r="D166" s="69">
        <v>2</v>
      </c>
      <c r="E166" s="69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3</v>
      </c>
      <c r="K166" s="70">
        <v>2</v>
      </c>
      <c r="L166" s="70">
        <v>1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60</v>
      </c>
      <c r="W166" s="70">
        <v>27</v>
      </c>
      <c r="X166" s="70">
        <v>0</v>
      </c>
      <c r="Y166" s="70">
        <v>0</v>
      </c>
      <c r="Z166" s="70">
        <v>2</v>
      </c>
      <c r="AA166" s="70">
        <v>0</v>
      </c>
      <c r="AB166" s="70">
        <v>0</v>
      </c>
      <c r="AC166" s="70">
        <v>0</v>
      </c>
      <c r="AD166" s="70">
        <v>0</v>
      </c>
      <c r="AE166" s="70">
        <v>0</v>
      </c>
      <c r="AF166" s="94">
        <f t="shared" si="40"/>
        <v>68</v>
      </c>
      <c r="AG166" s="94">
        <f t="shared" si="41"/>
        <v>29</v>
      </c>
      <c r="AH166" s="94">
        <f t="shared" si="42"/>
        <v>97</v>
      </c>
    </row>
    <row r="167" spans="1:34" customFormat="1">
      <c r="A167" s="141"/>
      <c r="B167" s="141"/>
      <c r="C167" s="69" t="s">
        <v>51</v>
      </c>
      <c r="D167" s="69">
        <v>4</v>
      </c>
      <c r="E167" s="69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3</v>
      </c>
      <c r="K167" s="70">
        <v>6</v>
      </c>
      <c r="L167" s="70">
        <v>2</v>
      </c>
      <c r="M167" s="70">
        <v>0</v>
      </c>
      <c r="N167" s="70">
        <v>0</v>
      </c>
      <c r="O167" s="70">
        <v>0</v>
      </c>
      <c r="P167" s="70">
        <v>2</v>
      </c>
      <c r="Q167" s="70">
        <v>0</v>
      </c>
      <c r="R167" s="70">
        <v>4</v>
      </c>
      <c r="S167" s="70">
        <v>0</v>
      </c>
      <c r="T167" s="70">
        <v>0</v>
      </c>
      <c r="U167" s="70">
        <v>0</v>
      </c>
      <c r="V167" s="70">
        <v>107</v>
      </c>
      <c r="W167" s="70">
        <v>45</v>
      </c>
      <c r="X167" s="70">
        <v>0</v>
      </c>
      <c r="Y167" s="70">
        <v>0</v>
      </c>
      <c r="Z167" s="70">
        <v>4</v>
      </c>
      <c r="AA167" s="70">
        <v>0</v>
      </c>
      <c r="AB167" s="70">
        <v>0</v>
      </c>
      <c r="AC167" s="70">
        <v>0</v>
      </c>
      <c r="AD167" s="70">
        <v>0</v>
      </c>
      <c r="AE167" s="70">
        <v>0</v>
      </c>
      <c r="AF167" s="94">
        <f t="shared" si="40"/>
        <v>126</v>
      </c>
      <c r="AG167" s="94">
        <f t="shared" si="41"/>
        <v>51</v>
      </c>
      <c r="AH167" s="94">
        <f t="shared" si="42"/>
        <v>177</v>
      </c>
    </row>
    <row r="168" spans="1:34" customFormat="1">
      <c r="A168" s="140" t="s">
        <v>145</v>
      </c>
      <c r="B168" s="141" t="s">
        <v>25</v>
      </c>
      <c r="C168" s="69" t="s">
        <v>64</v>
      </c>
      <c r="D168" s="92">
        <v>0</v>
      </c>
      <c r="E168" s="92">
        <v>0</v>
      </c>
      <c r="F168" s="92">
        <v>0</v>
      </c>
      <c r="G168" s="92">
        <v>0</v>
      </c>
      <c r="H168" s="95">
        <v>2</v>
      </c>
      <c r="I168" s="92">
        <v>0</v>
      </c>
      <c r="J168" s="95">
        <v>0</v>
      </c>
      <c r="K168" s="95">
        <v>0</v>
      </c>
      <c r="L168" s="95">
        <v>0</v>
      </c>
      <c r="M168" s="92">
        <v>0</v>
      </c>
      <c r="N168" s="92">
        <v>0</v>
      </c>
      <c r="O168" s="92">
        <v>0</v>
      </c>
      <c r="P168" s="95">
        <v>0</v>
      </c>
      <c r="Q168" s="92">
        <v>0</v>
      </c>
      <c r="R168" s="95">
        <v>60</v>
      </c>
      <c r="S168" s="95">
        <v>89</v>
      </c>
      <c r="T168" s="95">
        <v>3</v>
      </c>
      <c r="U168" s="95">
        <v>2</v>
      </c>
      <c r="V168" s="95">
        <v>1</v>
      </c>
      <c r="W168" s="92">
        <v>0</v>
      </c>
      <c r="X168" s="95">
        <v>2</v>
      </c>
      <c r="Y168" s="95">
        <v>11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4">
        <f t="shared" si="40"/>
        <v>68</v>
      </c>
      <c r="AG168" s="94">
        <f t="shared" si="41"/>
        <v>102</v>
      </c>
      <c r="AH168" s="94">
        <f t="shared" si="42"/>
        <v>170</v>
      </c>
    </row>
    <row r="169" spans="1:34" customFormat="1" ht="26.25" customHeight="1">
      <c r="A169" s="140"/>
      <c r="B169" s="141"/>
      <c r="C169" s="69" t="s">
        <v>51</v>
      </c>
      <c r="D169" s="95">
        <v>0</v>
      </c>
      <c r="E169" s="95">
        <v>0</v>
      </c>
      <c r="F169" s="92">
        <v>0</v>
      </c>
      <c r="G169" s="92">
        <v>0</v>
      </c>
      <c r="H169" s="95">
        <v>9</v>
      </c>
      <c r="I169" s="95">
        <v>5</v>
      </c>
      <c r="J169" s="95">
        <v>2</v>
      </c>
      <c r="K169" s="95">
        <v>4</v>
      </c>
      <c r="L169" s="95">
        <v>6</v>
      </c>
      <c r="M169" s="95">
        <v>8</v>
      </c>
      <c r="N169" s="92">
        <v>0</v>
      </c>
      <c r="O169" s="95">
        <v>2</v>
      </c>
      <c r="P169" s="95">
        <v>4</v>
      </c>
      <c r="Q169" s="92">
        <v>0</v>
      </c>
      <c r="R169" s="95">
        <v>233</v>
      </c>
      <c r="S169" s="95">
        <v>295</v>
      </c>
      <c r="T169" s="95">
        <v>6</v>
      </c>
      <c r="U169" s="95">
        <v>5</v>
      </c>
      <c r="V169" s="95">
        <v>28</v>
      </c>
      <c r="W169" s="95">
        <v>24</v>
      </c>
      <c r="X169" s="95">
        <v>6</v>
      </c>
      <c r="Y169" s="95">
        <v>18</v>
      </c>
      <c r="Z169" s="95">
        <v>3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4">
        <f t="shared" si="40"/>
        <v>297</v>
      </c>
      <c r="AG169" s="94">
        <f t="shared" si="41"/>
        <v>361</v>
      </c>
      <c r="AH169" s="94">
        <f t="shared" si="42"/>
        <v>658</v>
      </c>
    </row>
    <row r="170" spans="1:34" customFormat="1" ht="26.25" customHeight="1">
      <c r="A170" s="140"/>
      <c r="B170" s="141" t="s">
        <v>120</v>
      </c>
      <c r="C170" s="69" t="s">
        <v>64</v>
      </c>
      <c r="D170" s="92">
        <v>0</v>
      </c>
      <c r="E170" s="92">
        <v>0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5">
        <v>29</v>
      </c>
      <c r="S170" s="95">
        <v>59</v>
      </c>
      <c r="T170" s="92">
        <v>4</v>
      </c>
      <c r="U170" s="92">
        <v>8</v>
      </c>
      <c r="V170" s="95">
        <v>10</v>
      </c>
      <c r="W170" s="95">
        <v>22</v>
      </c>
      <c r="X170" s="95">
        <v>6</v>
      </c>
      <c r="Y170" s="95">
        <v>8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4">
        <f t="shared" si="40"/>
        <v>49</v>
      </c>
      <c r="AG170" s="94">
        <f t="shared" si="41"/>
        <v>97</v>
      </c>
      <c r="AH170" s="94">
        <f t="shared" si="42"/>
        <v>146</v>
      </c>
    </row>
    <row r="171" spans="1:34" customFormat="1" ht="26.25" customHeight="1">
      <c r="A171" s="140"/>
      <c r="B171" s="141"/>
      <c r="C171" s="69" t="s">
        <v>51</v>
      </c>
      <c r="D171" s="95">
        <v>0</v>
      </c>
      <c r="E171" s="95">
        <v>0</v>
      </c>
      <c r="F171" s="92">
        <v>0</v>
      </c>
      <c r="G171" s="92">
        <v>0</v>
      </c>
      <c r="H171" s="95">
        <v>0</v>
      </c>
      <c r="I171" s="95">
        <v>0</v>
      </c>
      <c r="J171" s="92">
        <v>0</v>
      </c>
      <c r="K171" s="92">
        <v>0</v>
      </c>
      <c r="L171" s="95">
        <v>0</v>
      </c>
      <c r="M171" s="95">
        <v>0</v>
      </c>
      <c r="N171" s="95">
        <v>0</v>
      </c>
      <c r="O171" s="92">
        <v>0</v>
      </c>
      <c r="P171" s="95">
        <v>0</v>
      </c>
      <c r="Q171" s="95">
        <v>0</v>
      </c>
      <c r="R171" s="95">
        <v>157</v>
      </c>
      <c r="S171" s="95">
        <v>186</v>
      </c>
      <c r="T171" s="95">
        <v>9</v>
      </c>
      <c r="U171" s="92">
        <v>6</v>
      </c>
      <c r="V171" s="95">
        <v>47</v>
      </c>
      <c r="W171" s="95">
        <v>68</v>
      </c>
      <c r="X171" s="95">
        <v>12</v>
      </c>
      <c r="Y171" s="95">
        <v>16</v>
      </c>
      <c r="Z171" s="92">
        <v>0</v>
      </c>
      <c r="AA171" s="92">
        <v>0</v>
      </c>
      <c r="AB171" s="95">
        <v>3</v>
      </c>
      <c r="AC171" s="92">
        <v>0</v>
      </c>
      <c r="AD171" s="92">
        <v>0</v>
      </c>
      <c r="AE171" s="92">
        <v>0</v>
      </c>
      <c r="AF171" s="94">
        <f t="shared" si="40"/>
        <v>228</v>
      </c>
      <c r="AG171" s="94">
        <f t="shared" si="41"/>
        <v>276</v>
      </c>
      <c r="AH171" s="94">
        <f t="shared" si="42"/>
        <v>504</v>
      </c>
    </row>
    <row r="172" spans="1:34" customFormat="1">
      <c r="A172" s="140"/>
      <c r="B172" s="141" t="s">
        <v>67</v>
      </c>
      <c r="C172" s="69" t="s">
        <v>64</v>
      </c>
      <c r="D172" s="92">
        <v>0</v>
      </c>
      <c r="E172" s="92">
        <v>0</v>
      </c>
      <c r="F172" s="92">
        <v>0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5">
        <v>43</v>
      </c>
      <c r="S172" s="95">
        <v>61</v>
      </c>
      <c r="T172" s="92">
        <v>0</v>
      </c>
      <c r="U172" s="92">
        <v>0</v>
      </c>
      <c r="V172" s="95">
        <v>0</v>
      </c>
      <c r="W172" s="95">
        <v>19</v>
      </c>
      <c r="X172" s="95">
        <v>5</v>
      </c>
      <c r="Y172" s="95">
        <v>7</v>
      </c>
      <c r="Z172" s="92">
        <v>0</v>
      </c>
      <c r="AA172" s="92">
        <v>0</v>
      </c>
      <c r="AB172" s="95">
        <v>3</v>
      </c>
      <c r="AC172" s="95">
        <v>2</v>
      </c>
      <c r="AD172" s="92">
        <v>0</v>
      </c>
      <c r="AE172" s="92">
        <v>0</v>
      </c>
      <c r="AF172" s="94">
        <f t="shared" si="40"/>
        <v>51</v>
      </c>
      <c r="AG172" s="94">
        <f t="shared" si="41"/>
        <v>89</v>
      </c>
      <c r="AH172" s="94">
        <f t="shared" si="42"/>
        <v>140</v>
      </c>
    </row>
    <row r="173" spans="1:34" customFormat="1" ht="26.25" customHeight="1">
      <c r="A173" s="140"/>
      <c r="B173" s="141"/>
      <c r="C173" s="69" t="s">
        <v>51</v>
      </c>
      <c r="D173" s="92">
        <v>0</v>
      </c>
      <c r="E173" s="92">
        <v>0</v>
      </c>
      <c r="F173" s="92">
        <v>0</v>
      </c>
      <c r="G173" s="92">
        <v>0</v>
      </c>
      <c r="H173" s="95">
        <v>12</v>
      </c>
      <c r="I173" s="95">
        <v>13</v>
      </c>
      <c r="J173" s="95">
        <v>5</v>
      </c>
      <c r="K173" s="95">
        <v>6</v>
      </c>
      <c r="L173" s="95">
        <v>8</v>
      </c>
      <c r="M173" s="95">
        <v>7</v>
      </c>
      <c r="N173" s="95">
        <v>2</v>
      </c>
      <c r="O173" s="92">
        <v>0</v>
      </c>
      <c r="P173" s="92">
        <v>0</v>
      </c>
      <c r="Q173" s="92">
        <v>0</v>
      </c>
      <c r="R173" s="95">
        <v>66</v>
      </c>
      <c r="S173" s="95">
        <v>153</v>
      </c>
      <c r="T173" s="95">
        <v>6</v>
      </c>
      <c r="U173" s="95">
        <v>5</v>
      </c>
      <c r="V173" s="95">
        <v>9</v>
      </c>
      <c r="W173" s="95">
        <v>41</v>
      </c>
      <c r="X173" s="95">
        <v>9</v>
      </c>
      <c r="Y173" s="95">
        <v>19</v>
      </c>
      <c r="Z173" s="92">
        <v>0</v>
      </c>
      <c r="AA173" s="92">
        <v>0</v>
      </c>
      <c r="AB173" s="95">
        <v>6</v>
      </c>
      <c r="AC173" s="95">
        <v>5</v>
      </c>
      <c r="AD173" s="92">
        <v>0</v>
      </c>
      <c r="AE173" s="92">
        <v>0</v>
      </c>
      <c r="AF173" s="94">
        <f t="shared" si="40"/>
        <v>123</v>
      </c>
      <c r="AG173" s="94">
        <f t="shared" si="41"/>
        <v>249</v>
      </c>
      <c r="AH173" s="94">
        <f t="shared" si="42"/>
        <v>372</v>
      </c>
    </row>
    <row r="174" spans="1:34" customFormat="1" ht="26.25" customHeight="1">
      <c r="A174" s="140"/>
      <c r="B174" s="141" t="s">
        <v>229</v>
      </c>
      <c r="C174" s="69" t="s">
        <v>64</v>
      </c>
      <c r="D174" s="92">
        <v>0</v>
      </c>
      <c r="E174" s="92">
        <v>0</v>
      </c>
      <c r="F174" s="92">
        <v>0</v>
      </c>
      <c r="G174" s="92">
        <v>0</v>
      </c>
      <c r="H174" s="92">
        <v>0</v>
      </c>
      <c r="I174" s="92">
        <v>0</v>
      </c>
      <c r="J174" s="92">
        <v>0</v>
      </c>
      <c r="K174" s="92">
        <v>0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5">
        <v>4</v>
      </c>
      <c r="R174" s="95">
        <v>20</v>
      </c>
      <c r="S174" s="95">
        <v>32</v>
      </c>
      <c r="T174" s="92">
        <v>0</v>
      </c>
      <c r="U174" s="92">
        <v>0</v>
      </c>
      <c r="V174" s="95">
        <v>3</v>
      </c>
      <c r="W174" s="95">
        <v>5</v>
      </c>
      <c r="X174" s="92">
        <v>0</v>
      </c>
      <c r="Y174" s="92">
        <v>0</v>
      </c>
      <c r="Z174" s="92">
        <v>0</v>
      </c>
      <c r="AA174" s="92">
        <v>0</v>
      </c>
      <c r="AB174" s="92">
        <v>0</v>
      </c>
      <c r="AC174" s="92">
        <v>0</v>
      </c>
      <c r="AD174" s="92">
        <v>0</v>
      </c>
      <c r="AE174" s="92">
        <v>0</v>
      </c>
      <c r="AF174" s="94">
        <f t="shared" si="40"/>
        <v>23</v>
      </c>
      <c r="AG174" s="94">
        <f t="shared" si="41"/>
        <v>41</v>
      </c>
      <c r="AH174" s="94">
        <f t="shared" si="42"/>
        <v>64</v>
      </c>
    </row>
    <row r="175" spans="1:34" customFormat="1" ht="26.25" customHeight="1">
      <c r="A175" s="140"/>
      <c r="B175" s="141"/>
      <c r="C175" s="69" t="s">
        <v>51</v>
      </c>
      <c r="D175" s="92"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5">
        <v>6</v>
      </c>
      <c r="R175" s="95">
        <v>25</v>
      </c>
      <c r="S175" s="95">
        <v>49</v>
      </c>
      <c r="T175" s="92">
        <v>0</v>
      </c>
      <c r="U175" s="92">
        <v>0</v>
      </c>
      <c r="V175" s="95">
        <v>6</v>
      </c>
      <c r="W175" s="95">
        <v>8</v>
      </c>
      <c r="X175" s="92">
        <v>0</v>
      </c>
      <c r="Y175" s="92">
        <v>0</v>
      </c>
      <c r="Z175" s="92">
        <v>0</v>
      </c>
      <c r="AA175" s="92">
        <v>0</v>
      </c>
      <c r="AB175" s="92">
        <v>0</v>
      </c>
      <c r="AC175" s="92">
        <v>0</v>
      </c>
      <c r="AD175" s="92">
        <v>0</v>
      </c>
      <c r="AE175" s="92">
        <v>0</v>
      </c>
      <c r="AF175" s="94">
        <f t="shared" si="40"/>
        <v>31</v>
      </c>
      <c r="AG175" s="94">
        <f t="shared" si="41"/>
        <v>63</v>
      </c>
      <c r="AH175" s="94">
        <f t="shared" si="42"/>
        <v>94</v>
      </c>
    </row>
    <row r="176" spans="1:34" customFormat="1" ht="26.25" customHeight="1">
      <c r="A176" s="140"/>
      <c r="B176" s="141" t="s">
        <v>121</v>
      </c>
      <c r="C176" s="69" t="s">
        <v>64</v>
      </c>
      <c r="D176" s="92"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5">
        <v>36</v>
      </c>
      <c r="S176" s="95">
        <v>53</v>
      </c>
      <c r="T176" s="92">
        <v>0</v>
      </c>
      <c r="U176" s="92">
        <v>0</v>
      </c>
      <c r="V176" s="95">
        <v>5</v>
      </c>
      <c r="W176" s="95">
        <v>8</v>
      </c>
      <c r="X176" s="95">
        <v>3</v>
      </c>
      <c r="Y176" s="95">
        <v>7</v>
      </c>
      <c r="Z176" s="92">
        <v>0</v>
      </c>
      <c r="AA176" s="92">
        <v>0</v>
      </c>
      <c r="AB176" s="92">
        <v>0</v>
      </c>
      <c r="AC176" s="92">
        <v>0</v>
      </c>
      <c r="AD176" s="92">
        <v>0</v>
      </c>
      <c r="AE176" s="92">
        <v>0</v>
      </c>
      <c r="AF176" s="94">
        <f t="shared" si="40"/>
        <v>44</v>
      </c>
      <c r="AG176" s="94">
        <f t="shared" si="41"/>
        <v>68</v>
      </c>
      <c r="AH176" s="94">
        <f t="shared" si="42"/>
        <v>112</v>
      </c>
    </row>
    <row r="177" spans="1:34" customFormat="1" ht="26.25" customHeight="1">
      <c r="A177" s="140"/>
      <c r="B177" s="141"/>
      <c r="C177" s="69" t="s">
        <v>51</v>
      </c>
      <c r="D177" s="92">
        <v>0</v>
      </c>
      <c r="E177" s="92">
        <v>0</v>
      </c>
      <c r="F177" s="92">
        <v>0</v>
      </c>
      <c r="G177" s="92">
        <v>0</v>
      </c>
      <c r="H177" s="95">
        <v>5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0</v>
      </c>
      <c r="R177" s="95">
        <v>166</v>
      </c>
      <c r="S177" s="95">
        <v>152</v>
      </c>
      <c r="T177" s="92">
        <v>0</v>
      </c>
      <c r="U177" s="92">
        <v>0</v>
      </c>
      <c r="V177" s="95">
        <v>64</v>
      </c>
      <c r="W177" s="95">
        <v>9</v>
      </c>
      <c r="X177" s="95">
        <v>86</v>
      </c>
      <c r="Y177" s="95">
        <v>38</v>
      </c>
      <c r="Z177" s="92">
        <v>0</v>
      </c>
      <c r="AA177" s="92">
        <v>0</v>
      </c>
      <c r="AB177" s="92">
        <v>0</v>
      </c>
      <c r="AC177" s="92">
        <v>0</v>
      </c>
      <c r="AD177" s="92">
        <v>0</v>
      </c>
      <c r="AE177" s="92">
        <v>0</v>
      </c>
      <c r="AF177" s="94">
        <f t="shared" si="40"/>
        <v>321</v>
      </c>
      <c r="AG177" s="94">
        <f t="shared" si="41"/>
        <v>199</v>
      </c>
      <c r="AH177" s="94">
        <f t="shared" si="42"/>
        <v>520</v>
      </c>
    </row>
    <row r="178" spans="1:34" customFormat="1" ht="26.25" customHeight="1">
      <c r="A178" s="140"/>
      <c r="B178" s="140" t="s">
        <v>45</v>
      </c>
      <c r="C178" s="85" t="s">
        <v>64</v>
      </c>
      <c r="D178" s="86">
        <f>D176+D174+D172+D170+D168</f>
        <v>0</v>
      </c>
      <c r="E178" s="86">
        <f t="shared" ref="E178:AE178" si="47">E176+E174+E172+E170+E168</f>
        <v>0</v>
      </c>
      <c r="F178" s="86">
        <f t="shared" si="47"/>
        <v>0</v>
      </c>
      <c r="G178" s="86">
        <f t="shared" si="47"/>
        <v>0</v>
      </c>
      <c r="H178" s="86">
        <f t="shared" si="47"/>
        <v>2</v>
      </c>
      <c r="I178" s="86">
        <f t="shared" si="47"/>
        <v>0</v>
      </c>
      <c r="J178" s="86">
        <f t="shared" si="47"/>
        <v>0</v>
      </c>
      <c r="K178" s="86">
        <f t="shared" si="47"/>
        <v>0</v>
      </c>
      <c r="L178" s="86">
        <f t="shared" si="47"/>
        <v>0</v>
      </c>
      <c r="M178" s="86">
        <f t="shared" si="47"/>
        <v>0</v>
      </c>
      <c r="N178" s="86">
        <f t="shared" si="47"/>
        <v>0</v>
      </c>
      <c r="O178" s="86">
        <f t="shared" si="47"/>
        <v>0</v>
      </c>
      <c r="P178" s="86">
        <f t="shared" si="47"/>
        <v>0</v>
      </c>
      <c r="Q178" s="86">
        <f t="shared" si="47"/>
        <v>4</v>
      </c>
      <c r="R178" s="86">
        <f t="shared" si="47"/>
        <v>188</v>
      </c>
      <c r="S178" s="86">
        <f t="shared" si="47"/>
        <v>294</v>
      </c>
      <c r="T178" s="86">
        <f t="shared" si="47"/>
        <v>7</v>
      </c>
      <c r="U178" s="86">
        <f t="shared" si="47"/>
        <v>10</v>
      </c>
      <c r="V178" s="86">
        <f t="shared" si="47"/>
        <v>19</v>
      </c>
      <c r="W178" s="86">
        <f t="shared" si="47"/>
        <v>54</v>
      </c>
      <c r="X178" s="86">
        <f t="shared" si="47"/>
        <v>16</v>
      </c>
      <c r="Y178" s="86">
        <f t="shared" si="47"/>
        <v>33</v>
      </c>
      <c r="Z178" s="86">
        <f t="shared" si="47"/>
        <v>0</v>
      </c>
      <c r="AA178" s="86">
        <f t="shared" si="47"/>
        <v>0</v>
      </c>
      <c r="AB178" s="86">
        <f t="shared" si="47"/>
        <v>3</v>
      </c>
      <c r="AC178" s="86">
        <f t="shared" si="47"/>
        <v>2</v>
      </c>
      <c r="AD178" s="86">
        <f t="shared" si="47"/>
        <v>0</v>
      </c>
      <c r="AE178" s="86">
        <f t="shared" si="47"/>
        <v>0</v>
      </c>
      <c r="AF178" s="94">
        <f t="shared" si="40"/>
        <v>235</v>
      </c>
      <c r="AG178" s="94">
        <f t="shared" si="41"/>
        <v>397</v>
      </c>
      <c r="AH178" s="94">
        <f t="shared" si="42"/>
        <v>632</v>
      </c>
    </row>
    <row r="179" spans="1:34" customFormat="1" ht="26.25" customHeight="1">
      <c r="A179" s="140"/>
      <c r="B179" s="140"/>
      <c r="C179" s="85" t="s">
        <v>51</v>
      </c>
      <c r="D179" s="86">
        <f>D177+D175+D173+D171+D169</f>
        <v>0</v>
      </c>
      <c r="E179" s="86">
        <f t="shared" ref="E179:AE179" si="48">E177+E175+E173+E171+E169</f>
        <v>0</v>
      </c>
      <c r="F179" s="86">
        <f t="shared" si="48"/>
        <v>0</v>
      </c>
      <c r="G179" s="86">
        <f t="shared" si="48"/>
        <v>0</v>
      </c>
      <c r="H179" s="86">
        <f t="shared" si="48"/>
        <v>26</v>
      </c>
      <c r="I179" s="86">
        <f t="shared" si="48"/>
        <v>18</v>
      </c>
      <c r="J179" s="86">
        <f t="shared" si="48"/>
        <v>7</v>
      </c>
      <c r="K179" s="86">
        <f t="shared" si="48"/>
        <v>10</v>
      </c>
      <c r="L179" s="86">
        <f t="shared" si="48"/>
        <v>14</v>
      </c>
      <c r="M179" s="86">
        <f t="shared" si="48"/>
        <v>15</v>
      </c>
      <c r="N179" s="86">
        <f t="shared" si="48"/>
        <v>2</v>
      </c>
      <c r="O179" s="86">
        <f t="shared" si="48"/>
        <v>2</v>
      </c>
      <c r="P179" s="86">
        <f t="shared" si="48"/>
        <v>4</v>
      </c>
      <c r="Q179" s="86">
        <f t="shared" si="48"/>
        <v>6</v>
      </c>
      <c r="R179" s="86">
        <f t="shared" si="48"/>
        <v>647</v>
      </c>
      <c r="S179" s="86">
        <f t="shared" si="48"/>
        <v>835</v>
      </c>
      <c r="T179" s="86">
        <f t="shared" si="48"/>
        <v>21</v>
      </c>
      <c r="U179" s="86">
        <f t="shared" si="48"/>
        <v>16</v>
      </c>
      <c r="V179" s="86">
        <f t="shared" si="48"/>
        <v>154</v>
      </c>
      <c r="W179" s="86">
        <f t="shared" si="48"/>
        <v>150</v>
      </c>
      <c r="X179" s="86">
        <f t="shared" si="48"/>
        <v>113</v>
      </c>
      <c r="Y179" s="86">
        <f t="shared" si="48"/>
        <v>91</v>
      </c>
      <c r="Z179" s="86">
        <f t="shared" si="48"/>
        <v>3</v>
      </c>
      <c r="AA179" s="86">
        <f t="shared" si="48"/>
        <v>0</v>
      </c>
      <c r="AB179" s="86">
        <f t="shared" si="48"/>
        <v>9</v>
      </c>
      <c r="AC179" s="86">
        <f t="shared" si="48"/>
        <v>5</v>
      </c>
      <c r="AD179" s="86">
        <f t="shared" si="48"/>
        <v>0</v>
      </c>
      <c r="AE179" s="86">
        <f t="shared" si="48"/>
        <v>0</v>
      </c>
      <c r="AF179" s="94">
        <f t="shared" si="40"/>
        <v>1000</v>
      </c>
      <c r="AG179" s="94">
        <f t="shared" si="41"/>
        <v>1148</v>
      </c>
      <c r="AH179" s="94">
        <f t="shared" si="42"/>
        <v>2148</v>
      </c>
    </row>
    <row r="180" spans="1:34" customFormat="1" ht="26.25" customHeight="1">
      <c r="A180" s="140" t="s">
        <v>122</v>
      </c>
      <c r="B180" s="141" t="s">
        <v>25</v>
      </c>
      <c r="C180" s="69" t="s">
        <v>64</v>
      </c>
      <c r="D180" s="82">
        <v>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  <c r="V180" s="82">
        <v>57</v>
      </c>
      <c r="W180" s="82">
        <v>92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  <c r="AC180" s="82">
        <v>0</v>
      </c>
      <c r="AD180" s="82">
        <v>0</v>
      </c>
      <c r="AE180" s="82">
        <v>0</v>
      </c>
      <c r="AF180" s="94">
        <f t="shared" si="40"/>
        <v>57</v>
      </c>
      <c r="AG180" s="94">
        <f t="shared" si="41"/>
        <v>92</v>
      </c>
      <c r="AH180" s="94">
        <f t="shared" si="42"/>
        <v>149</v>
      </c>
    </row>
    <row r="181" spans="1:34" customFormat="1" ht="26.25" customHeight="1">
      <c r="A181" s="140"/>
      <c r="B181" s="141"/>
      <c r="C181" s="69" t="s">
        <v>51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  <c r="U181" s="82">
        <v>0</v>
      </c>
      <c r="V181" s="82">
        <v>312</v>
      </c>
      <c r="W181" s="82">
        <v>409</v>
      </c>
      <c r="X181" s="82">
        <v>0</v>
      </c>
      <c r="Y181" s="82">
        <v>0</v>
      </c>
      <c r="Z181" s="82">
        <v>0</v>
      </c>
      <c r="AA181" s="82">
        <v>0</v>
      </c>
      <c r="AB181" s="82">
        <v>0</v>
      </c>
      <c r="AC181" s="82">
        <v>0</v>
      </c>
      <c r="AD181" s="82">
        <v>0</v>
      </c>
      <c r="AE181" s="82">
        <v>0</v>
      </c>
      <c r="AF181" s="94">
        <f t="shared" si="40"/>
        <v>312</v>
      </c>
      <c r="AG181" s="94">
        <f t="shared" si="41"/>
        <v>409</v>
      </c>
      <c r="AH181" s="94">
        <f t="shared" si="42"/>
        <v>721</v>
      </c>
    </row>
    <row r="182" spans="1:34" customFormat="1" ht="26.25" customHeight="1">
      <c r="A182" s="140"/>
      <c r="B182" s="141" t="s">
        <v>67</v>
      </c>
      <c r="C182" s="69" t="s">
        <v>64</v>
      </c>
      <c r="D182" s="82">
        <v>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  <c r="V182" s="82">
        <v>16</v>
      </c>
      <c r="W182" s="82">
        <v>53</v>
      </c>
      <c r="X182" s="82">
        <v>0</v>
      </c>
      <c r="Y182" s="82">
        <v>0</v>
      </c>
      <c r="Z182" s="82">
        <v>0</v>
      </c>
      <c r="AA182" s="82">
        <v>0</v>
      </c>
      <c r="AB182" s="82">
        <v>0</v>
      </c>
      <c r="AC182" s="82">
        <v>0</v>
      </c>
      <c r="AD182" s="82">
        <v>0</v>
      </c>
      <c r="AE182" s="82">
        <v>0</v>
      </c>
      <c r="AF182" s="94">
        <f t="shared" si="40"/>
        <v>16</v>
      </c>
      <c r="AG182" s="94">
        <f t="shared" si="41"/>
        <v>53</v>
      </c>
      <c r="AH182" s="94">
        <f t="shared" si="42"/>
        <v>69</v>
      </c>
    </row>
    <row r="183" spans="1:34" customFormat="1" ht="26.25" customHeight="1">
      <c r="A183" s="140"/>
      <c r="B183" s="141"/>
      <c r="C183" s="69" t="s">
        <v>51</v>
      </c>
      <c r="D183" s="82">
        <v>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  <c r="V183" s="82">
        <v>21</v>
      </c>
      <c r="W183" s="82">
        <v>84</v>
      </c>
      <c r="X183" s="82">
        <v>0</v>
      </c>
      <c r="Y183" s="82">
        <v>0</v>
      </c>
      <c r="Z183" s="82">
        <v>0</v>
      </c>
      <c r="AA183" s="82">
        <v>0</v>
      </c>
      <c r="AB183" s="82">
        <v>0</v>
      </c>
      <c r="AC183" s="82">
        <v>0</v>
      </c>
      <c r="AD183" s="82">
        <v>0</v>
      </c>
      <c r="AE183" s="82">
        <v>0</v>
      </c>
      <c r="AF183" s="94">
        <f t="shared" si="40"/>
        <v>21</v>
      </c>
      <c r="AG183" s="94">
        <f t="shared" si="41"/>
        <v>84</v>
      </c>
      <c r="AH183" s="94">
        <f t="shared" si="42"/>
        <v>105</v>
      </c>
    </row>
    <row r="184" spans="1:34" customFormat="1" ht="26.25" customHeight="1">
      <c r="A184" s="140"/>
      <c r="B184" s="141" t="s">
        <v>257</v>
      </c>
      <c r="C184" s="69" t="s">
        <v>64</v>
      </c>
      <c r="D184" s="82">
        <v>0</v>
      </c>
      <c r="E184" s="82"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0</v>
      </c>
      <c r="T184" s="82">
        <v>0</v>
      </c>
      <c r="U184" s="82">
        <v>0</v>
      </c>
      <c r="V184" s="82">
        <v>22</v>
      </c>
      <c r="W184" s="82">
        <v>24</v>
      </c>
      <c r="X184" s="82">
        <v>0</v>
      </c>
      <c r="Y184" s="82">
        <v>0</v>
      </c>
      <c r="Z184" s="82">
        <v>0</v>
      </c>
      <c r="AA184" s="82">
        <v>0</v>
      </c>
      <c r="AB184" s="82">
        <v>0</v>
      </c>
      <c r="AC184" s="82">
        <v>0</v>
      </c>
      <c r="AD184" s="82">
        <v>0</v>
      </c>
      <c r="AE184" s="82">
        <v>0</v>
      </c>
      <c r="AF184" s="94">
        <f t="shared" si="40"/>
        <v>22</v>
      </c>
      <c r="AG184" s="94">
        <f t="shared" si="41"/>
        <v>24</v>
      </c>
      <c r="AH184" s="94">
        <f t="shared" si="42"/>
        <v>46</v>
      </c>
    </row>
    <row r="185" spans="1:34" customFormat="1" ht="26.25" customHeight="1">
      <c r="A185" s="140"/>
      <c r="B185" s="141"/>
      <c r="C185" s="69" t="s">
        <v>51</v>
      </c>
      <c r="D185" s="82">
        <v>0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  <c r="V185" s="82">
        <v>37</v>
      </c>
      <c r="W185" s="82">
        <v>39</v>
      </c>
      <c r="X185" s="82">
        <v>0</v>
      </c>
      <c r="Y185" s="82">
        <v>0</v>
      </c>
      <c r="Z185" s="82">
        <v>0</v>
      </c>
      <c r="AA185" s="82">
        <v>0</v>
      </c>
      <c r="AB185" s="82">
        <v>0</v>
      </c>
      <c r="AC185" s="82">
        <v>0</v>
      </c>
      <c r="AD185" s="82">
        <v>0</v>
      </c>
      <c r="AE185" s="82">
        <v>0</v>
      </c>
      <c r="AF185" s="94">
        <f t="shared" si="40"/>
        <v>37</v>
      </c>
      <c r="AG185" s="94">
        <f t="shared" si="41"/>
        <v>39</v>
      </c>
      <c r="AH185" s="94">
        <f t="shared" si="42"/>
        <v>76</v>
      </c>
    </row>
    <row r="186" spans="1:34" customFormat="1" ht="26.25" customHeight="1">
      <c r="A186" s="140"/>
      <c r="B186" s="140" t="s">
        <v>68</v>
      </c>
      <c r="C186" s="85" t="s">
        <v>64</v>
      </c>
      <c r="D186" s="85">
        <f>D184+D182+D180</f>
        <v>0</v>
      </c>
      <c r="E186" s="85">
        <f t="shared" ref="E186:AE186" si="49">E184+E182+E180</f>
        <v>0</v>
      </c>
      <c r="F186" s="85">
        <f t="shared" si="49"/>
        <v>0</v>
      </c>
      <c r="G186" s="85">
        <f t="shared" si="49"/>
        <v>0</v>
      </c>
      <c r="H186" s="85">
        <f t="shared" si="49"/>
        <v>0</v>
      </c>
      <c r="I186" s="85">
        <f t="shared" si="49"/>
        <v>0</v>
      </c>
      <c r="J186" s="85">
        <f t="shared" si="49"/>
        <v>0</v>
      </c>
      <c r="K186" s="85">
        <f t="shared" si="49"/>
        <v>0</v>
      </c>
      <c r="L186" s="85">
        <f t="shared" si="49"/>
        <v>0</v>
      </c>
      <c r="M186" s="85">
        <f t="shared" si="49"/>
        <v>0</v>
      </c>
      <c r="N186" s="85">
        <f t="shared" si="49"/>
        <v>0</v>
      </c>
      <c r="O186" s="85">
        <f t="shared" si="49"/>
        <v>0</v>
      </c>
      <c r="P186" s="85">
        <f t="shared" si="49"/>
        <v>0</v>
      </c>
      <c r="Q186" s="85">
        <f t="shared" si="49"/>
        <v>0</v>
      </c>
      <c r="R186" s="85">
        <f t="shared" si="49"/>
        <v>0</v>
      </c>
      <c r="S186" s="85">
        <f t="shared" si="49"/>
        <v>0</v>
      </c>
      <c r="T186" s="85">
        <f t="shared" si="49"/>
        <v>0</v>
      </c>
      <c r="U186" s="85">
        <f t="shared" si="49"/>
        <v>0</v>
      </c>
      <c r="V186" s="85">
        <f t="shared" si="49"/>
        <v>95</v>
      </c>
      <c r="W186" s="85">
        <f t="shared" si="49"/>
        <v>169</v>
      </c>
      <c r="X186" s="85">
        <f t="shared" si="49"/>
        <v>0</v>
      </c>
      <c r="Y186" s="85">
        <f t="shared" si="49"/>
        <v>0</v>
      </c>
      <c r="Z186" s="85">
        <f t="shared" si="49"/>
        <v>0</v>
      </c>
      <c r="AA186" s="85">
        <f t="shared" si="49"/>
        <v>0</v>
      </c>
      <c r="AB186" s="85">
        <f t="shared" si="49"/>
        <v>0</v>
      </c>
      <c r="AC186" s="85">
        <f t="shared" si="49"/>
        <v>0</v>
      </c>
      <c r="AD186" s="85">
        <f t="shared" si="49"/>
        <v>0</v>
      </c>
      <c r="AE186" s="85">
        <f t="shared" si="49"/>
        <v>0</v>
      </c>
      <c r="AF186" s="94">
        <f t="shared" si="40"/>
        <v>95</v>
      </c>
      <c r="AG186" s="94">
        <f t="shared" si="41"/>
        <v>169</v>
      </c>
      <c r="AH186" s="94">
        <f t="shared" si="42"/>
        <v>264</v>
      </c>
    </row>
    <row r="187" spans="1:34" customFormat="1">
      <c r="A187" s="140"/>
      <c r="B187" s="140"/>
      <c r="C187" s="85" t="s">
        <v>51</v>
      </c>
      <c r="D187" s="96">
        <f>D185+D183+D181</f>
        <v>0</v>
      </c>
      <c r="E187" s="96">
        <f t="shared" ref="E187:AE187" si="50">E185+E183+E181</f>
        <v>0</v>
      </c>
      <c r="F187" s="96">
        <f t="shared" si="50"/>
        <v>0</v>
      </c>
      <c r="G187" s="96">
        <f t="shared" si="50"/>
        <v>0</v>
      </c>
      <c r="H187" s="96">
        <f t="shared" si="50"/>
        <v>0</v>
      </c>
      <c r="I187" s="96">
        <f t="shared" si="50"/>
        <v>0</v>
      </c>
      <c r="J187" s="96">
        <f t="shared" si="50"/>
        <v>0</v>
      </c>
      <c r="K187" s="96">
        <f t="shared" si="50"/>
        <v>0</v>
      </c>
      <c r="L187" s="96">
        <f t="shared" si="50"/>
        <v>0</v>
      </c>
      <c r="M187" s="96">
        <f t="shared" si="50"/>
        <v>0</v>
      </c>
      <c r="N187" s="96">
        <f t="shared" si="50"/>
        <v>0</v>
      </c>
      <c r="O187" s="96">
        <f t="shared" si="50"/>
        <v>0</v>
      </c>
      <c r="P187" s="96">
        <f t="shared" si="50"/>
        <v>0</v>
      </c>
      <c r="Q187" s="96">
        <f t="shared" si="50"/>
        <v>0</v>
      </c>
      <c r="R187" s="96">
        <f t="shared" si="50"/>
        <v>0</v>
      </c>
      <c r="S187" s="96">
        <f t="shared" si="50"/>
        <v>0</v>
      </c>
      <c r="T187" s="96">
        <f t="shared" si="50"/>
        <v>0</v>
      </c>
      <c r="U187" s="96">
        <f t="shared" si="50"/>
        <v>0</v>
      </c>
      <c r="V187" s="96">
        <f t="shared" si="50"/>
        <v>370</v>
      </c>
      <c r="W187" s="96">
        <f t="shared" si="50"/>
        <v>532</v>
      </c>
      <c r="X187" s="96">
        <f t="shared" si="50"/>
        <v>0</v>
      </c>
      <c r="Y187" s="96">
        <f t="shared" si="50"/>
        <v>0</v>
      </c>
      <c r="Z187" s="96">
        <f t="shared" si="50"/>
        <v>0</v>
      </c>
      <c r="AA187" s="96">
        <f t="shared" si="50"/>
        <v>0</v>
      </c>
      <c r="AB187" s="96">
        <f t="shared" si="50"/>
        <v>0</v>
      </c>
      <c r="AC187" s="96">
        <f t="shared" si="50"/>
        <v>0</v>
      </c>
      <c r="AD187" s="96">
        <f t="shared" si="50"/>
        <v>0</v>
      </c>
      <c r="AE187" s="96">
        <f t="shared" si="50"/>
        <v>0</v>
      </c>
      <c r="AF187" s="94">
        <f t="shared" si="40"/>
        <v>370</v>
      </c>
      <c r="AG187" s="94">
        <f t="shared" si="41"/>
        <v>532</v>
      </c>
      <c r="AH187" s="94">
        <f t="shared" si="42"/>
        <v>902</v>
      </c>
    </row>
    <row r="188" spans="1:34" customFormat="1">
      <c r="A188" s="141" t="s">
        <v>214</v>
      </c>
      <c r="B188" s="141"/>
      <c r="C188" s="69" t="s">
        <v>64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1</v>
      </c>
      <c r="S188" s="70">
        <v>7</v>
      </c>
      <c r="T188" s="70">
        <v>0</v>
      </c>
      <c r="U188" s="70">
        <v>0</v>
      </c>
      <c r="V188" s="70">
        <v>2</v>
      </c>
      <c r="W188" s="70">
        <v>7</v>
      </c>
      <c r="X188" s="70">
        <v>4</v>
      </c>
      <c r="Y188" s="70">
        <v>8</v>
      </c>
      <c r="Z188" s="70">
        <v>0</v>
      </c>
      <c r="AA188" s="70">
        <v>0</v>
      </c>
      <c r="AB188" s="70">
        <v>0</v>
      </c>
      <c r="AC188" s="70">
        <v>0</v>
      </c>
      <c r="AD188" s="70">
        <v>0</v>
      </c>
      <c r="AE188" s="70">
        <v>0</v>
      </c>
      <c r="AF188" s="94">
        <f t="shared" si="40"/>
        <v>7</v>
      </c>
      <c r="AG188" s="94">
        <f t="shared" si="41"/>
        <v>22</v>
      </c>
      <c r="AH188" s="94">
        <f t="shared" si="42"/>
        <v>29</v>
      </c>
    </row>
    <row r="189" spans="1:34" customFormat="1">
      <c r="A189" s="141"/>
      <c r="B189" s="141"/>
      <c r="C189" s="69" t="s">
        <v>51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1</v>
      </c>
      <c r="S189" s="70">
        <v>16</v>
      </c>
      <c r="T189" s="70">
        <v>0</v>
      </c>
      <c r="U189" s="70">
        <v>0</v>
      </c>
      <c r="V189" s="70">
        <v>4</v>
      </c>
      <c r="W189" s="70">
        <v>8</v>
      </c>
      <c r="X189" s="70">
        <v>6</v>
      </c>
      <c r="Y189" s="70">
        <v>11</v>
      </c>
      <c r="Z189" s="70">
        <v>0</v>
      </c>
      <c r="AA189" s="70">
        <v>0</v>
      </c>
      <c r="AB189" s="70">
        <v>0</v>
      </c>
      <c r="AC189" s="70">
        <v>0</v>
      </c>
      <c r="AD189" s="70">
        <v>0</v>
      </c>
      <c r="AE189" s="70">
        <v>0</v>
      </c>
      <c r="AF189" s="94">
        <f t="shared" si="40"/>
        <v>11</v>
      </c>
      <c r="AG189" s="94">
        <f t="shared" si="41"/>
        <v>35</v>
      </c>
      <c r="AH189" s="94">
        <f t="shared" si="42"/>
        <v>46</v>
      </c>
    </row>
    <row r="190" spans="1:34" customFormat="1" ht="26.25" customHeight="1">
      <c r="A190" s="140" t="s">
        <v>123</v>
      </c>
      <c r="B190" s="141" t="s">
        <v>242</v>
      </c>
      <c r="C190" s="69" t="s">
        <v>64</v>
      </c>
      <c r="D190" s="69">
        <v>0</v>
      </c>
      <c r="E190" s="69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32</v>
      </c>
      <c r="Y190" s="70">
        <v>109</v>
      </c>
      <c r="Z190" s="70">
        <v>0</v>
      </c>
      <c r="AA190" s="70">
        <v>0</v>
      </c>
      <c r="AB190" s="70">
        <v>0</v>
      </c>
      <c r="AC190" s="70">
        <v>0</v>
      </c>
      <c r="AD190" s="70">
        <v>0</v>
      </c>
      <c r="AE190" s="70">
        <v>0</v>
      </c>
      <c r="AF190" s="94">
        <f t="shared" si="40"/>
        <v>32</v>
      </c>
      <c r="AG190" s="94">
        <f t="shared" si="41"/>
        <v>109</v>
      </c>
      <c r="AH190" s="94">
        <f t="shared" si="42"/>
        <v>141</v>
      </c>
    </row>
    <row r="191" spans="1:34" customFormat="1">
      <c r="A191" s="140"/>
      <c r="B191" s="141"/>
      <c r="C191" s="69" t="s">
        <v>51</v>
      </c>
      <c r="D191" s="69">
        <v>0</v>
      </c>
      <c r="E191" s="69">
        <v>0</v>
      </c>
      <c r="F191" s="70">
        <v>0</v>
      </c>
      <c r="G191" s="70">
        <v>0</v>
      </c>
      <c r="H191" s="70">
        <v>19</v>
      </c>
      <c r="I191" s="70">
        <v>3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2</v>
      </c>
      <c r="S191" s="70">
        <v>0</v>
      </c>
      <c r="T191" s="70">
        <v>2</v>
      </c>
      <c r="U191" s="70">
        <v>0</v>
      </c>
      <c r="V191" s="70">
        <v>4</v>
      </c>
      <c r="W191" s="70">
        <v>2</v>
      </c>
      <c r="X191" s="70">
        <v>185</v>
      </c>
      <c r="Y191" s="70">
        <v>321</v>
      </c>
      <c r="Z191" s="70">
        <v>0</v>
      </c>
      <c r="AA191" s="70">
        <v>0</v>
      </c>
      <c r="AB191" s="70">
        <v>0</v>
      </c>
      <c r="AC191" s="70">
        <v>0</v>
      </c>
      <c r="AD191" s="70">
        <v>0</v>
      </c>
      <c r="AE191" s="70">
        <v>0</v>
      </c>
      <c r="AF191" s="94">
        <f t="shared" si="40"/>
        <v>212</v>
      </c>
      <c r="AG191" s="94">
        <f t="shared" si="41"/>
        <v>326</v>
      </c>
      <c r="AH191" s="94">
        <f t="shared" si="42"/>
        <v>538</v>
      </c>
    </row>
    <row r="192" spans="1:34" customFormat="1">
      <c r="A192" s="140"/>
      <c r="B192" s="141" t="s">
        <v>241</v>
      </c>
      <c r="C192" s="69" t="s">
        <v>64</v>
      </c>
      <c r="D192" s="69">
        <v>0</v>
      </c>
      <c r="E192" s="69">
        <v>0</v>
      </c>
      <c r="F192" s="70">
        <v>0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0</v>
      </c>
      <c r="Q192" s="70">
        <v>0</v>
      </c>
      <c r="R192" s="70">
        <v>0</v>
      </c>
      <c r="S192" s="70">
        <v>0</v>
      </c>
      <c r="T192" s="70">
        <v>0</v>
      </c>
      <c r="U192" s="70">
        <v>0</v>
      </c>
      <c r="V192" s="70">
        <v>0</v>
      </c>
      <c r="W192" s="70">
        <v>0</v>
      </c>
      <c r="X192" s="70">
        <v>17</v>
      </c>
      <c r="Y192" s="70">
        <v>35</v>
      </c>
      <c r="Z192" s="70">
        <v>0</v>
      </c>
      <c r="AA192" s="70">
        <v>0</v>
      </c>
      <c r="AB192" s="70">
        <v>0</v>
      </c>
      <c r="AC192" s="70">
        <v>0</v>
      </c>
      <c r="AD192" s="70">
        <v>0</v>
      </c>
      <c r="AE192" s="70">
        <v>0</v>
      </c>
      <c r="AF192" s="94">
        <f t="shared" si="40"/>
        <v>17</v>
      </c>
      <c r="AG192" s="94">
        <f t="shared" si="41"/>
        <v>35</v>
      </c>
      <c r="AH192" s="94">
        <f t="shared" si="42"/>
        <v>52</v>
      </c>
    </row>
    <row r="193" spans="1:34" customFormat="1">
      <c r="A193" s="140"/>
      <c r="B193" s="141"/>
      <c r="C193" s="69" t="s">
        <v>51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70">
        <v>0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0">
        <v>0</v>
      </c>
      <c r="X193" s="70">
        <v>34</v>
      </c>
      <c r="Y193" s="70">
        <v>59</v>
      </c>
      <c r="Z193" s="70">
        <v>0</v>
      </c>
      <c r="AA193" s="70">
        <v>0</v>
      </c>
      <c r="AB193" s="70">
        <v>0</v>
      </c>
      <c r="AC193" s="70">
        <v>0</v>
      </c>
      <c r="AD193" s="70">
        <v>0</v>
      </c>
      <c r="AE193" s="70">
        <v>0</v>
      </c>
      <c r="AF193" s="94">
        <f t="shared" si="40"/>
        <v>34</v>
      </c>
      <c r="AG193" s="94">
        <f t="shared" si="41"/>
        <v>59</v>
      </c>
      <c r="AH193" s="94">
        <f t="shared" si="42"/>
        <v>93</v>
      </c>
    </row>
    <row r="194" spans="1:34" customFormat="1" ht="27.75" customHeight="1">
      <c r="A194" s="140"/>
      <c r="B194" s="140" t="s">
        <v>68</v>
      </c>
      <c r="C194" s="85" t="s">
        <v>64</v>
      </c>
      <c r="D194" s="85">
        <f>D192+D190</f>
        <v>0</v>
      </c>
      <c r="E194" s="85">
        <f t="shared" ref="E194:AE194" si="51">E192+E190</f>
        <v>0</v>
      </c>
      <c r="F194" s="85">
        <f t="shared" si="51"/>
        <v>0</v>
      </c>
      <c r="G194" s="85">
        <f t="shared" si="51"/>
        <v>0</v>
      </c>
      <c r="H194" s="85">
        <f t="shared" si="51"/>
        <v>0</v>
      </c>
      <c r="I194" s="85">
        <f t="shared" si="51"/>
        <v>0</v>
      </c>
      <c r="J194" s="85">
        <f t="shared" si="51"/>
        <v>0</v>
      </c>
      <c r="K194" s="85">
        <f t="shared" si="51"/>
        <v>0</v>
      </c>
      <c r="L194" s="85">
        <f t="shared" si="51"/>
        <v>0</v>
      </c>
      <c r="M194" s="85">
        <f t="shared" si="51"/>
        <v>0</v>
      </c>
      <c r="N194" s="85">
        <f t="shared" si="51"/>
        <v>0</v>
      </c>
      <c r="O194" s="85">
        <f t="shared" si="51"/>
        <v>0</v>
      </c>
      <c r="P194" s="85">
        <f t="shared" si="51"/>
        <v>0</v>
      </c>
      <c r="Q194" s="85">
        <f t="shared" si="51"/>
        <v>0</v>
      </c>
      <c r="R194" s="85">
        <f t="shared" si="51"/>
        <v>0</v>
      </c>
      <c r="S194" s="85">
        <f t="shared" si="51"/>
        <v>0</v>
      </c>
      <c r="T194" s="85">
        <f t="shared" si="51"/>
        <v>0</v>
      </c>
      <c r="U194" s="85">
        <f t="shared" si="51"/>
        <v>0</v>
      </c>
      <c r="V194" s="85">
        <f t="shared" si="51"/>
        <v>0</v>
      </c>
      <c r="W194" s="85">
        <f t="shared" si="51"/>
        <v>0</v>
      </c>
      <c r="X194" s="85">
        <f t="shared" si="51"/>
        <v>49</v>
      </c>
      <c r="Y194" s="85">
        <f t="shared" si="51"/>
        <v>144</v>
      </c>
      <c r="Z194" s="85">
        <f t="shared" si="51"/>
        <v>0</v>
      </c>
      <c r="AA194" s="85">
        <f t="shared" si="51"/>
        <v>0</v>
      </c>
      <c r="AB194" s="85">
        <f t="shared" si="51"/>
        <v>0</v>
      </c>
      <c r="AC194" s="85">
        <f t="shared" si="51"/>
        <v>0</v>
      </c>
      <c r="AD194" s="85">
        <f t="shared" si="51"/>
        <v>0</v>
      </c>
      <c r="AE194" s="85">
        <f t="shared" si="51"/>
        <v>0</v>
      </c>
      <c r="AF194" s="94">
        <f t="shared" si="40"/>
        <v>49</v>
      </c>
      <c r="AG194" s="94">
        <f t="shared" si="41"/>
        <v>144</v>
      </c>
      <c r="AH194" s="94">
        <f t="shared" si="42"/>
        <v>193</v>
      </c>
    </row>
    <row r="195" spans="1:34" customFormat="1">
      <c r="A195" s="140"/>
      <c r="B195" s="140"/>
      <c r="C195" s="85" t="s">
        <v>51</v>
      </c>
      <c r="D195" s="96">
        <f>D193+D191</f>
        <v>0</v>
      </c>
      <c r="E195" s="96">
        <f t="shared" ref="E195:AE195" si="52">E193+E191</f>
        <v>0</v>
      </c>
      <c r="F195" s="96">
        <f t="shared" si="52"/>
        <v>0</v>
      </c>
      <c r="G195" s="96">
        <f t="shared" si="52"/>
        <v>0</v>
      </c>
      <c r="H195" s="96">
        <f t="shared" si="52"/>
        <v>19</v>
      </c>
      <c r="I195" s="96">
        <f t="shared" si="52"/>
        <v>3</v>
      </c>
      <c r="J195" s="96">
        <f t="shared" si="52"/>
        <v>0</v>
      </c>
      <c r="K195" s="96">
        <f t="shared" si="52"/>
        <v>0</v>
      </c>
      <c r="L195" s="96">
        <f t="shared" si="52"/>
        <v>0</v>
      </c>
      <c r="M195" s="96">
        <f t="shared" si="52"/>
        <v>0</v>
      </c>
      <c r="N195" s="96">
        <f t="shared" si="52"/>
        <v>0</v>
      </c>
      <c r="O195" s="96">
        <f t="shared" si="52"/>
        <v>0</v>
      </c>
      <c r="P195" s="96">
        <f t="shared" si="52"/>
        <v>0</v>
      </c>
      <c r="Q195" s="96">
        <f t="shared" si="52"/>
        <v>0</v>
      </c>
      <c r="R195" s="96">
        <f t="shared" si="52"/>
        <v>2</v>
      </c>
      <c r="S195" s="96">
        <f t="shared" si="52"/>
        <v>0</v>
      </c>
      <c r="T195" s="96">
        <f t="shared" si="52"/>
        <v>2</v>
      </c>
      <c r="U195" s="96">
        <f t="shared" si="52"/>
        <v>0</v>
      </c>
      <c r="V195" s="96">
        <f t="shared" si="52"/>
        <v>4</v>
      </c>
      <c r="W195" s="96">
        <f t="shared" si="52"/>
        <v>2</v>
      </c>
      <c r="X195" s="96">
        <f t="shared" si="52"/>
        <v>219</v>
      </c>
      <c r="Y195" s="96">
        <f t="shared" si="52"/>
        <v>380</v>
      </c>
      <c r="Z195" s="96">
        <f t="shared" si="52"/>
        <v>0</v>
      </c>
      <c r="AA195" s="96">
        <f t="shared" si="52"/>
        <v>0</v>
      </c>
      <c r="AB195" s="96">
        <f t="shared" si="52"/>
        <v>0</v>
      </c>
      <c r="AC195" s="96">
        <f t="shared" si="52"/>
        <v>0</v>
      </c>
      <c r="AD195" s="96">
        <f t="shared" si="52"/>
        <v>0</v>
      </c>
      <c r="AE195" s="96">
        <f t="shared" si="52"/>
        <v>0</v>
      </c>
      <c r="AF195" s="94">
        <f t="shared" si="40"/>
        <v>246</v>
      </c>
      <c r="AG195" s="94">
        <f t="shared" si="41"/>
        <v>385</v>
      </c>
      <c r="AH195" s="94">
        <f t="shared" si="42"/>
        <v>631</v>
      </c>
    </row>
    <row r="196" spans="1:34" customFormat="1">
      <c r="A196" s="140" t="s">
        <v>147</v>
      </c>
      <c r="B196" s="141" t="s">
        <v>127</v>
      </c>
      <c r="C196" s="69" t="s">
        <v>64</v>
      </c>
      <c r="D196" s="69">
        <v>0</v>
      </c>
      <c r="E196" s="69">
        <v>0</v>
      </c>
      <c r="F196" s="70">
        <v>2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70">
        <v>10</v>
      </c>
      <c r="S196" s="70">
        <v>11</v>
      </c>
      <c r="T196" s="70">
        <v>2</v>
      </c>
      <c r="U196" s="70">
        <v>0</v>
      </c>
      <c r="V196" s="70">
        <v>11</v>
      </c>
      <c r="W196" s="70">
        <v>3</v>
      </c>
      <c r="X196" s="70">
        <v>0</v>
      </c>
      <c r="Y196" s="70">
        <v>0</v>
      </c>
      <c r="Z196" s="70">
        <v>0</v>
      </c>
      <c r="AA196" s="70">
        <v>0</v>
      </c>
      <c r="AB196" s="70">
        <v>0</v>
      </c>
      <c r="AC196" s="70">
        <v>0</v>
      </c>
      <c r="AD196" s="70">
        <v>0</v>
      </c>
      <c r="AE196" s="70">
        <v>0</v>
      </c>
      <c r="AF196" s="94">
        <f t="shared" si="40"/>
        <v>25</v>
      </c>
      <c r="AG196" s="94">
        <f t="shared" si="41"/>
        <v>14</v>
      </c>
      <c r="AH196" s="94">
        <f t="shared" si="42"/>
        <v>39</v>
      </c>
    </row>
    <row r="197" spans="1:34" customFormat="1">
      <c r="A197" s="140"/>
      <c r="B197" s="141"/>
      <c r="C197" s="69" t="s">
        <v>51</v>
      </c>
      <c r="D197" s="70">
        <v>2</v>
      </c>
      <c r="E197" s="70">
        <v>0</v>
      </c>
      <c r="F197" s="70">
        <v>3</v>
      </c>
      <c r="G197" s="70">
        <v>0</v>
      </c>
      <c r="H197" s="70">
        <v>11</v>
      </c>
      <c r="I197" s="70">
        <v>2</v>
      </c>
      <c r="J197" s="70">
        <v>3</v>
      </c>
      <c r="K197" s="70">
        <v>2</v>
      </c>
      <c r="L197" s="70">
        <v>6</v>
      </c>
      <c r="M197" s="70">
        <v>2</v>
      </c>
      <c r="N197" s="70">
        <v>1</v>
      </c>
      <c r="O197" s="70">
        <v>0</v>
      </c>
      <c r="P197" s="70">
        <v>0</v>
      </c>
      <c r="Q197" s="70">
        <v>0</v>
      </c>
      <c r="R197" s="70">
        <v>27</v>
      </c>
      <c r="S197" s="70">
        <v>17</v>
      </c>
      <c r="T197" s="70">
        <v>2</v>
      </c>
      <c r="U197" s="70">
        <v>0</v>
      </c>
      <c r="V197" s="70">
        <v>19</v>
      </c>
      <c r="W197" s="70">
        <v>5</v>
      </c>
      <c r="X197" s="70">
        <v>2</v>
      </c>
      <c r="Y197" s="70">
        <v>1</v>
      </c>
      <c r="Z197" s="70">
        <v>0</v>
      </c>
      <c r="AA197" s="70">
        <v>0</v>
      </c>
      <c r="AB197" s="70">
        <v>0</v>
      </c>
      <c r="AC197" s="70">
        <v>0</v>
      </c>
      <c r="AD197" s="70">
        <v>0</v>
      </c>
      <c r="AE197" s="70">
        <v>0</v>
      </c>
      <c r="AF197" s="94">
        <f t="shared" si="40"/>
        <v>76</v>
      </c>
      <c r="AG197" s="94">
        <f t="shared" si="41"/>
        <v>29</v>
      </c>
      <c r="AH197" s="94">
        <f t="shared" si="42"/>
        <v>105</v>
      </c>
    </row>
    <row r="198" spans="1:34" customFormat="1">
      <c r="A198" s="140"/>
      <c r="B198" s="141" t="s">
        <v>125</v>
      </c>
      <c r="C198" s="69" t="s">
        <v>64</v>
      </c>
      <c r="D198" s="69">
        <v>0</v>
      </c>
      <c r="E198" s="69">
        <v>0</v>
      </c>
      <c r="F198" s="70">
        <v>0</v>
      </c>
      <c r="G198" s="70">
        <v>0</v>
      </c>
      <c r="H198" s="70">
        <v>9</v>
      </c>
      <c r="I198" s="70">
        <v>0</v>
      </c>
      <c r="J198" s="70">
        <v>3</v>
      </c>
      <c r="K198" s="70">
        <v>2</v>
      </c>
      <c r="L198" s="70">
        <v>1</v>
      </c>
      <c r="M198" s="70">
        <v>0</v>
      </c>
      <c r="N198" s="70">
        <v>0</v>
      </c>
      <c r="O198" s="70">
        <v>0</v>
      </c>
      <c r="P198" s="70">
        <v>0</v>
      </c>
      <c r="Q198" s="70">
        <v>0</v>
      </c>
      <c r="R198" s="70">
        <v>37</v>
      </c>
      <c r="S198" s="70">
        <v>22</v>
      </c>
      <c r="T198" s="70">
        <v>0</v>
      </c>
      <c r="U198" s="70">
        <v>0</v>
      </c>
      <c r="V198" s="70">
        <v>9</v>
      </c>
      <c r="W198" s="70">
        <v>3</v>
      </c>
      <c r="X198" s="70">
        <v>0</v>
      </c>
      <c r="Y198" s="70">
        <v>0</v>
      </c>
      <c r="Z198" s="70">
        <v>0</v>
      </c>
      <c r="AA198" s="70">
        <v>0</v>
      </c>
      <c r="AB198" s="70">
        <v>0</v>
      </c>
      <c r="AC198" s="70">
        <v>0</v>
      </c>
      <c r="AD198" s="70">
        <v>0</v>
      </c>
      <c r="AE198" s="70">
        <v>0</v>
      </c>
      <c r="AF198" s="94">
        <f t="shared" si="40"/>
        <v>59</v>
      </c>
      <c r="AG198" s="94">
        <f t="shared" si="41"/>
        <v>27</v>
      </c>
      <c r="AH198" s="94">
        <f t="shared" si="42"/>
        <v>86</v>
      </c>
    </row>
    <row r="199" spans="1:34" customFormat="1">
      <c r="A199" s="140"/>
      <c r="B199" s="141"/>
      <c r="C199" s="69" t="s">
        <v>51</v>
      </c>
      <c r="D199" s="70">
        <v>6</v>
      </c>
      <c r="E199" s="70">
        <v>0</v>
      </c>
      <c r="F199" s="70">
        <v>2</v>
      </c>
      <c r="G199" s="70">
        <v>2</v>
      </c>
      <c r="H199" s="70">
        <v>22</v>
      </c>
      <c r="I199" s="70">
        <v>6</v>
      </c>
      <c r="J199" s="70">
        <v>9</v>
      </c>
      <c r="K199" s="70">
        <v>5</v>
      </c>
      <c r="L199" s="70">
        <v>8</v>
      </c>
      <c r="M199" s="70">
        <v>3</v>
      </c>
      <c r="N199" s="70">
        <v>2</v>
      </c>
      <c r="O199" s="70">
        <v>5</v>
      </c>
      <c r="P199" s="70">
        <v>4</v>
      </c>
      <c r="Q199" s="70">
        <v>6</v>
      </c>
      <c r="R199" s="70">
        <v>63</v>
      </c>
      <c r="S199" s="70">
        <v>41</v>
      </c>
      <c r="T199" s="70">
        <v>5</v>
      </c>
      <c r="U199" s="70">
        <v>3</v>
      </c>
      <c r="V199" s="70">
        <v>32</v>
      </c>
      <c r="W199" s="70">
        <v>7</v>
      </c>
      <c r="X199" s="70">
        <v>11</v>
      </c>
      <c r="Y199" s="70">
        <v>3</v>
      </c>
      <c r="Z199" s="70">
        <v>3</v>
      </c>
      <c r="AA199" s="70">
        <v>2</v>
      </c>
      <c r="AB199" s="70">
        <v>6</v>
      </c>
      <c r="AC199" s="70">
        <v>1</v>
      </c>
      <c r="AD199" s="70">
        <v>2</v>
      </c>
      <c r="AE199" s="70">
        <v>1</v>
      </c>
      <c r="AF199" s="94">
        <f t="shared" si="40"/>
        <v>175</v>
      </c>
      <c r="AG199" s="94">
        <f t="shared" si="41"/>
        <v>85</v>
      </c>
      <c r="AH199" s="94">
        <f t="shared" si="42"/>
        <v>260</v>
      </c>
    </row>
    <row r="200" spans="1:34" customFormat="1">
      <c r="A200" s="140"/>
      <c r="B200" s="141" t="s">
        <v>128</v>
      </c>
      <c r="C200" s="69" t="s">
        <v>64</v>
      </c>
      <c r="D200" s="69">
        <v>0</v>
      </c>
      <c r="E200" s="69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v>18</v>
      </c>
      <c r="S200" s="70">
        <v>7</v>
      </c>
      <c r="T200" s="70">
        <v>3</v>
      </c>
      <c r="U200" s="70">
        <v>1</v>
      </c>
      <c r="V200" s="70">
        <v>6</v>
      </c>
      <c r="W200" s="70">
        <v>1</v>
      </c>
      <c r="X200" s="70">
        <v>0</v>
      </c>
      <c r="Y200" s="70">
        <v>0</v>
      </c>
      <c r="Z200" s="70">
        <v>0</v>
      </c>
      <c r="AA200" s="70">
        <v>0</v>
      </c>
      <c r="AB200" s="70">
        <v>0</v>
      </c>
      <c r="AC200" s="70">
        <v>0</v>
      </c>
      <c r="AD200" s="70">
        <v>0</v>
      </c>
      <c r="AE200" s="70">
        <v>0</v>
      </c>
      <c r="AF200" s="94">
        <f t="shared" si="40"/>
        <v>27</v>
      </c>
      <c r="AG200" s="94">
        <f t="shared" si="41"/>
        <v>9</v>
      </c>
      <c r="AH200" s="94">
        <f t="shared" si="42"/>
        <v>36</v>
      </c>
    </row>
    <row r="201" spans="1:34" customFormat="1" ht="26.25" customHeight="1">
      <c r="A201" s="140"/>
      <c r="B201" s="141"/>
      <c r="C201" s="69" t="s">
        <v>51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6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v>42</v>
      </c>
      <c r="S201" s="70">
        <v>11</v>
      </c>
      <c r="T201" s="70">
        <v>6</v>
      </c>
      <c r="U201" s="70">
        <v>2</v>
      </c>
      <c r="V201" s="70">
        <v>15</v>
      </c>
      <c r="W201" s="70">
        <v>4</v>
      </c>
      <c r="X201" s="70">
        <v>3</v>
      </c>
      <c r="Y201" s="70">
        <v>4</v>
      </c>
      <c r="Z201" s="70">
        <v>0</v>
      </c>
      <c r="AA201" s="70">
        <v>0</v>
      </c>
      <c r="AB201" s="70">
        <v>0</v>
      </c>
      <c r="AC201" s="70">
        <v>0</v>
      </c>
      <c r="AD201" s="70">
        <v>0</v>
      </c>
      <c r="AE201" s="70">
        <v>0</v>
      </c>
      <c r="AF201" s="94">
        <f t="shared" si="40"/>
        <v>72</v>
      </c>
      <c r="AG201" s="94">
        <f t="shared" si="41"/>
        <v>21</v>
      </c>
      <c r="AH201" s="94">
        <f t="shared" si="42"/>
        <v>93</v>
      </c>
    </row>
    <row r="202" spans="1:34" customFormat="1" ht="26.25" customHeight="1">
      <c r="A202" s="140"/>
      <c r="B202" s="141" t="s">
        <v>238</v>
      </c>
      <c r="C202" s="69" t="s">
        <v>64</v>
      </c>
      <c r="D202" s="69">
        <v>0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15</v>
      </c>
      <c r="S202" s="69">
        <v>14</v>
      </c>
      <c r="T202" s="69">
        <v>0</v>
      </c>
      <c r="U202" s="69">
        <v>0</v>
      </c>
      <c r="V202" s="69">
        <v>6</v>
      </c>
      <c r="W202" s="69">
        <v>2</v>
      </c>
      <c r="X202" s="69">
        <v>2</v>
      </c>
      <c r="Y202" s="69">
        <v>0</v>
      </c>
      <c r="Z202" s="69">
        <v>0</v>
      </c>
      <c r="AA202" s="69">
        <v>0</v>
      </c>
      <c r="AB202" s="69">
        <v>0</v>
      </c>
      <c r="AC202" s="69">
        <v>0</v>
      </c>
      <c r="AD202" s="69">
        <v>0</v>
      </c>
      <c r="AE202" s="69">
        <v>0</v>
      </c>
      <c r="AF202" s="94">
        <f t="shared" si="40"/>
        <v>23</v>
      </c>
      <c r="AG202" s="94">
        <f t="shared" si="41"/>
        <v>16</v>
      </c>
      <c r="AH202" s="94">
        <f t="shared" si="42"/>
        <v>39</v>
      </c>
    </row>
    <row r="203" spans="1:34" customFormat="1" ht="26.25" customHeight="1">
      <c r="A203" s="140"/>
      <c r="B203" s="141"/>
      <c r="C203" s="69" t="s">
        <v>51</v>
      </c>
      <c r="D203" s="69">
        <v>0</v>
      </c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0</v>
      </c>
      <c r="O203" s="69">
        <v>0</v>
      </c>
      <c r="P203" s="69">
        <v>0</v>
      </c>
      <c r="Q203" s="69">
        <v>0</v>
      </c>
      <c r="R203" s="69">
        <v>24</v>
      </c>
      <c r="S203" s="69">
        <v>14</v>
      </c>
      <c r="T203" s="69">
        <v>0</v>
      </c>
      <c r="U203" s="69">
        <v>0</v>
      </c>
      <c r="V203" s="69">
        <v>10</v>
      </c>
      <c r="W203" s="69">
        <v>2</v>
      </c>
      <c r="X203" s="69">
        <v>3</v>
      </c>
      <c r="Y203" s="69">
        <v>1</v>
      </c>
      <c r="Z203" s="69">
        <v>0</v>
      </c>
      <c r="AA203" s="69">
        <v>0</v>
      </c>
      <c r="AB203" s="69">
        <v>0</v>
      </c>
      <c r="AC203" s="69">
        <v>0</v>
      </c>
      <c r="AD203" s="69">
        <v>0</v>
      </c>
      <c r="AE203" s="69">
        <v>0</v>
      </c>
      <c r="AF203" s="94">
        <f t="shared" ref="AF203:AF247" si="53">AD203+AB203+Z203+X203+V203+T203+R203+P203+N203+L203+J203+H203+F203+D203</f>
        <v>37</v>
      </c>
      <c r="AG203" s="94">
        <f t="shared" ref="AG203:AG247" si="54">AE203+AC203+AA203+Y203+W203+U203+S203+Q203+O203+M203+K203+I203+G203+E203</f>
        <v>17</v>
      </c>
      <c r="AH203" s="94">
        <f t="shared" ref="AH203:AH248" si="55">AG203+AF203</f>
        <v>54</v>
      </c>
    </row>
    <row r="204" spans="1:34" s="18" customFormat="1" ht="26.25" customHeight="1">
      <c r="A204" s="140"/>
      <c r="B204" s="141" t="s">
        <v>148</v>
      </c>
      <c r="C204" s="69" t="s">
        <v>64</v>
      </c>
      <c r="D204" s="69">
        <v>0</v>
      </c>
      <c r="E204" s="69">
        <v>0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70">
        <v>17</v>
      </c>
      <c r="S204" s="70">
        <v>7</v>
      </c>
      <c r="T204" s="70">
        <v>0</v>
      </c>
      <c r="U204" s="70">
        <v>0</v>
      </c>
      <c r="V204" s="70">
        <v>9</v>
      </c>
      <c r="W204" s="70">
        <v>2</v>
      </c>
      <c r="X204" s="70">
        <v>0</v>
      </c>
      <c r="Y204" s="70">
        <v>0</v>
      </c>
      <c r="Z204" s="70">
        <v>0</v>
      </c>
      <c r="AA204" s="70">
        <v>0</v>
      </c>
      <c r="AB204" s="70">
        <v>0</v>
      </c>
      <c r="AC204" s="70">
        <v>0</v>
      </c>
      <c r="AD204" s="70">
        <v>0</v>
      </c>
      <c r="AE204" s="70">
        <v>0</v>
      </c>
      <c r="AF204" s="94">
        <f t="shared" si="53"/>
        <v>26</v>
      </c>
      <c r="AG204" s="94">
        <f t="shared" si="54"/>
        <v>9</v>
      </c>
      <c r="AH204" s="94">
        <f t="shared" si="55"/>
        <v>35</v>
      </c>
    </row>
    <row r="205" spans="1:34" s="18" customFormat="1" ht="26.25" customHeight="1">
      <c r="A205" s="140"/>
      <c r="B205" s="141"/>
      <c r="C205" s="69" t="s">
        <v>51</v>
      </c>
      <c r="D205" s="70">
        <v>2</v>
      </c>
      <c r="E205" s="70">
        <v>0</v>
      </c>
      <c r="F205" s="70">
        <v>0</v>
      </c>
      <c r="G205" s="70">
        <v>0</v>
      </c>
      <c r="H205" s="70">
        <v>18</v>
      </c>
      <c r="I205" s="70">
        <v>3</v>
      </c>
      <c r="J205" s="70">
        <v>0</v>
      </c>
      <c r="K205" s="70">
        <v>3</v>
      </c>
      <c r="L205" s="70">
        <v>5</v>
      </c>
      <c r="M205" s="70">
        <v>3</v>
      </c>
      <c r="N205" s="70">
        <v>0</v>
      </c>
      <c r="O205" s="70">
        <v>0</v>
      </c>
      <c r="P205" s="70">
        <v>0</v>
      </c>
      <c r="Q205" s="70">
        <v>0</v>
      </c>
      <c r="R205" s="70">
        <v>27</v>
      </c>
      <c r="S205" s="70">
        <v>13</v>
      </c>
      <c r="T205" s="70">
        <v>4</v>
      </c>
      <c r="U205" s="70">
        <v>0</v>
      </c>
      <c r="V205" s="70">
        <v>31</v>
      </c>
      <c r="W205" s="70">
        <v>14</v>
      </c>
      <c r="X205" s="70">
        <v>6</v>
      </c>
      <c r="Y205" s="70">
        <v>2</v>
      </c>
      <c r="Z205" s="70">
        <v>0</v>
      </c>
      <c r="AA205" s="70">
        <v>0</v>
      </c>
      <c r="AB205" s="70">
        <v>0</v>
      </c>
      <c r="AC205" s="70">
        <v>0</v>
      </c>
      <c r="AD205" s="70">
        <v>0</v>
      </c>
      <c r="AE205" s="70">
        <v>0</v>
      </c>
      <c r="AF205" s="94">
        <f t="shared" si="53"/>
        <v>93</v>
      </c>
      <c r="AG205" s="94">
        <f t="shared" si="54"/>
        <v>38</v>
      </c>
      <c r="AH205" s="94">
        <f t="shared" si="55"/>
        <v>131</v>
      </c>
    </row>
    <row r="206" spans="1:34" s="18" customFormat="1" ht="26.25" customHeight="1">
      <c r="A206" s="140"/>
      <c r="B206" s="140" t="s">
        <v>28</v>
      </c>
      <c r="C206" s="85" t="s">
        <v>64</v>
      </c>
      <c r="D206" s="86">
        <f>D204+D202+D200+D198+D196</f>
        <v>0</v>
      </c>
      <c r="E206" s="86">
        <f t="shared" ref="E206:AE206" si="56">E204+E202+E200+E198+E196</f>
        <v>0</v>
      </c>
      <c r="F206" s="86">
        <f t="shared" si="56"/>
        <v>2</v>
      </c>
      <c r="G206" s="86">
        <f t="shared" si="56"/>
        <v>0</v>
      </c>
      <c r="H206" s="86">
        <f t="shared" si="56"/>
        <v>9</v>
      </c>
      <c r="I206" s="86">
        <f t="shared" si="56"/>
        <v>0</v>
      </c>
      <c r="J206" s="86">
        <f t="shared" si="56"/>
        <v>3</v>
      </c>
      <c r="K206" s="86">
        <f t="shared" si="56"/>
        <v>2</v>
      </c>
      <c r="L206" s="86">
        <f t="shared" si="56"/>
        <v>1</v>
      </c>
      <c r="M206" s="86">
        <f t="shared" si="56"/>
        <v>0</v>
      </c>
      <c r="N206" s="86">
        <f t="shared" si="56"/>
        <v>0</v>
      </c>
      <c r="O206" s="86">
        <f t="shared" si="56"/>
        <v>0</v>
      </c>
      <c r="P206" s="86">
        <f t="shared" si="56"/>
        <v>0</v>
      </c>
      <c r="Q206" s="86">
        <f t="shared" si="56"/>
        <v>0</v>
      </c>
      <c r="R206" s="86">
        <f t="shared" si="56"/>
        <v>97</v>
      </c>
      <c r="S206" s="86">
        <f t="shared" si="56"/>
        <v>61</v>
      </c>
      <c r="T206" s="86">
        <f t="shared" si="56"/>
        <v>5</v>
      </c>
      <c r="U206" s="86">
        <f t="shared" si="56"/>
        <v>1</v>
      </c>
      <c r="V206" s="86">
        <f t="shared" si="56"/>
        <v>41</v>
      </c>
      <c r="W206" s="86">
        <f t="shared" si="56"/>
        <v>11</v>
      </c>
      <c r="X206" s="86">
        <f t="shared" si="56"/>
        <v>2</v>
      </c>
      <c r="Y206" s="86">
        <f t="shared" si="56"/>
        <v>0</v>
      </c>
      <c r="Z206" s="86">
        <f t="shared" si="56"/>
        <v>0</v>
      </c>
      <c r="AA206" s="86">
        <f t="shared" si="56"/>
        <v>0</v>
      </c>
      <c r="AB206" s="86">
        <f t="shared" si="56"/>
        <v>0</v>
      </c>
      <c r="AC206" s="86">
        <f t="shared" si="56"/>
        <v>0</v>
      </c>
      <c r="AD206" s="86">
        <f t="shared" si="56"/>
        <v>0</v>
      </c>
      <c r="AE206" s="86">
        <f t="shared" si="56"/>
        <v>0</v>
      </c>
      <c r="AF206" s="94">
        <f t="shared" si="53"/>
        <v>160</v>
      </c>
      <c r="AG206" s="94">
        <f t="shared" si="54"/>
        <v>75</v>
      </c>
      <c r="AH206" s="94">
        <f t="shared" si="55"/>
        <v>235</v>
      </c>
    </row>
    <row r="207" spans="1:34" s="18" customFormat="1" ht="26.25" customHeight="1">
      <c r="A207" s="140"/>
      <c r="B207" s="140"/>
      <c r="C207" s="85" t="s">
        <v>51</v>
      </c>
      <c r="D207" s="86">
        <f>D205+D203+D201+D199+D197</f>
        <v>10</v>
      </c>
      <c r="E207" s="86">
        <f t="shared" ref="E207:AE207" si="57">E205+E203+E201+E199+E197</f>
        <v>0</v>
      </c>
      <c r="F207" s="86">
        <f t="shared" si="57"/>
        <v>5</v>
      </c>
      <c r="G207" s="86">
        <f t="shared" si="57"/>
        <v>2</v>
      </c>
      <c r="H207" s="86">
        <f t="shared" si="57"/>
        <v>51</v>
      </c>
      <c r="I207" s="86">
        <f t="shared" si="57"/>
        <v>11</v>
      </c>
      <c r="J207" s="86">
        <f t="shared" si="57"/>
        <v>12</v>
      </c>
      <c r="K207" s="86">
        <f t="shared" si="57"/>
        <v>10</v>
      </c>
      <c r="L207" s="86">
        <f t="shared" si="57"/>
        <v>25</v>
      </c>
      <c r="M207" s="86">
        <f t="shared" si="57"/>
        <v>8</v>
      </c>
      <c r="N207" s="86">
        <f t="shared" si="57"/>
        <v>3</v>
      </c>
      <c r="O207" s="86">
        <f t="shared" si="57"/>
        <v>5</v>
      </c>
      <c r="P207" s="86">
        <f t="shared" si="57"/>
        <v>4</v>
      </c>
      <c r="Q207" s="86">
        <f t="shared" si="57"/>
        <v>6</v>
      </c>
      <c r="R207" s="86">
        <f t="shared" si="57"/>
        <v>183</v>
      </c>
      <c r="S207" s="86">
        <f t="shared" si="57"/>
        <v>96</v>
      </c>
      <c r="T207" s="86">
        <f t="shared" si="57"/>
        <v>17</v>
      </c>
      <c r="U207" s="86">
        <f t="shared" si="57"/>
        <v>5</v>
      </c>
      <c r="V207" s="86">
        <f t="shared" si="57"/>
        <v>107</v>
      </c>
      <c r="W207" s="86">
        <f t="shared" si="57"/>
        <v>32</v>
      </c>
      <c r="X207" s="86">
        <f t="shared" si="57"/>
        <v>25</v>
      </c>
      <c r="Y207" s="86">
        <f t="shared" si="57"/>
        <v>11</v>
      </c>
      <c r="Z207" s="86">
        <f t="shared" si="57"/>
        <v>3</v>
      </c>
      <c r="AA207" s="86">
        <f t="shared" si="57"/>
        <v>2</v>
      </c>
      <c r="AB207" s="86">
        <f t="shared" si="57"/>
        <v>6</v>
      </c>
      <c r="AC207" s="86">
        <f t="shared" si="57"/>
        <v>1</v>
      </c>
      <c r="AD207" s="86">
        <f t="shared" si="57"/>
        <v>2</v>
      </c>
      <c r="AE207" s="86">
        <f t="shared" si="57"/>
        <v>1</v>
      </c>
      <c r="AF207" s="94">
        <f t="shared" si="53"/>
        <v>453</v>
      </c>
      <c r="AG207" s="94">
        <f t="shared" si="54"/>
        <v>190</v>
      </c>
      <c r="AH207" s="94">
        <f t="shared" si="55"/>
        <v>643</v>
      </c>
    </row>
    <row r="208" spans="1:34" s="18" customFormat="1" ht="26.25" customHeight="1">
      <c r="A208" s="140" t="s">
        <v>149</v>
      </c>
      <c r="B208" s="141" t="s">
        <v>36</v>
      </c>
      <c r="C208" s="69" t="s">
        <v>64</v>
      </c>
      <c r="D208" s="82">
        <v>0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82">
        <v>0</v>
      </c>
      <c r="O208" s="82">
        <v>0</v>
      </c>
      <c r="P208" s="82">
        <v>0</v>
      </c>
      <c r="Q208" s="82">
        <v>0</v>
      </c>
      <c r="R208" s="82">
        <v>0</v>
      </c>
      <c r="S208" s="82">
        <v>0</v>
      </c>
      <c r="T208" s="82">
        <v>0</v>
      </c>
      <c r="U208" s="82">
        <v>0</v>
      </c>
      <c r="V208" s="82">
        <v>51</v>
      </c>
      <c r="W208" s="82">
        <v>67</v>
      </c>
      <c r="X208" s="82">
        <v>0</v>
      </c>
      <c r="Y208" s="82">
        <v>0</v>
      </c>
      <c r="Z208" s="82">
        <v>0</v>
      </c>
      <c r="AA208" s="82">
        <v>0</v>
      </c>
      <c r="AB208" s="82">
        <v>0</v>
      </c>
      <c r="AC208" s="82">
        <v>0</v>
      </c>
      <c r="AD208" s="82">
        <v>0</v>
      </c>
      <c r="AE208" s="82">
        <v>0</v>
      </c>
      <c r="AF208" s="94">
        <f t="shared" si="53"/>
        <v>51</v>
      </c>
      <c r="AG208" s="94">
        <f t="shared" si="54"/>
        <v>67</v>
      </c>
      <c r="AH208" s="94">
        <f t="shared" si="55"/>
        <v>118</v>
      </c>
    </row>
    <row r="209" spans="1:34" s="18" customFormat="1" ht="26.25" customHeight="1">
      <c r="A209" s="140"/>
      <c r="B209" s="141"/>
      <c r="C209" s="69" t="s">
        <v>51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1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2">
        <v>0</v>
      </c>
      <c r="U209" s="82">
        <v>0</v>
      </c>
      <c r="V209" s="82">
        <v>106</v>
      </c>
      <c r="W209" s="82">
        <v>134</v>
      </c>
      <c r="X209" s="82">
        <v>0</v>
      </c>
      <c r="Y209" s="82">
        <v>0</v>
      </c>
      <c r="Z209" s="82">
        <v>0</v>
      </c>
      <c r="AA209" s="82">
        <v>0</v>
      </c>
      <c r="AB209" s="82">
        <v>0</v>
      </c>
      <c r="AC209" s="82">
        <v>0</v>
      </c>
      <c r="AD209" s="82">
        <v>0</v>
      </c>
      <c r="AE209" s="82">
        <v>0</v>
      </c>
      <c r="AF209" s="94">
        <f t="shared" si="53"/>
        <v>107</v>
      </c>
      <c r="AG209" s="94">
        <f t="shared" si="54"/>
        <v>134</v>
      </c>
      <c r="AH209" s="94">
        <f t="shared" si="55"/>
        <v>241</v>
      </c>
    </row>
    <row r="210" spans="1:34" s="18" customFormat="1" ht="26.25" customHeight="1">
      <c r="A210" s="140"/>
      <c r="B210" s="141" t="s">
        <v>37</v>
      </c>
      <c r="C210" s="69" t="s">
        <v>64</v>
      </c>
      <c r="D210" s="82">
        <v>0</v>
      </c>
      <c r="E210" s="82">
        <v>0</v>
      </c>
      <c r="F210" s="82">
        <v>0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82">
        <v>0</v>
      </c>
      <c r="O210" s="82">
        <v>0</v>
      </c>
      <c r="P210" s="82">
        <v>0</v>
      </c>
      <c r="Q210" s="82">
        <v>0</v>
      </c>
      <c r="R210" s="82">
        <v>0</v>
      </c>
      <c r="S210" s="82">
        <v>0</v>
      </c>
      <c r="T210" s="82">
        <v>0</v>
      </c>
      <c r="U210" s="82">
        <v>0</v>
      </c>
      <c r="V210" s="82">
        <v>31</v>
      </c>
      <c r="W210" s="82">
        <v>47</v>
      </c>
      <c r="X210" s="82">
        <v>0</v>
      </c>
      <c r="Y210" s="82">
        <v>0</v>
      </c>
      <c r="Z210" s="82">
        <v>0</v>
      </c>
      <c r="AA210" s="82">
        <v>0</v>
      </c>
      <c r="AB210" s="82">
        <v>0</v>
      </c>
      <c r="AC210" s="82">
        <v>0</v>
      </c>
      <c r="AD210" s="82">
        <v>0</v>
      </c>
      <c r="AE210" s="82">
        <v>0</v>
      </c>
      <c r="AF210" s="94">
        <f t="shared" si="53"/>
        <v>31</v>
      </c>
      <c r="AG210" s="94">
        <f t="shared" si="54"/>
        <v>47</v>
      </c>
      <c r="AH210" s="94">
        <f t="shared" si="55"/>
        <v>78</v>
      </c>
    </row>
    <row r="211" spans="1:34" s="18" customFormat="1" ht="26.25" customHeight="1">
      <c r="A211" s="140"/>
      <c r="B211" s="141"/>
      <c r="C211" s="69" t="s">
        <v>51</v>
      </c>
      <c r="D211" s="82">
        <v>0</v>
      </c>
      <c r="E211" s="82">
        <v>0</v>
      </c>
      <c r="F211" s="82">
        <v>0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0</v>
      </c>
      <c r="M211" s="82">
        <v>0</v>
      </c>
      <c r="N211" s="82">
        <v>0</v>
      </c>
      <c r="O211" s="82">
        <v>0</v>
      </c>
      <c r="P211" s="82">
        <v>0</v>
      </c>
      <c r="Q211" s="82">
        <v>0</v>
      </c>
      <c r="R211" s="82">
        <v>0</v>
      </c>
      <c r="S211" s="82">
        <v>0</v>
      </c>
      <c r="T211" s="82">
        <v>0</v>
      </c>
      <c r="U211" s="82">
        <v>0</v>
      </c>
      <c r="V211" s="82">
        <v>49</v>
      </c>
      <c r="W211" s="82">
        <v>93</v>
      </c>
      <c r="X211" s="82">
        <v>0</v>
      </c>
      <c r="Y211" s="82">
        <v>0</v>
      </c>
      <c r="Z211" s="82">
        <v>0</v>
      </c>
      <c r="AA211" s="82">
        <v>0</v>
      </c>
      <c r="AB211" s="82">
        <v>0</v>
      </c>
      <c r="AC211" s="82">
        <v>0</v>
      </c>
      <c r="AD211" s="82">
        <v>0</v>
      </c>
      <c r="AE211" s="82">
        <v>0</v>
      </c>
      <c r="AF211" s="94">
        <f t="shared" si="53"/>
        <v>49</v>
      </c>
      <c r="AG211" s="94">
        <f t="shared" si="54"/>
        <v>93</v>
      </c>
      <c r="AH211" s="94">
        <f t="shared" si="55"/>
        <v>142</v>
      </c>
    </row>
    <row r="212" spans="1:34" s="18" customFormat="1" ht="26.25" customHeight="1">
      <c r="A212" s="140"/>
      <c r="B212" s="140" t="s">
        <v>234</v>
      </c>
      <c r="C212" s="85" t="s">
        <v>64</v>
      </c>
      <c r="D212" s="85">
        <f>D210+D208</f>
        <v>0</v>
      </c>
      <c r="E212" s="85">
        <f t="shared" ref="E212:AE212" si="58">E210+E208</f>
        <v>0</v>
      </c>
      <c r="F212" s="85">
        <f t="shared" si="58"/>
        <v>0</v>
      </c>
      <c r="G212" s="85">
        <f t="shared" si="58"/>
        <v>0</v>
      </c>
      <c r="H212" s="85">
        <f t="shared" si="58"/>
        <v>0</v>
      </c>
      <c r="I212" s="85">
        <f t="shared" si="58"/>
        <v>0</v>
      </c>
      <c r="J212" s="85">
        <f t="shared" si="58"/>
        <v>0</v>
      </c>
      <c r="K212" s="85">
        <f t="shared" si="58"/>
        <v>0</v>
      </c>
      <c r="L212" s="85">
        <f t="shared" si="58"/>
        <v>0</v>
      </c>
      <c r="M212" s="85">
        <f t="shared" si="58"/>
        <v>0</v>
      </c>
      <c r="N212" s="85">
        <f t="shared" si="58"/>
        <v>0</v>
      </c>
      <c r="O212" s="85">
        <f t="shared" si="58"/>
        <v>0</v>
      </c>
      <c r="P212" s="85">
        <f t="shared" si="58"/>
        <v>0</v>
      </c>
      <c r="Q212" s="85">
        <f t="shared" si="58"/>
        <v>0</v>
      </c>
      <c r="R212" s="85">
        <f t="shared" si="58"/>
        <v>0</v>
      </c>
      <c r="S212" s="85">
        <f t="shared" si="58"/>
        <v>0</v>
      </c>
      <c r="T212" s="85">
        <f t="shared" si="58"/>
        <v>0</v>
      </c>
      <c r="U212" s="85">
        <f t="shared" si="58"/>
        <v>0</v>
      </c>
      <c r="V212" s="85">
        <f t="shared" si="58"/>
        <v>82</v>
      </c>
      <c r="W212" s="85">
        <f t="shared" si="58"/>
        <v>114</v>
      </c>
      <c r="X212" s="85">
        <f t="shared" si="58"/>
        <v>0</v>
      </c>
      <c r="Y212" s="85">
        <f t="shared" si="58"/>
        <v>0</v>
      </c>
      <c r="Z212" s="85">
        <f t="shared" si="58"/>
        <v>0</v>
      </c>
      <c r="AA212" s="85">
        <f t="shared" si="58"/>
        <v>0</v>
      </c>
      <c r="AB212" s="85">
        <f t="shared" si="58"/>
        <v>0</v>
      </c>
      <c r="AC212" s="85">
        <f t="shared" si="58"/>
        <v>0</v>
      </c>
      <c r="AD212" s="85">
        <f t="shared" si="58"/>
        <v>0</v>
      </c>
      <c r="AE212" s="85">
        <f t="shared" si="58"/>
        <v>0</v>
      </c>
      <c r="AF212" s="94">
        <f t="shared" si="53"/>
        <v>82</v>
      </c>
      <c r="AG212" s="94">
        <f t="shared" si="54"/>
        <v>114</v>
      </c>
      <c r="AH212" s="94">
        <f t="shared" si="55"/>
        <v>196</v>
      </c>
    </row>
    <row r="213" spans="1:34" s="18" customFormat="1">
      <c r="A213" s="140"/>
      <c r="B213" s="140"/>
      <c r="C213" s="85" t="s">
        <v>51</v>
      </c>
      <c r="D213" s="96">
        <f>D211+D209</f>
        <v>0</v>
      </c>
      <c r="E213" s="96">
        <f t="shared" ref="E213:AE213" si="59">E211+E209</f>
        <v>0</v>
      </c>
      <c r="F213" s="96">
        <f t="shared" si="59"/>
        <v>0</v>
      </c>
      <c r="G213" s="96">
        <f t="shared" si="59"/>
        <v>0</v>
      </c>
      <c r="H213" s="96">
        <f t="shared" si="59"/>
        <v>0</v>
      </c>
      <c r="I213" s="96">
        <f t="shared" si="59"/>
        <v>0</v>
      </c>
      <c r="J213" s="96">
        <f t="shared" si="59"/>
        <v>0</v>
      </c>
      <c r="K213" s="96">
        <f t="shared" si="59"/>
        <v>0</v>
      </c>
      <c r="L213" s="96">
        <f t="shared" si="59"/>
        <v>1</v>
      </c>
      <c r="M213" s="96">
        <f t="shared" si="59"/>
        <v>0</v>
      </c>
      <c r="N213" s="96">
        <f t="shared" si="59"/>
        <v>0</v>
      </c>
      <c r="O213" s="96">
        <f t="shared" si="59"/>
        <v>0</v>
      </c>
      <c r="P213" s="96">
        <f t="shared" si="59"/>
        <v>0</v>
      </c>
      <c r="Q213" s="96">
        <f t="shared" si="59"/>
        <v>0</v>
      </c>
      <c r="R213" s="96">
        <f t="shared" si="59"/>
        <v>0</v>
      </c>
      <c r="S213" s="96">
        <f t="shared" si="59"/>
        <v>0</v>
      </c>
      <c r="T213" s="96">
        <f t="shared" si="59"/>
        <v>0</v>
      </c>
      <c r="U213" s="96">
        <f t="shared" si="59"/>
        <v>0</v>
      </c>
      <c r="V213" s="96">
        <f t="shared" si="59"/>
        <v>155</v>
      </c>
      <c r="W213" s="96">
        <f t="shared" si="59"/>
        <v>227</v>
      </c>
      <c r="X213" s="96">
        <f t="shared" si="59"/>
        <v>0</v>
      </c>
      <c r="Y213" s="96">
        <f t="shared" si="59"/>
        <v>0</v>
      </c>
      <c r="Z213" s="96">
        <f t="shared" si="59"/>
        <v>0</v>
      </c>
      <c r="AA213" s="96">
        <f t="shared" si="59"/>
        <v>0</v>
      </c>
      <c r="AB213" s="96">
        <f t="shared" si="59"/>
        <v>0</v>
      </c>
      <c r="AC213" s="96">
        <f t="shared" si="59"/>
        <v>0</v>
      </c>
      <c r="AD213" s="96">
        <f t="shared" si="59"/>
        <v>0</v>
      </c>
      <c r="AE213" s="96">
        <f t="shared" si="59"/>
        <v>0</v>
      </c>
      <c r="AF213" s="94">
        <f t="shared" si="53"/>
        <v>156</v>
      </c>
      <c r="AG213" s="94">
        <f t="shared" si="54"/>
        <v>227</v>
      </c>
      <c r="AH213" s="94">
        <f t="shared" si="55"/>
        <v>383</v>
      </c>
    </row>
    <row r="214" spans="1:34" s="18" customFormat="1">
      <c r="A214" s="140" t="s">
        <v>130</v>
      </c>
      <c r="B214" s="141" t="s">
        <v>148</v>
      </c>
      <c r="C214" s="69" t="s">
        <v>64</v>
      </c>
      <c r="D214" s="69">
        <v>0</v>
      </c>
      <c r="E214" s="69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3</v>
      </c>
      <c r="X214" s="70">
        <v>31</v>
      </c>
      <c r="Y214" s="70">
        <v>42</v>
      </c>
      <c r="Z214" s="70">
        <v>0</v>
      </c>
      <c r="AA214" s="70">
        <v>0</v>
      </c>
      <c r="AB214" s="70">
        <v>0</v>
      </c>
      <c r="AC214" s="70">
        <v>0</v>
      </c>
      <c r="AD214" s="70">
        <v>0</v>
      </c>
      <c r="AE214" s="70">
        <v>0</v>
      </c>
      <c r="AF214" s="94">
        <f t="shared" si="53"/>
        <v>31</v>
      </c>
      <c r="AG214" s="94">
        <f t="shared" si="54"/>
        <v>45</v>
      </c>
      <c r="AH214" s="94">
        <f t="shared" si="55"/>
        <v>76</v>
      </c>
    </row>
    <row r="215" spans="1:34" s="18" customFormat="1">
      <c r="A215" s="140"/>
      <c r="B215" s="141"/>
      <c r="C215" s="69" t="s">
        <v>51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6</v>
      </c>
      <c r="J215" s="70">
        <v>5</v>
      </c>
      <c r="K215" s="70">
        <v>4</v>
      </c>
      <c r="L215" s="70">
        <v>7</v>
      </c>
      <c r="M215" s="70">
        <v>8</v>
      </c>
      <c r="N215" s="70">
        <v>3</v>
      </c>
      <c r="O215" s="70">
        <v>0</v>
      </c>
      <c r="P215" s="70">
        <v>0</v>
      </c>
      <c r="Q215" s="70">
        <v>0</v>
      </c>
      <c r="R215" s="70">
        <v>0</v>
      </c>
      <c r="S215" s="70">
        <v>2</v>
      </c>
      <c r="T215" s="70">
        <v>6</v>
      </c>
      <c r="U215" s="70">
        <v>2</v>
      </c>
      <c r="V215" s="70">
        <v>2</v>
      </c>
      <c r="W215" s="70">
        <v>8</v>
      </c>
      <c r="X215" s="70">
        <v>58</v>
      </c>
      <c r="Y215" s="70">
        <v>72</v>
      </c>
      <c r="Z215" s="70">
        <v>0</v>
      </c>
      <c r="AA215" s="70">
        <v>2</v>
      </c>
      <c r="AB215" s="70">
        <v>1</v>
      </c>
      <c r="AC215" s="70">
        <v>0</v>
      </c>
      <c r="AD215" s="70">
        <v>0</v>
      </c>
      <c r="AE215" s="70">
        <v>0</v>
      </c>
      <c r="AF215" s="94">
        <f t="shared" si="53"/>
        <v>82</v>
      </c>
      <c r="AG215" s="94">
        <f t="shared" si="54"/>
        <v>104</v>
      </c>
      <c r="AH215" s="94">
        <f t="shared" si="55"/>
        <v>186</v>
      </c>
    </row>
    <row r="216" spans="1:34" s="18" customFormat="1" ht="26.25" customHeight="1">
      <c r="A216" s="140"/>
      <c r="B216" s="141" t="s">
        <v>125</v>
      </c>
      <c r="C216" s="69" t="s">
        <v>64</v>
      </c>
      <c r="D216" s="69">
        <v>0</v>
      </c>
      <c r="E216" s="69">
        <v>0</v>
      </c>
      <c r="F216" s="70">
        <v>0</v>
      </c>
      <c r="G216" s="70">
        <v>0</v>
      </c>
      <c r="H216" s="70">
        <v>6</v>
      </c>
      <c r="I216" s="70">
        <v>2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0">
        <v>2</v>
      </c>
      <c r="X216" s="70">
        <v>12</v>
      </c>
      <c r="Y216" s="70">
        <v>24</v>
      </c>
      <c r="Z216" s="70">
        <v>0</v>
      </c>
      <c r="AA216" s="70">
        <v>1</v>
      </c>
      <c r="AB216" s="70">
        <v>4</v>
      </c>
      <c r="AC216" s="70">
        <v>0</v>
      </c>
      <c r="AD216" s="70">
        <v>0</v>
      </c>
      <c r="AE216" s="70">
        <v>0</v>
      </c>
      <c r="AF216" s="94">
        <f t="shared" si="53"/>
        <v>22</v>
      </c>
      <c r="AG216" s="94">
        <f t="shared" si="54"/>
        <v>29</v>
      </c>
      <c r="AH216" s="94">
        <f t="shared" si="55"/>
        <v>51</v>
      </c>
    </row>
    <row r="217" spans="1:34" s="18" customFormat="1" ht="26.25" customHeight="1">
      <c r="A217" s="140"/>
      <c r="B217" s="141"/>
      <c r="C217" s="69" t="s">
        <v>51</v>
      </c>
      <c r="D217" s="69">
        <v>0</v>
      </c>
      <c r="E217" s="69">
        <v>0</v>
      </c>
      <c r="F217" s="70">
        <v>0</v>
      </c>
      <c r="G217" s="70">
        <v>0</v>
      </c>
      <c r="H217" s="70">
        <v>51</v>
      </c>
      <c r="I217" s="70">
        <v>1</v>
      </c>
      <c r="J217" s="70">
        <v>0</v>
      </c>
      <c r="K217" s="70">
        <v>3</v>
      </c>
      <c r="L217" s="70">
        <v>6</v>
      </c>
      <c r="M217" s="70">
        <v>4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0">
        <v>2</v>
      </c>
      <c r="T217" s="70">
        <v>3</v>
      </c>
      <c r="U217" s="70">
        <v>0</v>
      </c>
      <c r="V217" s="70">
        <v>3</v>
      </c>
      <c r="W217" s="70">
        <v>5</v>
      </c>
      <c r="X217" s="70">
        <v>32</v>
      </c>
      <c r="Y217" s="70">
        <v>38</v>
      </c>
      <c r="Z217" s="70">
        <v>0</v>
      </c>
      <c r="AA217" s="70">
        <v>0</v>
      </c>
      <c r="AB217" s="70">
        <v>0</v>
      </c>
      <c r="AC217" s="70">
        <v>1</v>
      </c>
      <c r="AD217" s="70">
        <v>0</v>
      </c>
      <c r="AE217" s="70">
        <v>0</v>
      </c>
      <c r="AF217" s="94">
        <f t="shared" si="53"/>
        <v>95</v>
      </c>
      <c r="AG217" s="94">
        <f t="shared" si="54"/>
        <v>54</v>
      </c>
      <c r="AH217" s="94">
        <f t="shared" si="55"/>
        <v>149</v>
      </c>
    </row>
    <row r="218" spans="1:34" s="18" customFormat="1" ht="26.25" customHeight="1">
      <c r="A218" s="140"/>
      <c r="B218" s="141" t="s">
        <v>128</v>
      </c>
      <c r="C218" s="69" t="s">
        <v>64</v>
      </c>
      <c r="D218" s="69">
        <v>0</v>
      </c>
      <c r="E218" s="69">
        <v>0</v>
      </c>
      <c r="F218" s="70">
        <v>0</v>
      </c>
      <c r="G218" s="70">
        <v>0</v>
      </c>
      <c r="H218" s="70">
        <v>6</v>
      </c>
      <c r="I218" s="70">
        <v>0</v>
      </c>
      <c r="J218" s="70">
        <v>0</v>
      </c>
      <c r="K218" s="70">
        <v>0</v>
      </c>
      <c r="L218" s="70">
        <v>2</v>
      </c>
      <c r="M218" s="70">
        <v>2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2</v>
      </c>
      <c r="W218" s="70">
        <v>0</v>
      </c>
      <c r="X218" s="70">
        <v>12</v>
      </c>
      <c r="Y218" s="70">
        <v>7</v>
      </c>
      <c r="Z218" s="70">
        <v>0</v>
      </c>
      <c r="AA218" s="70">
        <v>0</v>
      </c>
      <c r="AB218" s="70">
        <v>2</v>
      </c>
      <c r="AC218" s="70">
        <v>0</v>
      </c>
      <c r="AD218" s="70">
        <v>0</v>
      </c>
      <c r="AE218" s="70">
        <v>0</v>
      </c>
      <c r="AF218" s="94">
        <f t="shared" si="53"/>
        <v>24</v>
      </c>
      <c r="AG218" s="94">
        <f t="shared" si="54"/>
        <v>9</v>
      </c>
      <c r="AH218" s="94">
        <f t="shared" si="55"/>
        <v>33</v>
      </c>
    </row>
    <row r="219" spans="1:34" s="18" customFormat="1" ht="26.25" customHeight="1">
      <c r="A219" s="140"/>
      <c r="B219" s="141"/>
      <c r="C219" s="69" t="s">
        <v>51</v>
      </c>
      <c r="D219" s="70">
        <v>0</v>
      </c>
      <c r="E219" s="70">
        <v>0</v>
      </c>
      <c r="F219" s="70">
        <v>0</v>
      </c>
      <c r="G219" s="70">
        <v>0</v>
      </c>
      <c r="H219" s="70">
        <v>13</v>
      </c>
      <c r="I219" s="70">
        <v>4</v>
      </c>
      <c r="J219" s="70">
        <v>0</v>
      </c>
      <c r="K219" s="70">
        <v>0</v>
      </c>
      <c r="L219" s="70">
        <v>6</v>
      </c>
      <c r="M219" s="70">
        <v>3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2</v>
      </c>
      <c r="U219" s="70">
        <v>0</v>
      </c>
      <c r="V219" s="70">
        <v>4</v>
      </c>
      <c r="W219" s="70">
        <v>0</v>
      </c>
      <c r="X219" s="70">
        <v>68</v>
      </c>
      <c r="Y219" s="70">
        <v>15</v>
      </c>
      <c r="Z219" s="70">
        <v>2</v>
      </c>
      <c r="AA219" s="70">
        <v>0</v>
      </c>
      <c r="AB219" s="70">
        <v>6</v>
      </c>
      <c r="AC219" s="70">
        <v>0</v>
      </c>
      <c r="AD219" s="70">
        <v>0</v>
      </c>
      <c r="AE219" s="70">
        <v>0</v>
      </c>
      <c r="AF219" s="94">
        <f t="shared" si="53"/>
        <v>101</v>
      </c>
      <c r="AG219" s="94">
        <f t="shared" si="54"/>
        <v>22</v>
      </c>
      <c r="AH219" s="94">
        <f t="shared" si="55"/>
        <v>123</v>
      </c>
    </row>
    <row r="220" spans="1:34" s="18" customFormat="1" ht="26.25" customHeight="1">
      <c r="A220" s="140"/>
      <c r="B220" s="140" t="s">
        <v>68</v>
      </c>
      <c r="C220" s="85" t="s">
        <v>64</v>
      </c>
      <c r="D220" s="86">
        <f>D218+D216+D214</f>
        <v>0</v>
      </c>
      <c r="E220" s="86">
        <f t="shared" ref="E220:AE220" si="60">E218+E216+E214</f>
        <v>0</v>
      </c>
      <c r="F220" s="86">
        <f t="shared" si="60"/>
        <v>0</v>
      </c>
      <c r="G220" s="86">
        <f t="shared" si="60"/>
        <v>0</v>
      </c>
      <c r="H220" s="86">
        <f t="shared" si="60"/>
        <v>12</v>
      </c>
      <c r="I220" s="86">
        <f t="shared" si="60"/>
        <v>2</v>
      </c>
      <c r="J220" s="86">
        <f t="shared" si="60"/>
        <v>0</v>
      </c>
      <c r="K220" s="86">
        <f t="shared" si="60"/>
        <v>0</v>
      </c>
      <c r="L220" s="86">
        <f t="shared" si="60"/>
        <v>2</v>
      </c>
      <c r="M220" s="86">
        <f t="shared" si="60"/>
        <v>2</v>
      </c>
      <c r="N220" s="86">
        <f t="shared" si="60"/>
        <v>0</v>
      </c>
      <c r="O220" s="86">
        <f t="shared" si="60"/>
        <v>0</v>
      </c>
      <c r="P220" s="86">
        <f t="shared" si="60"/>
        <v>0</v>
      </c>
      <c r="Q220" s="86">
        <f t="shared" si="60"/>
        <v>0</v>
      </c>
      <c r="R220" s="86">
        <f t="shared" si="60"/>
        <v>0</v>
      </c>
      <c r="S220" s="86">
        <f t="shared" si="60"/>
        <v>0</v>
      </c>
      <c r="T220" s="86">
        <f t="shared" si="60"/>
        <v>0</v>
      </c>
      <c r="U220" s="86">
        <f t="shared" si="60"/>
        <v>0</v>
      </c>
      <c r="V220" s="86">
        <f t="shared" si="60"/>
        <v>2</v>
      </c>
      <c r="W220" s="86">
        <f t="shared" si="60"/>
        <v>5</v>
      </c>
      <c r="X220" s="86">
        <f t="shared" si="60"/>
        <v>55</v>
      </c>
      <c r="Y220" s="86">
        <f t="shared" si="60"/>
        <v>73</v>
      </c>
      <c r="Z220" s="86">
        <f t="shared" si="60"/>
        <v>0</v>
      </c>
      <c r="AA220" s="86">
        <f t="shared" si="60"/>
        <v>1</v>
      </c>
      <c r="AB220" s="86">
        <f t="shared" si="60"/>
        <v>6</v>
      </c>
      <c r="AC220" s="86">
        <f t="shared" si="60"/>
        <v>0</v>
      </c>
      <c r="AD220" s="86">
        <f t="shared" si="60"/>
        <v>0</v>
      </c>
      <c r="AE220" s="86">
        <f t="shared" si="60"/>
        <v>0</v>
      </c>
      <c r="AF220" s="94">
        <f t="shared" si="53"/>
        <v>77</v>
      </c>
      <c r="AG220" s="94">
        <f t="shared" si="54"/>
        <v>83</v>
      </c>
      <c r="AH220" s="94">
        <f t="shared" si="55"/>
        <v>160</v>
      </c>
    </row>
    <row r="221" spans="1:34" s="18" customFormat="1" ht="26.25" customHeight="1">
      <c r="A221" s="140"/>
      <c r="B221" s="140"/>
      <c r="C221" s="85" t="s">
        <v>51</v>
      </c>
      <c r="D221" s="86">
        <f>D219+D217+D215</f>
        <v>0</v>
      </c>
      <c r="E221" s="86">
        <f t="shared" ref="E221:AE221" si="61">E219+E217+E215</f>
        <v>0</v>
      </c>
      <c r="F221" s="86">
        <f t="shared" si="61"/>
        <v>0</v>
      </c>
      <c r="G221" s="86">
        <f t="shared" si="61"/>
        <v>0</v>
      </c>
      <c r="H221" s="86">
        <f t="shared" si="61"/>
        <v>64</v>
      </c>
      <c r="I221" s="86">
        <f t="shared" si="61"/>
        <v>11</v>
      </c>
      <c r="J221" s="86">
        <f t="shared" si="61"/>
        <v>5</v>
      </c>
      <c r="K221" s="86">
        <f t="shared" si="61"/>
        <v>7</v>
      </c>
      <c r="L221" s="86">
        <f t="shared" si="61"/>
        <v>19</v>
      </c>
      <c r="M221" s="86">
        <f t="shared" si="61"/>
        <v>15</v>
      </c>
      <c r="N221" s="86">
        <f t="shared" si="61"/>
        <v>3</v>
      </c>
      <c r="O221" s="86">
        <f t="shared" si="61"/>
        <v>0</v>
      </c>
      <c r="P221" s="86">
        <f t="shared" si="61"/>
        <v>0</v>
      </c>
      <c r="Q221" s="86">
        <f t="shared" si="61"/>
        <v>0</v>
      </c>
      <c r="R221" s="86">
        <f t="shared" si="61"/>
        <v>0</v>
      </c>
      <c r="S221" s="86">
        <f t="shared" si="61"/>
        <v>4</v>
      </c>
      <c r="T221" s="86">
        <f t="shared" si="61"/>
        <v>11</v>
      </c>
      <c r="U221" s="86">
        <f t="shared" si="61"/>
        <v>2</v>
      </c>
      <c r="V221" s="86">
        <f t="shared" si="61"/>
        <v>9</v>
      </c>
      <c r="W221" s="86">
        <f t="shared" si="61"/>
        <v>13</v>
      </c>
      <c r="X221" s="86">
        <f t="shared" si="61"/>
        <v>158</v>
      </c>
      <c r="Y221" s="86">
        <f t="shared" si="61"/>
        <v>125</v>
      </c>
      <c r="Z221" s="86">
        <f t="shared" si="61"/>
        <v>2</v>
      </c>
      <c r="AA221" s="86">
        <f t="shared" si="61"/>
        <v>2</v>
      </c>
      <c r="AB221" s="86">
        <f t="shared" si="61"/>
        <v>7</v>
      </c>
      <c r="AC221" s="86">
        <f t="shared" si="61"/>
        <v>1</v>
      </c>
      <c r="AD221" s="86">
        <f t="shared" si="61"/>
        <v>0</v>
      </c>
      <c r="AE221" s="86">
        <f t="shared" si="61"/>
        <v>0</v>
      </c>
      <c r="AF221" s="94">
        <f t="shared" si="53"/>
        <v>278</v>
      </c>
      <c r="AG221" s="94">
        <f t="shared" si="54"/>
        <v>180</v>
      </c>
      <c r="AH221" s="94">
        <f t="shared" si="55"/>
        <v>458</v>
      </c>
    </row>
    <row r="222" spans="1:34" s="18" customFormat="1" ht="26.25" customHeight="1">
      <c r="A222" s="141" t="s">
        <v>131</v>
      </c>
      <c r="B222" s="141"/>
      <c r="C222" s="69" t="s">
        <v>64</v>
      </c>
      <c r="D222" s="69">
        <v>0</v>
      </c>
      <c r="E222" s="69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149</v>
      </c>
      <c r="S222" s="70">
        <v>75</v>
      </c>
      <c r="T222" s="70">
        <v>0</v>
      </c>
      <c r="U222" s="70">
        <v>0</v>
      </c>
      <c r="V222" s="70">
        <v>7</v>
      </c>
      <c r="W222" s="70">
        <v>8</v>
      </c>
      <c r="X222" s="70">
        <v>31</v>
      </c>
      <c r="Y222" s="70">
        <v>8</v>
      </c>
      <c r="Z222" s="70">
        <v>0</v>
      </c>
      <c r="AA222" s="70">
        <v>0</v>
      </c>
      <c r="AB222" s="70">
        <v>0</v>
      </c>
      <c r="AC222" s="70">
        <v>0</v>
      </c>
      <c r="AD222" s="70">
        <v>0</v>
      </c>
      <c r="AE222" s="70">
        <v>0</v>
      </c>
      <c r="AF222" s="94">
        <f t="shared" si="53"/>
        <v>187</v>
      </c>
      <c r="AG222" s="94">
        <f t="shared" si="54"/>
        <v>91</v>
      </c>
      <c r="AH222" s="94">
        <f t="shared" si="55"/>
        <v>278</v>
      </c>
    </row>
    <row r="223" spans="1:34" s="18" customFormat="1" ht="26.25" customHeight="1">
      <c r="A223" s="141"/>
      <c r="B223" s="141"/>
      <c r="C223" s="69" t="s">
        <v>51</v>
      </c>
      <c r="D223" s="70">
        <v>16</v>
      </c>
      <c r="E223" s="70">
        <v>4</v>
      </c>
      <c r="F223" s="70">
        <v>3</v>
      </c>
      <c r="G223" s="70">
        <v>2</v>
      </c>
      <c r="H223" s="70">
        <v>18</v>
      </c>
      <c r="I223" s="70">
        <v>7</v>
      </c>
      <c r="J223" s="70">
        <v>6</v>
      </c>
      <c r="K223" s="70">
        <v>3</v>
      </c>
      <c r="L223" s="70">
        <v>8</v>
      </c>
      <c r="M223" s="70">
        <v>2</v>
      </c>
      <c r="N223" s="70">
        <v>7</v>
      </c>
      <c r="O223" s="70">
        <v>0</v>
      </c>
      <c r="P223" s="70">
        <v>11</v>
      </c>
      <c r="Q223" s="70">
        <v>5</v>
      </c>
      <c r="R223" s="70">
        <v>308</v>
      </c>
      <c r="S223" s="70">
        <v>186</v>
      </c>
      <c r="T223" s="70">
        <v>2</v>
      </c>
      <c r="U223" s="70">
        <v>0</v>
      </c>
      <c r="V223" s="70">
        <v>23</v>
      </c>
      <c r="W223" s="70">
        <v>17</v>
      </c>
      <c r="X223" s="70">
        <v>77</v>
      </c>
      <c r="Y223" s="70">
        <v>21</v>
      </c>
      <c r="Z223" s="70">
        <v>3</v>
      </c>
      <c r="AA223" s="70">
        <v>2</v>
      </c>
      <c r="AB223" s="70">
        <v>4</v>
      </c>
      <c r="AC223" s="70">
        <v>0</v>
      </c>
      <c r="AD223" s="70">
        <v>2</v>
      </c>
      <c r="AE223" s="70">
        <v>0</v>
      </c>
      <c r="AF223" s="94">
        <f t="shared" si="53"/>
        <v>488</v>
      </c>
      <c r="AG223" s="94">
        <f t="shared" si="54"/>
        <v>249</v>
      </c>
      <c r="AH223" s="94">
        <f t="shared" si="55"/>
        <v>737</v>
      </c>
    </row>
    <row r="224" spans="1:34" s="18" customFormat="1">
      <c r="A224" s="141" t="s">
        <v>132</v>
      </c>
      <c r="B224" s="141"/>
      <c r="C224" s="69" t="s">
        <v>64</v>
      </c>
      <c r="D224" s="97">
        <v>1</v>
      </c>
      <c r="E224" s="97">
        <v>0</v>
      </c>
      <c r="F224" s="70">
        <v>0</v>
      </c>
      <c r="G224" s="70">
        <v>0</v>
      </c>
      <c r="H224" s="70">
        <v>8</v>
      </c>
      <c r="I224" s="70">
        <v>0</v>
      </c>
      <c r="J224" s="70">
        <v>1</v>
      </c>
      <c r="K224" s="70">
        <v>0</v>
      </c>
      <c r="L224" s="70">
        <v>10</v>
      </c>
      <c r="M224" s="70">
        <v>0</v>
      </c>
      <c r="N224" s="70">
        <v>1</v>
      </c>
      <c r="O224" s="70">
        <v>0</v>
      </c>
      <c r="P224" s="70">
        <v>5</v>
      </c>
      <c r="Q224" s="70">
        <v>0</v>
      </c>
      <c r="R224" s="70">
        <v>9</v>
      </c>
      <c r="S224" s="70">
        <v>3</v>
      </c>
      <c r="T224" s="70">
        <v>7</v>
      </c>
      <c r="U224" s="70">
        <v>3</v>
      </c>
      <c r="V224" s="70">
        <v>137</v>
      </c>
      <c r="W224" s="70">
        <v>79</v>
      </c>
      <c r="X224" s="70">
        <v>15</v>
      </c>
      <c r="Y224" s="70">
        <v>8</v>
      </c>
      <c r="Z224" s="70">
        <v>2</v>
      </c>
      <c r="AA224" s="70">
        <v>1</v>
      </c>
      <c r="AB224" s="70">
        <v>3</v>
      </c>
      <c r="AC224" s="70">
        <v>1</v>
      </c>
      <c r="AD224" s="70">
        <v>2</v>
      </c>
      <c r="AE224" s="70">
        <v>0</v>
      </c>
      <c r="AF224" s="94">
        <f t="shared" si="53"/>
        <v>201</v>
      </c>
      <c r="AG224" s="94">
        <f t="shared" si="54"/>
        <v>95</v>
      </c>
      <c r="AH224" s="94">
        <f t="shared" si="55"/>
        <v>296</v>
      </c>
    </row>
    <row r="225" spans="1:34" s="18" customFormat="1">
      <c r="A225" s="141"/>
      <c r="B225" s="141"/>
      <c r="C225" s="69" t="s">
        <v>51</v>
      </c>
      <c r="D225" s="70">
        <v>13</v>
      </c>
      <c r="E225" s="70">
        <v>0</v>
      </c>
      <c r="F225" s="70">
        <v>2</v>
      </c>
      <c r="G225" s="70">
        <v>0</v>
      </c>
      <c r="H225" s="70">
        <v>38</v>
      </c>
      <c r="I225" s="70">
        <v>2</v>
      </c>
      <c r="J225" s="70">
        <v>7</v>
      </c>
      <c r="K225" s="70">
        <v>0</v>
      </c>
      <c r="L225" s="70">
        <v>11</v>
      </c>
      <c r="M225" s="70">
        <v>0</v>
      </c>
      <c r="N225" s="70">
        <v>6</v>
      </c>
      <c r="O225" s="70">
        <v>0</v>
      </c>
      <c r="P225" s="70">
        <v>20</v>
      </c>
      <c r="Q225" s="70">
        <v>3</v>
      </c>
      <c r="R225" s="70">
        <v>19</v>
      </c>
      <c r="S225" s="70">
        <v>6</v>
      </c>
      <c r="T225" s="70">
        <v>14</v>
      </c>
      <c r="U225" s="70">
        <v>3</v>
      </c>
      <c r="V225" s="70">
        <v>416</v>
      </c>
      <c r="W225" s="70">
        <v>145</v>
      </c>
      <c r="X225" s="70">
        <v>52</v>
      </c>
      <c r="Y225" s="70">
        <v>13</v>
      </c>
      <c r="Z225" s="70">
        <v>6</v>
      </c>
      <c r="AA225" s="70">
        <v>2</v>
      </c>
      <c r="AB225" s="70">
        <v>7</v>
      </c>
      <c r="AC225" s="70">
        <v>1</v>
      </c>
      <c r="AD225" s="70">
        <v>4</v>
      </c>
      <c r="AE225" s="70">
        <v>0</v>
      </c>
      <c r="AF225" s="94">
        <f t="shared" si="53"/>
        <v>615</v>
      </c>
      <c r="AG225" s="94">
        <f t="shared" si="54"/>
        <v>175</v>
      </c>
      <c r="AH225" s="94">
        <f t="shared" si="55"/>
        <v>790</v>
      </c>
    </row>
    <row r="226" spans="1:34" s="18" customFormat="1" ht="26.25" customHeight="1">
      <c r="A226" s="140" t="s">
        <v>133</v>
      </c>
      <c r="B226" s="141" t="s">
        <v>38</v>
      </c>
      <c r="C226" s="69" t="s">
        <v>64</v>
      </c>
      <c r="D226" s="82">
        <v>0</v>
      </c>
      <c r="E226" s="82">
        <v>0</v>
      </c>
      <c r="F226" s="70">
        <v>0</v>
      </c>
      <c r="G226" s="70">
        <v>0</v>
      </c>
      <c r="H226" s="70">
        <v>2</v>
      </c>
      <c r="I226" s="70">
        <v>0</v>
      </c>
      <c r="J226" s="70">
        <v>2</v>
      </c>
      <c r="K226" s="70">
        <v>5</v>
      </c>
      <c r="L226" s="70">
        <v>7</v>
      </c>
      <c r="M226" s="70">
        <v>6</v>
      </c>
      <c r="N226" s="70">
        <v>0</v>
      </c>
      <c r="O226" s="70">
        <v>2</v>
      </c>
      <c r="P226" s="70">
        <v>0</v>
      </c>
      <c r="Q226" s="70">
        <v>2</v>
      </c>
      <c r="R226" s="70">
        <v>89</v>
      </c>
      <c r="S226" s="70">
        <v>110</v>
      </c>
      <c r="T226" s="70">
        <v>0</v>
      </c>
      <c r="U226" s="70">
        <v>0</v>
      </c>
      <c r="V226" s="70">
        <v>2</v>
      </c>
      <c r="W226" s="70">
        <v>2</v>
      </c>
      <c r="X226" s="70">
        <v>0</v>
      </c>
      <c r="Y226" s="70">
        <v>0</v>
      </c>
      <c r="Z226" s="70">
        <v>0</v>
      </c>
      <c r="AA226" s="70">
        <v>0</v>
      </c>
      <c r="AB226" s="70">
        <v>0</v>
      </c>
      <c r="AC226" s="70">
        <v>0</v>
      </c>
      <c r="AD226" s="70">
        <v>0</v>
      </c>
      <c r="AE226" s="70">
        <v>0</v>
      </c>
      <c r="AF226" s="94">
        <f t="shared" si="53"/>
        <v>102</v>
      </c>
      <c r="AG226" s="94">
        <f t="shared" si="54"/>
        <v>127</v>
      </c>
      <c r="AH226" s="94">
        <f t="shared" si="55"/>
        <v>229</v>
      </c>
    </row>
    <row r="227" spans="1:34" s="18" customFormat="1" ht="26.25" customHeight="1">
      <c r="A227" s="140"/>
      <c r="B227" s="141"/>
      <c r="C227" s="69" t="s">
        <v>51</v>
      </c>
      <c r="D227" s="70">
        <v>0</v>
      </c>
      <c r="E227" s="70">
        <v>2</v>
      </c>
      <c r="F227" s="70">
        <v>0</v>
      </c>
      <c r="G227" s="70">
        <v>2</v>
      </c>
      <c r="H227" s="70">
        <v>3</v>
      </c>
      <c r="I227" s="70">
        <v>0</v>
      </c>
      <c r="J227" s="70">
        <v>7</v>
      </c>
      <c r="K227" s="70">
        <v>20</v>
      </c>
      <c r="L227" s="70">
        <v>17</v>
      </c>
      <c r="M227" s="70">
        <v>21</v>
      </c>
      <c r="N227" s="70">
        <v>3</v>
      </c>
      <c r="O227" s="70">
        <v>6</v>
      </c>
      <c r="P227" s="70">
        <v>12</v>
      </c>
      <c r="Q227" s="70">
        <v>30</v>
      </c>
      <c r="R227" s="70">
        <v>157</v>
      </c>
      <c r="S227" s="70">
        <v>268</v>
      </c>
      <c r="T227" s="70">
        <v>2</v>
      </c>
      <c r="U227" s="70">
        <v>0</v>
      </c>
      <c r="V227" s="70">
        <v>3</v>
      </c>
      <c r="W227" s="70">
        <v>5</v>
      </c>
      <c r="X227" s="70">
        <v>0</v>
      </c>
      <c r="Y227" s="70">
        <v>0</v>
      </c>
      <c r="Z227" s="70">
        <v>0</v>
      </c>
      <c r="AA227" s="70">
        <v>0</v>
      </c>
      <c r="AB227" s="70">
        <v>0</v>
      </c>
      <c r="AC227" s="70">
        <v>2</v>
      </c>
      <c r="AD227" s="70">
        <v>0</v>
      </c>
      <c r="AE227" s="70">
        <v>0</v>
      </c>
      <c r="AF227" s="94">
        <f t="shared" si="53"/>
        <v>204</v>
      </c>
      <c r="AG227" s="94">
        <f t="shared" si="54"/>
        <v>356</v>
      </c>
      <c r="AH227" s="94">
        <f t="shared" si="55"/>
        <v>560</v>
      </c>
    </row>
    <row r="228" spans="1:34" s="18" customFormat="1" ht="26.25" customHeight="1">
      <c r="A228" s="140"/>
      <c r="B228" s="141" t="s">
        <v>150</v>
      </c>
      <c r="C228" s="69" t="s">
        <v>64</v>
      </c>
      <c r="D228" s="82">
        <v>0</v>
      </c>
      <c r="E228" s="82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v>3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0">
        <v>0</v>
      </c>
      <c r="S228" s="70">
        <v>34</v>
      </c>
      <c r="T228" s="70">
        <v>0</v>
      </c>
      <c r="U228" s="70">
        <v>0</v>
      </c>
      <c r="V228" s="70">
        <v>0</v>
      </c>
      <c r="W228" s="70">
        <v>2</v>
      </c>
      <c r="X228" s="70">
        <v>0</v>
      </c>
      <c r="Y228" s="70">
        <v>2</v>
      </c>
      <c r="Z228" s="70">
        <v>0</v>
      </c>
      <c r="AA228" s="70">
        <v>0</v>
      </c>
      <c r="AB228" s="70">
        <v>0</v>
      </c>
      <c r="AC228" s="70">
        <v>0</v>
      </c>
      <c r="AD228" s="70">
        <v>0</v>
      </c>
      <c r="AE228" s="70">
        <v>0</v>
      </c>
      <c r="AF228" s="94">
        <f t="shared" si="53"/>
        <v>0</v>
      </c>
      <c r="AG228" s="94">
        <f t="shared" si="54"/>
        <v>41</v>
      </c>
      <c r="AH228" s="94">
        <f t="shared" si="55"/>
        <v>41</v>
      </c>
    </row>
    <row r="229" spans="1:34" s="18" customFormat="1">
      <c r="A229" s="140"/>
      <c r="B229" s="141"/>
      <c r="C229" s="69" t="s">
        <v>51</v>
      </c>
      <c r="D229" s="70">
        <v>0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v>4</v>
      </c>
      <c r="L229" s="70">
        <v>0</v>
      </c>
      <c r="M229" s="70">
        <v>3</v>
      </c>
      <c r="N229" s="70">
        <v>0</v>
      </c>
      <c r="O229" s="70">
        <v>0</v>
      </c>
      <c r="P229" s="70">
        <v>0</v>
      </c>
      <c r="Q229" s="70">
        <v>5</v>
      </c>
      <c r="R229" s="70">
        <v>0</v>
      </c>
      <c r="S229" s="70">
        <v>120</v>
      </c>
      <c r="T229" s="70">
        <v>0</v>
      </c>
      <c r="U229" s="70">
        <v>0</v>
      </c>
      <c r="V229" s="70">
        <v>0</v>
      </c>
      <c r="W229" s="70">
        <v>8</v>
      </c>
      <c r="X229" s="70">
        <v>0</v>
      </c>
      <c r="Y229" s="70">
        <v>5</v>
      </c>
      <c r="Z229" s="70">
        <v>0</v>
      </c>
      <c r="AA229" s="70">
        <v>0</v>
      </c>
      <c r="AB229" s="70">
        <v>0</v>
      </c>
      <c r="AC229" s="70">
        <v>0</v>
      </c>
      <c r="AD229" s="70">
        <v>0</v>
      </c>
      <c r="AE229" s="70">
        <v>0</v>
      </c>
      <c r="AF229" s="94">
        <f t="shared" si="53"/>
        <v>0</v>
      </c>
      <c r="AG229" s="94">
        <f t="shared" si="54"/>
        <v>145</v>
      </c>
      <c r="AH229" s="94">
        <f t="shared" si="55"/>
        <v>145</v>
      </c>
    </row>
    <row r="230" spans="1:34" s="18" customFormat="1" ht="26.25" customHeight="1">
      <c r="A230" s="140"/>
      <c r="B230" s="140" t="s">
        <v>0</v>
      </c>
      <c r="C230" s="85" t="s">
        <v>64</v>
      </c>
      <c r="D230" s="86">
        <f>D228+D226</f>
        <v>0</v>
      </c>
      <c r="E230" s="86">
        <f t="shared" ref="E230:AE230" si="62">E228+E226</f>
        <v>0</v>
      </c>
      <c r="F230" s="86">
        <f t="shared" si="62"/>
        <v>0</v>
      </c>
      <c r="G230" s="86">
        <f t="shared" si="62"/>
        <v>0</v>
      </c>
      <c r="H230" s="86">
        <f t="shared" si="62"/>
        <v>2</v>
      </c>
      <c r="I230" s="86">
        <f t="shared" si="62"/>
        <v>0</v>
      </c>
      <c r="J230" s="86">
        <f t="shared" si="62"/>
        <v>2</v>
      </c>
      <c r="K230" s="86">
        <f t="shared" si="62"/>
        <v>8</v>
      </c>
      <c r="L230" s="86">
        <f t="shared" si="62"/>
        <v>7</v>
      </c>
      <c r="M230" s="86">
        <f t="shared" si="62"/>
        <v>6</v>
      </c>
      <c r="N230" s="86">
        <f t="shared" si="62"/>
        <v>0</v>
      </c>
      <c r="O230" s="86">
        <f t="shared" si="62"/>
        <v>2</v>
      </c>
      <c r="P230" s="86">
        <f t="shared" si="62"/>
        <v>0</v>
      </c>
      <c r="Q230" s="86">
        <f t="shared" si="62"/>
        <v>2</v>
      </c>
      <c r="R230" s="86">
        <f t="shared" si="62"/>
        <v>89</v>
      </c>
      <c r="S230" s="86">
        <f t="shared" si="62"/>
        <v>144</v>
      </c>
      <c r="T230" s="86">
        <f t="shared" si="62"/>
        <v>0</v>
      </c>
      <c r="U230" s="86">
        <f t="shared" si="62"/>
        <v>0</v>
      </c>
      <c r="V230" s="86">
        <f t="shared" si="62"/>
        <v>2</v>
      </c>
      <c r="W230" s="86">
        <f t="shared" si="62"/>
        <v>4</v>
      </c>
      <c r="X230" s="86">
        <f t="shared" si="62"/>
        <v>0</v>
      </c>
      <c r="Y230" s="86">
        <f t="shared" si="62"/>
        <v>2</v>
      </c>
      <c r="Z230" s="86">
        <f t="shared" si="62"/>
        <v>0</v>
      </c>
      <c r="AA230" s="86">
        <f t="shared" si="62"/>
        <v>0</v>
      </c>
      <c r="AB230" s="86">
        <f t="shared" si="62"/>
        <v>0</v>
      </c>
      <c r="AC230" s="86">
        <f t="shared" si="62"/>
        <v>0</v>
      </c>
      <c r="AD230" s="86">
        <f t="shared" si="62"/>
        <v>0</v>
      </c>
      <c r="AE230" s="86">
        <f t="shared" si="62"/>
        <v>0</v>
      </c>
      <c r="AF230" s="94">
        <f t="shared" si="53"/>
        <v>102</v>
      </c>
      <c r="AG230" s="94">
        <f t="shared" si="54"/>
        <v>168</v>
      </c>
      <c r="AH230" s="94">
        <f t="shared" si="55"/>
        <v>270</v>
      </c>
    </row>
    <row r="231" spans="1:34" s="18" customFormat="1">
      <c r="A231" s="140"/>
      <c r="B231" s="140"/>
      <c r="C231" s="85" t="s">
        <v>51</v>
      </c>
      <c r="D231" s="86">
        <f>D229+D227</f>
        <v>0</v>
      </c>
      <c r="E231" s="86">
        <f t="shared" ref="E231:AE231" si="63">E229+E227</f>
        <v>2</v>
      </c>
      <c r="F231" s="86">
        <f t="shared" si="63"/>
        <v>0</v>
      </c>
      <c r="G231" s="86">
        <f t="shared" si="63"/>
        <v>2</v>
      </c>
      <c r="H231" s="86">
        <f t="shared" si="63"/>
        <v>3</v>
      </c>
      <c r="I231" s="86">
        <f t="shared" si="63"/>
        <v>0</v>
      </c>
      <c r="J231" s="86">
        <f t="shared" si="63"/>
        <v>7</v>
      </c>
      <c r="K231" s="86">
        <f t="shared" si="63"/>
        <v>24</v>
      </c>
      <c r="L231" s="86">
        <f t="shared" si="63"/>
        <v>17</v>
      </c>
      <c r="M231" s="86">
        <f t="shared" si="63"/>
        <v>24</v>
      </c>
      <c r="N231" s="86">
        <f t="shared" si="63"/>
        <v>3</v>
      </c>
      <c r="O231" s="86">
        <f t="shared" si="63"/>
        <v>6</v>
      </c>
      <c r="P231" s="86">
        <f t="shared" si="63"/>
        <v>12</v>
      </c>
      <c r="Q231" s="86">
        <f t="shared" si="63"/>
        <v>35</v>
      </c>
      <c r="R231" s="86">
        <f t="shared" si="63"/>
        <v>157</v>
      </c>
      <c r="S231" s="86">
        <f t="shared" si="63"/>
        <v>388</v>
      </c>
      <c r="T231" s="86">
        <f t="shared" si="63"/>
        <v>2</v>
      </c>
      <c r="U231" s="86">
        <f t="shared" si="63"/>
        <v>0</v>
      </c>
      <c r="V231" s="86">
        <f t="shared" si="63"/>
        <v>3</v>
      </c>
      <c r="W231" s="86">
        <f t="shared" si="63"/>
        <v>13</v>
      </c>
      <c r="X231" s="86">
        <f t="shared" si="63"/>
        <v>0</v>
      </c>
      <c r="Y231" s="86">
        <f t="shared" si="63"/>
        <v>5</v>
      </c>
      <c r="Z231" s="86">
        <f t="shared" si="63"/>
        <v>0</v>
      </c>
      <c r="AA231" s="86">
        <f t="shared" si="63"/>
        <v>0</v>
      </c>
      <c r="AB231" s="86">
        <f t="shared" si="63"/>
        <v>0</v>
      </c>
      <c r="AC231" s="86">
        <f t="shared" si="63"/>
        <v>2</v>
      </c>
      <c r="AD231" s="86">
        <f t="shared" si="63"/>
        <v>0</v>
      </c>
      <c r="AE231" s="86">
        <f t="shared" si="63"/>
        <v>0</v>
      </c>
      <c r="AF231" s="94">
        <f t="shared" si="53"/>
        <v>204</v>
      </c>
      <c r="AG231" s="94">
        <f t="shared" si="54"/>
        <v>501</v>
      </c>
      <c r="AH231" s="94">
        <f t="shared" si="55"/>
        <v>705</v>
      </c>
    </row>
    <row r="232" spans="1:34" s="18" customFormat="1" ht="26.25" customHeight="1">
      <c r="A232" s="140" t="s">
        <v>135</v>
      </c>
      <c r="B232" s="141" t="s">
        <v>38</v>
      </c>
      <c r="C232" s="69" t="s">
        <v>64</v>
      </c>
      <c r="D232" s="69">
        <v>0</v>
      </c>
      <c r="E232" s="69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9</v>
      </c>
      <c r="N232" s="70">
        <v>0</v>
      </c>
      <c r="O232" s="70">
        <v>0</v>
      </c>
      <c r="P232" s="70">
        <v>0</v>
      </c>
      <c r="Q232" s="70">
        <v>2</v>
      </c>
      <c r="R232" s="70">
        <v>0</v>
      </c>
      <c r="S232" s="70">
        <v>0</v>
      </c>
      <c r="T232" s="70">
        <v>0</v>
      </c>
      <c r="U232" s="70">
        <v>0</v>
      </c>
      <c r="V232" s="70">
        <v>49</v>
      </c>
      <c r="W232" s="70">
        <v>117</v>
      </c>
      <c r="X232" s="70">
        <v>0</v>
      </c>
      <c r="Y232" s="70">
        <v>0</v>
      </c>
      <c r="Z232" s="70">
        <v>0</v>
      </c>
      <c r="AA232" s="70">
        <v>0</v>
      </c>
      <c r="AB232" s="70">
        <v>0</v>
      </c>
      <c r="AC232" s="70">
        <v>0</v>
      </c>
      <c r="AD232" s="70">
        <v>0</v>
      </c>
      <c r="AE232" s="70">
        <v>0</v>
      </c>
      <c r="AF232" s="94">
        <f t="shared" si="53"/>
        <v>49</v>
      </c>
      <c r="AG232" s="94">
        <f t="shared" si="54"/>
        <v>128</v>
      </c>
      <c r="AH232" s="94">
        <f t="shared" si="55"/>
        <v>177</v>
      </c>
    </row>
    <row r="233" spans="1:34" s="18" customFormat="1" ht="26.25" customHeight="1">
      <c r="A233" s="140"/>
      <c r="B233" s="141"/>
      <c r="C233" s="69" t="s">
        <v>51</v>
      </c>
      <c r="D233" s="69">
        <v>0</v>
      </c>
      <c r="E233" s="69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6</v>
      </c>
      <c r="L233" s="70">
        <v>3</v>
      </c>
      <c r="M233" s="70">
        <v>8</v>
      </c>
      <c r="N233" s="70">
        <v>2</v>
      </c>
      <c r="O233" s="70">
        <v>2</v>
      </c>
      <c r="P233" s="70">
        <v>3</v>
      </c>
      <c r="Q233" s="70">
        <v>5</v>
      </c>
      <c r="R233" s="70">
        <v>2</v>
      </c>
      <c r="S233" s="70">
        <v>3</v>
      </c>
      <c r="T233" s="70">
        <v>0</v>
      </c>
      <c r="U233" s="70">
        <v>0</v>
      </c>
      <c r="V233" s="70">
        <v>136</v>
      </c>
      <c r="W233" s="70">
        <v>332</v>
      </c>
      <c r="X233" s="70">
        <v>0</v>
      </c>
      <c r="Y233" s="70">
        <v>0</v>
      </c>
      <c r="Z233" s="70">
        <v>0</v>
      </c>
      <c r="AA233" s="70">
        <v>0</v>
      </c>
      <c r="AB233" s="70">
        <v>0</v>
      </c>
      <c r="AC233" s="70">
        <v>3</v>
      </c>
      <c r="AD233" s="70">
        <v>0</v>
      </c>
      <c r="AE233" s="70">
        <v>0</v>
      </c>
      <c r="AF233" s="94">
        <f t="shared" si="53"/>
        <v>146</v>
      </c>
      <c r="AG233" s="94">
        <f t="shared" si="54"/>
        <v>359</v>
      </c>
      <c r="AH233" s="94">
        <f t="shared" si="55"/>
        <v>505</v>
      </c>
    </row>
    <row r="234" spans="1:34" s="18" customFormat="1" ht="26.25" customHeight="1">
      <c r="A234" s="140"/>
      <c r="B234" s="141" t="s">
        <v>151</v>
      </c>
      <c r="C234" s="69" t="s">
        <v>64</v>
      </c>
      <c r="D234" s="69">
        <v>0</v>
      </c>
      <c r="E234" s="69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33</v>
      </c>
      <c r="X234" s="70">
        <v>0</v>
      </c>
      <c r="Y234" s="70">
        <v>3</v>
      </c>
      <c r="Z234" s="70">
        <v>0</v>
      </c>
      <c r="AA234" s="70">
        <v>0</v>
      </c>
      <c r="AB234" s="70">
        <v>0</v>
      </c>
      <c r="AC234" s="70">
        <v>0</v>
      </c>
      <c r="AD234" s="70">
        <v>0</v>
      </c>
      <c r="AE234" s="70">
        <v>0</v>
      </c>
      <c r="AF234" s="94">
        <f t="shared" si="53"/>
        <v>0</v>
      </c>
      <c r="AG234" s="94">
        <f t="shared" si="54"/>
        <v>36</v>
      </c>
      <c r="AH234" s="94">
        <f t="shared" si="55"/>
        <v>36</v>
      </c>
    </row>
    <row r="235" spans="1:34" s="18" customFormat="1" ht="26.25" customHeight="1">
      <c r="A235" s="140"/>
      <c r="B235" s="141"/>
      <c r="C235" s="69" t="s">
        <v>51</v>
      </c>
      <c r="D235" s="69">
        <v>0</v>
      </c>
      <c r="E235" s="69">
        <v>0</v>
      </c>
      <c r="F235" s="70">
        <v>0</v>
      </c>
      <c r="G235" s="70">
        <v>0</v>
      </c>
      <c r="H235" s="70">
        <v>0</v>
      </c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0</v>
      </c>
      <c r="Q235" s="70">
        <v>0</v>
      </c>
      <c r="R235" s="70">
        <v>0</v>
      </c>
      <c r="S235" s="70">
        <v>4</v>
      </c>
      <c r="T235" s="70">
        <v>0</v>
      </c>
      <c r="U235" s="70">
        <v>0</v>
      </c>
      <c r="V235" s="70">
        <v>0</v>
      </c>
      <c r="W235" s="70">
        <v>120</v>
      </c>
      <c r="X235" s="70">
        <v>0</v>
      </c>
      <c r="Y235" s="70">
        <v>6</v>
      </c>
      <c r="Z235" s="70">
        <v>0</v>
      </c>
      <c r="AA235" s="70">
        <v>0</v>
      </c>
      <c r="AB235" s="70">
        <v>0</v>
      </c>
      <c r="AC235" s="70">
        <v>0</v>
      </c>
      <c r="AD235" s="70">
        <v>0</v>
      </c>
      <c r="AE235" s="70">
        <v>0</v>
      </c>
      <c r="AF235" s="94">
        <f t="shared" si="53"/>
        <v>0</v>
      </c>
      <c r="AG235" s="94">
        <f t="shared" si="54"/>
        <v>130</v>
      </c>
      <c r="AH235" s="94">
        <f t="shared" si="55"/>
        <v>130</v>
      </c>
    </row>
    <row r="236" spans="1:34" s="18" customFormat="1" ht="26.25" customHeight="1">
      <c r="A236" s="140"/>
      <c r="B236" s="140" t="s">
        <v>112</v>
      </c>
      <c r="C236" s="85" t="s">
        <v>64</v>
      </c>
      <c r="D236" s="86">
        <f>D234+D232</f>
        <v>0</v>
      </c>
      <c r="E236" s="86">
        <f t="shared" ref="E236:AE236" si="64">E234+E232</f>
        <v>0</v>
      </c>
      <c r="F236" s="86">
        <f t="shared" si="64"/>
        <v>0</v>
      </c>
      <c r="G236" s="86">
        <f t="shared" si="64"/>
        <v>0</v>
      </c>
      <c r="H236" s="86">
        <f t="shared" si="64"/>
        <v>0</v>
      </c>
      <c r="I236" s="86">
        <f t="shared" si="64"/>
        <v>0</v>
      </c>
      <c r="J236" s="86">
        <f t="shared" si="64"/>
        <v>0</v>
      </c>
      <c r="K236" s="86">
        <f t="shared" si="64"/>
        <v>0</v>
      </c>
      <c r="L236" s="86">
        <f t="shared" si="64"/>
        <v>0</v>
      </c>
      <c r="M236" s="86">
        <f t="shared" si="64"/>
        <v>9</v>
      </c>
      <c r="N236" s="86">
        <f t="shared" si="64"/>
        <v>0</v>
      </c>
      <c r="O236" s="86">
        <f t="shared" si="64"/>
        <v>0</v>
      </c>
      <c r="P236" s="86">
        <f t="shared" si="64"/>
        <v>0</v>
      </c>
      <c r="Q236" s="86">
        <f t="shared" si="64"/>
        <v>2</v>
      </c>
      <c r="R236" s="86">
        <f t="shared" si="64"/>
        <v>0</v>
      </c>
      <c r="S236" s="86">
        <f t="shared" si="64"/>
        <v>0</v>
      </c>
      <c r="T236" s="86">
        <f t="shared" si="64"/>
        <v>0</v>
      </c>
      <c r="U236" s="86">
        <f t="shared" si="64"/>
        <v>0</v>
      </c>
      <c r="V236" s="86">
        <f t="shared" si="64"/>
        <v>49</v>
      </c>
      <c r="W236" s="86">
        <f t="shared" si="64"/>
        <v>150</v>
      </c>
      <c r="X236" s="86">
        <f t="shared" si="64"/>
        <v>0</v>
      </c>
      <c r="Y236" s="86">
        <f t="shared" si="64"/>
        <v>3</v>
      </c>
      <c r="Z236" s="86">
        <f t="shared" si="64"/>
        <v>0</v>
      </c>
      <c r="AA236" s="86">
        <f t="shared" si="64"/>
        <v>0</v>
      </c>
      <c r="AB236" s="86">
        <f t="shared" si="64"/>
        <v>0</v>
      </c>
      <c r="AC236" s="86">
        <f t="shared" si="64"/>
        <v>0</v>
      </c>
      <c r="AD236" s="86">
        <f t="shared" si="64"/>
        <v>0</v>
      </c>
      <c r="AE236" s="86">
        <f t="shared" si="64"/>
        <v>0</v>
      </c>
      <c r="AF236" s="94">
        <f t="shared" si="53"/>
        <v>49</v>
      </c>
      <c r="AG236" s="94">
        <f t="shared" si="54"/>
        <v>164</v>
      </c>
      <c r="AH236" s="94">
        <f t="shared" si="55"/>
        <v>213</v>
      </c>
    </row>
    <row r="237" spans="1:34" s="18" customFormat="1">
      <c r="A237" s="140"/>
      <c r="B237" s="140"/>
      <c r="C237" s="85" t="s">
        <v>51</v>
      </c>
      <c r="D237" s="86">
        <f>D235+D233</f>
        <v>0</v>
      </c>
      <c r="E237" s="86">
        <f t="shared" ref="E237:AE237" si="65">E235+E233</f>
        <v>0</v>
      </c>
      <c r="F237" s="86">
        <f t="shared" si="65"/>
        <v>0</v>
      </c>
      <c r="G237" s="86">
        <f t="shared" si="65"/>
        <v>0</v>
      </c>
      <c r="H237" s="86">
        <f t="shared" si="65"/>
        <v>0</v>
      </c>
      <c r="I237" s="86">
        <f t="shared" si="65"/>
        <v>0</v>
      </c>
      <c r="J237" s="86">
        <f t="shared" si="65"/>
        <v>0</v>
      </c>
      <c r="K237" s="86">
        <f t="shared" si="65"/>
        <v>6</v>
      </c>
      <c r="L237" s="86">
        <f t="shared" si="65"/>
        <v>3</v>
      </c>
      <c r="M237" s="86">
        <f t="shared" si="65"/>
        <v>8</v>
      </c>
      <c r="N237" s="86">
        <f t="shared" si="65"/>
        <v>2</v>
      </c>
      <c r="O237" s="86">
        <f t="shared" si="65"/>
        <v>2</v>
      </c>
      <c r="P237" s="86">
        <f t="shared" si="65"/>
        <v>3</v>
      </c>
      <c r="Q237" s="86">
        <f t="shared" si="65"/>
        <v>5</v>
      </c>
      <c r="R237" s="86">
        <f t="shared" si="65"/>
        <v>2</v>
      </c>
      <c r="S237" s="86">
        <f t="shared" si="65"/>
        <v>7</v>
      </c>
      <c r="T237" s="86">
        <f t="shared" si="65"/>
        <v>0</v>
      </c>
      <c r="U237" s="86">
        <f t="shared" si="65"/>
        <v>0</v>
      </c>
      <c r="V237" s="86">
        <f t="shared" si="65"/>
        <v>136</v>
      </c>
      <c r="W237" s="86">
        <f t="shared" si="65"/>
        <v>452</v>
      </c>
      <c r="X237" s="86">
        <f t="shared" si="65"/>
        <v>0</v>
      </c>
      <c r="Y237" s="86">
        <f t="shared" si="65"/>
        <v>6</v>
      </c>
      <c r="Z237" s="86">
        <f t="shared" si="65"/>
        <v>0</v>
      </c>
      <c r="AA237" s="86">
        <f t="shared" si="65"/>
        <v>0</v>
      </c>
      <c r="AB237" s="86">
        <f t="shared" si="65"/>
        <v>0</v>
      </c>
      <c r="AC237" s="86">
        <f t="shared" si="65"/>
        <v>3</v>
      </c>
      <c r="AD237" s="86">
        <f t="shared" si="65"/>
        <v>0</v>
      </c>
      <c r="AE237" s="86">
        <f t="shared" si="65"/>
        <v>0</v>
      </c>
      <c r="AF237" s="94">
        <f t="shared" si="53"/>
        <v>146</v>
      </c>
      <c r="AG237" s="94">
        <f t="shared" si="54"/>
        <v>489</v>
      </c>
      <c r="AH237" s="94">
        <f t="shared" si="55"/>
        <v>635</v>
      </c>
    </row>
    <row r="238" spans="1:34" s="18" customFormat="1" ht="26.25" customHeight="1">
      <c r="A238" s="140" t="s">
        <v>136</v>
      </c>
      <c r="B238" s="141" t="s">
        <v>38</v>
      </c>
      <c r="C238" s="69" t="s">
        <v>64</v>
      </c>
      <c r="D238" s="82">
        <v>2</v>
      </c>
      <c r="E238" s="82">
        <v>0</v>
      </c>
      <c r="F238" s="82">
        <v>0</v>
      </c>
      <c r="G238" s="82">
        <v>0</v>
      </c>
      <c r="H238" s="82">
        <v>0</v>
      </c>
      <c r="I238" s="82">
        <v>0</v>
      </c>
      <c r="J238" s="82">
        <v>3</v>
      </c>
      <c r="K238" s="82">
        <v>0</v>
      </c>
      <c r="L238" s="82">
        <v>0</v>
      </c>
      <c r="M238" s="82">
        <v>0</v>
      </c>
      <c r="N238" s="82">
        <v>0</v>
      </c>
      <c r="O238" s="82">
        <v>0</v>
      </c>
      <c r="P238" s="82">
        <v>3</v>
      </c>
      <c r="Q238" s="82">
        <v>3</v>
      </c>
      <c r="R238" s="82">
        <v>8</v>
      </c>
      <c r="S238" s="82">
        <v>19</v>
      </c>
      <c r="T238" s="82">
        <v>2</v>
      </c>
      <c r="U238" s="82">
        <v>3</v>
      </c>
      <c r="V238" s="82">
        <v>2</v>
      </c>
      <c r="W238" s="82">
        <v>12</v>
      </c>
      <c r="X238" s="82">
        <v>38</v>
      </c>
      <c r="Y238" s="82">
        <v>95</v>
      </c>
      <c r="Z238" s="82">
        <v>0</v>
      </c>
      <c r="AA238" s="82">
        <v>0</v>
      </c>
      <c r="AB238" s="82">
        <v>0</v>
      </c>
      <c r="AC238" s="82">
        <v>0</v>
      </c>
      <c r="AD238" s="82">
        <v>0</v>
      </c>
      <c r="AE238" s="82">
        <v>0</v>
      </c>
      <c r="AF238" s="94">
        <f t="shared" si="53"/>
        <v>58</v>
      </c>
      <c r="AG238" s="94">
        <f t="shared" si="54"/>
        <v>132</v>
      </c>
      <c r="AH238" s="94">
        <f t="shared" si="55"/>
        <v>190</v>
      </c>
    </row>
    <row r="239" spans="1:34" s="18" customFormat="1">
      <c r="A239" s="140"/>
      <c r="B239" s="141"/>
      <c r="C239" s="69" t="s">
        <v>51</v>
      </c>
      <c r="D239" s="82">
        <v>4</v>
      </c>
      <c r="E239" s="82">
        <v>2</v>
      </c>
      <c r="F239" s="82">
        <v>0</v>
      </c>
      <c r="G239" s="82">
        <v>0</v>
      </c>
      <c r="H239" s="82">
        <v>0</v>
      </c>
      <c r="I239" s="82">
        <v>0</v>
      </c>
      <c r="J239" s="82">
        <v>3</v>
      </c>
      <c r="K239" s="82">
        <v>2</v>
      </c>
      <c r="L239" s="82">
        <v>0</v>
      </c>
      <c r="M239" s="82">
        <v>0</v>
      </c>
      <c r="N239" s="82">
        <v>0</v>
      </c>
      <c r="O239" s="82">
        <v>2</v>
      </c>
      <c r="P239" s="82">
        <v>11</v>
      </c>
      <c r="Q239" s="82">
        <v>7</v>
      </c>
      <c r="R239" s="82">
        <v>20</v>
      </c>
      <c r="S239" s="82">
        <v>59</v>
      </c>
      <c r="T239" s="82">
        <v>5</v>
      </c>
      <c r="U239" s="82">
        <v>7</v>
      </c>
      <c r="V239" s="82">
        <v>7</v>
      </c>
      <c r="W239" s="82">
        <v>31</v>
      </c>
      <c r="X239" s="82">
        <v>70</v>
      </c>
      <c r="Y239" s="82">
        <v>217</v>
      </c>
      <c r="Z239" s="82">
        <v>0</v>
      </c>
      <c r="AA239" s="82">
        <v>0</v>
      </c>
      <c r="AB239" s="82">
        <v>0</v>
      </c>
      <c r="AC239" s="82">
        <v>0</v>
      </c>
      <c r="AD239" s="82">
        <v>0</v>
      </c>
      <c r="AE239" s="82">
        <v>0</v>
      </c>
      <c r="AF239" s="94">
        <f t="shared" si="53"/>
        <v>120</v>
      </c>
      <c r="AG239" s="94">
        <f t="shared" si="54"/>
        <v>327</v>
      </c>
      <c r="AH239" s="94">
        <f t="shared" si="55"/>
        <v>447</v>
      </c>
    </row>
    <row r="240" spans="1:34" s="18" customFormat="1" ht="26.25" customHeight="1">
      <c r="A240" s="140"/>
      <c r="B240" s="141" t="s">
        <v>39</v>
      </c>
      <c r="C240" s="69" t="s">
        <v>64</v>
      </c>
      <c r="D240" s="82">
        <v>0</v>
      </c>
      <c r="E240" s="82">
        <v>2</v>
      </c>
      <c r="F240" s="82">
        <v>0</v>
      </c>
      <c r="G240" s="82">
        <v>3</v>
      </c>
      <c r="H240" s="82">
        <v>0</v>
      </c>
      <c r="I240" s="82">
        <v>2</v>
      </c>
      <c r="J240" s="82">
        <v>0</v>
      </c>
      <c r="K240" s="82">
        <v>0</v>
      </c>
      <c r="L240" s="82">
        <v>0</v>
      </c>
      <c r="M240" s="82">
        <v>0</v>
      </c>
      <c r="N240" s="82">
        <v>0</v>
      </c>
      <c r="O240" s="82">
        <v>2</v>
      </c>
      <c r="P240" s="82">
        <v>0</v>
      </c>
      <c r="Q240" s="82">
        <v>0</v>
      </c>
      <c r="R240" s="82">
        <v>0</v>
      </c>
      <c r="S240" s="82">
        <v>8</v>
      </c>
      <c r="T240" s="82">
        <v>0</v>
      </c>
      <c r="U240" s="82">
        <v>0</v>
      </c>
      <c r="V240" s="82">
        <v>0</v>
      </c>
      <c r="W240" s="82">
        <v>9</v>
      </c>
      <c r="X240" s="82">
        <v>0</v>
      </c>
      <c r="Y240" s="82">
        <v>33</v>
      </c>
      <c r="Z240" s="82">
        <v>0</v>
      </c>
      <c r="AA240" s="82">
        <v>0</v>
      </c>
      <c r="AB240" s="82">
        <v>0</v>
      </c>
      <c r="AC240" s="82">
        <v>0</v>
      </c>
      <c r="AD240" s="82">
        <v>0</v>
      </c>
      <c r="AE240" s="82">
        <v>0</v>
      </c>
      <c r="AF240" s="94">
        <f t="shared" si="53"/>
        <v>0</v>
      </c>
      <c r="AG240" s="94">
        <f t="shared" si="54"/>
        <v>59</v>
      </c>
      <c r="AH240" s="94">
        <f t="shared" si="55"/>
        <v>59</v>
      </c>
    </row>
    <row r="241" spans="1:34" s="18" customFormat="1">
      <c r="A241" s="140"/>
      <c r="B241" s="141"/>
      <c r="C241" s="69" t="s">
        <v>51</v>
      </c>
      <c r="D241" s="82">
        <v>0</v>
      </c>
      <c r="E241" s="82">
        <v>3</v>
      </c>
      <c r="F241" s="82">
        <v>0</v>
      </c>
      <c r="G241" s="82">
        <v>6</v>
      </c>
      <c r="H241" s="82">
        <v>0</v>
      </c>
      <c r="I241" s="82">
        <v>3</v>
      </c>
      <c r="J241" s="82">
        <v>0</v>
      </c>
      <c r="K241" s="82">
        <v>2</v>
      </c>
      <c r="L241" s="82">
        <v>0</v>
      </c>
      <c r="M241" s="82">
        <v>0</v>
      </c>
      <c r="N241" s="82">
        <v>0</v>
      </c>
      <c r="O241" s="82">
        <v>4</v>
      </c>
      <c r="P241" s="82">
        <v>0</v>
      </c>
      <c r="Q241" s="82">
        <v>0</v>
      </c>
      <c r="R241" s="82">
        <v>0</v>
      </c>
      <c r="S241" s="82">
        <v>16</v>
      </c>
      <c r="T241" s="82">
        <v>0</v>
      </c>
      <c r="U241" s="82">
        <v>0</v>
      </c>
      <c r="V241" s="82">
        <v>0</v>
      </c>
      <c r="W241" s="82">
        <v>23</v>
      </c>
      <c r="X241" s="82">
        <v>0</v>
      </c>
      <c r="Y241" s="82">
        <v>54</v>
      </c>
      <c r="Z241" s="82">
        <v>0</v>
      </c>
      <c r="AA241" s="82">
        <v>0</v>
      </c>
      <c r="AB241" s="82">
        <v>0</v>
      </c>
      <c r="AC241" s="82">
        <v>0</v>
      </c>
      <c r="AD241" s="82">
        <v>0</v>
      </c>
      <c r="AE241" s="82">
        <v>0</v>
      </c>
      <c r="AF241" s="94">
        <f t="shared" si="53"/>
        <v>0</v>
      </c>
      <c r="AG241" s="94">
        <f t="shared" si="54"/>
        <v>111</v>
      </c>
      <c r="AH241" s="94">
        <f t="shared" si="55"/>
        <v>111</v>
      </c>
    </row>
    <row r="242" spans="1:34" s="18" customFormat="1" ht="27.75" customHeight="1">
      <c r="A242" s="140"/>
      <c r="B242" s="140" t="s">
        <v>234</v>
      </c>
      <c r="C242" s="85" t="s">
        <v>64</v>
      </c>
      <c r="D242" s="85">
        <f>D240+D238</f>
        <v>2</v>
      </c>
      <c r="E242" s="85">
        <f t="shared" ref="E242:AE242" si="66">E240+E238</f>
        <v>2</v>
      </c>
      <c r="F242" s="85">
        <f t="shared" si="66"/>
        <v>0</v>
      </c>
      <c r="G242" s="85">
        <f t="shared" si="66"/>
        <v>3</v>
      </c>
      <c r="H242" s="85">
        <f t="shared" si="66"/>
        <v>0</v>
      </c>
      <c r="I242" s="85">
        <f t="shared" si="66"/>
        <v>2</v>
      </c>
      <c r="J242" s="85">
        <f t="shared" si="66"/>
        <v>3</v>
      </c>
      <c r="K242" s="85">
        <f t="shared" si="66"/>
        <v>0</v>
      </c>
      <c r="L242" s="85">
        <f t="shared" si="66"/>
        <v>0</v>
      </c>
      <c r="M242" s="85">
        <f t="shared" si="66"/>
        <v>0</v>
      </c>
      <c r="N242" s="85">
        <f t="shared" si="66"/>
        <v>0</v>
      </c>
      <c r="O242" s="85">
        <f t="shared" si="66"/>
        <v>2</v>
      </c>
      <c r="P242" s="85">
        <f t="shared" si="66"/>
        <v>3</v>
      </c>
      <c r="Q242" s="85">
        <f t="shared" si="66"/>
        <v>3</v>
      </c>
      <c r="R242" s="85">
        <f t="shared" si="66"/>
        <v>8</v>
      </c>
      <c r="S242" s="85">
        <f t="shared" si="66"/>
        <v>27</v>
      </c>
      <c r="T242" s="85">
        <f t="shared" si="66"/>
        <v>2</v>
      </c>
      <c r="U242" s="85">
        <f t="shared" si="66"/>
        <v>3</v>
      </c>
      <c r="V242" s="85">
        <f t="shared" si="66"/>
        <v>2</v>
      </c>
      <c r="W242" s="85">
        <f t="shared" si="66"/>
        <v>21</v>
      </c>
      <c r="X242" s="85">
        <f t="shared" si="66"/>
        <v>38</v>
      </c>
      <c r="Y242" s="85">
        <f t="shared" si="66"/>
        <v>128</v>
      </c>
      <c r="Z242" s="85">
        <f t="shared" si="66"/>
        <v>0</v>
      </c>
      <c r="AA242" s="85">
        <f t="shared" si="66"/>
        <v>0</v>
      </c>
      <c r="AB242" s="85">
        <f t="shared" si="66"/>
        <v>0</v>
      </c>
      <c r="AC242" s="85">
        <f t="shared" si="66"/>
        <v>0</v>
      </c>
      <c r="AD242" s="85">
        <f t="shared" si="66"/>
        <v>0</v>
      </c>
      <c r="AE242" s="85">
        <f t="shared" si="66"/>
        <v>0</v>
      </c>
      <c r="AF242" s="94">
        <f t="shared" si="53"/>
        <v>58</v>
      </c>
      <c r="AG242" s="94">
        <f t="shared" si="54"/>
        <v>191</v>
      </c>
      <c r="AH242" s="94">
        <f t="shared" si="55"/>
        <v>249</v>
      </c>
    </row>
    <row r="243" spans="1:34" s="18" customFormat="1">
      <c r="A243" s="140"/>
      <c r="B243" s="140"/>
      <c r="C243" s="85" t="s">
        <v>51</v>
      </c>
      <c r="D243" s="96">
        <f>D241+D239</f>
        <v>4</v>
      </c>
      <c r="E243" s="96">
        <f t="shared" ref="E243:AE243" si="67">E241+E239</f>
        <v>5</v>
      </c>
      <c r="F243" s="96">
        <f t="shared" si="67"/>
        <v>0</v>
      </c>
      <c r="G243" s="96">
        <f t="shared" si="67"/>
        <v>6</v>
      </c>
      <c r="H243" s="96">
        <f t="shared" si="67"/>
        <v>0</v>
      </c>
      <c r="I243" s="96">
        <f t="shared" si="67"/>
        <v>3</v>
      </c>
      <c r="J243" s="96">
        <f t="shared" si="67"/>
        <v>3</v>
      </c>
      <c r="K243" s="96">
        <f t="shared" si="67"/>
        <v>4</v>
      </c>
      <c r="L243" s="96">
        <f t="shared" si="67"/>
        <v>0</v>
      </c>
      <c r="M243" s="96">
        <f t="shared" si="67"/>
        <v>0</v>
      </c>
      <c r="N243" s="96">
        <f t="shared" si="67"/>
        <v>0</v>
      </c>
      <c r="O243" s="96">
        <f t="shared" si="67"/>
        <v>6</v>
      </c>
      <c r="P243" s="96">
        <f t="shared" si="67"/>
        <v>11</v>
      </c>
      <c r="Q243" s="96">
        <f t="shared" si="67"/>
        <v>7</v>
      </c>
      <c r="R243" s="96">
        <f t="shared" si="67"/>
        <v>20</v>
      </c>
      <c r="S243" s="96">
        <f t="shared" si="67"/>
        <v>75</v>
      </c>
      <c r="T243" s="96">
        <f t="shared" si="67"/>
        <v>5</v>
      </c>
      <c r="U243" s="96">
        <f t="shared" si="67"/>
        <v>7</v>
      </c>
      <c r="V243" s="96">
        <f t="shared" si="67"/>
        <v>7</v>
      </c>
      <c r="W243" s="96">
        <f t="shared" si="67"/>
        <v>54</v>
      </c>
      <c r="X243" s="96">
        <f t="shared" si="67"/>
        <v>70</v>
      </c>
      <c r="Y243" s="96">
        <f t="shared" si="67"/>
        <v>271</v>
      </c>
      <c r="Z243" s="96">
        <f t="shared" si="67"/>
        <v>0</v>
      </c>
      <c r="AA243" s="96">
        <f t="shared" si="67"/>
        <v>0</v>
      </c>
      <c r="AB243" s="96">
        <f t="shared" si="67"/>
        <v>0</v>
      </c>
      <c r="AC243" s="96">
        <f t="shared" si="67"/>
        <v>0</v>
      </c>
      <c r="AD243" s="96">
        <f t="shared" si="67"/>
        <v>0</v>
      </c>
      <c r="AE243" s="96">
        <f t="shared" si="67"/>
        <v>0</v>
      </c>
      <c r="AF243" s="94">
        <f t="shared" si="53"/>
        <v>120</v>
      </c>
      <c r="AG243" s="94">
        <f t="shared" si="54"/>
        <v>438</v>
      </c>
      <c r="AH243" s="94">
        <f t="shared" si="55"/>
        <v>558</v>
      </c>
    </row>
    <row r="244" spans="1:34" s="18" customFormat="1">
      <c r="A244" s="140" t="s">
        <v>261</v>
      </c>
      <c r="B244" s="139"/>
      <c r="C244" s="85" t="s">
        <v>64</v>
      </c>
      <c r="D244" s="96">
        <v>0</v>
      </c>
      <c r="E244" s="96">
        <v>0</v>
      </c>
      <c r="F244" s="96">
        <v>0</v>
      </c>
      <c r="G244" s="96">
        <v>0</v>
      </c>
      <c r="H244" s="96">
        <v>3</v>
      </c>
      <c r="I244" s="96">
        <v>0</v>
      </c>
      <c r="J244" s="96">
        <v>0</v>
      </c>
      <c r="K244" s="96">
        <v>0</v>
      </c>
      <c r="L244" s="96">
        <v>0</v>
      </c>
      <c r="M244" s="96">
        <v>2</v>
      </c>
      <c r="N244" s="96">
        <v>0</v>
      </c>
      <c r="O244" s="96">
        <v>0</v>
      </c>
      <c r="P244" s="96">
        <v>0</v>
      </c>
      <c r="Q244" s="96">
        <v>0</v>
      </c>
      <c r="R244" s="96">
        <v>6</v>
      </c>
      <c r="S244" s="96">
        <v>4</v>
      </c>
      <c r="T244" s="96">
        <v>0</v>
      </c>
      <c r="U244" s="96">
        <v>0</v>
      </c>
      <c r="V244" s="96">
        <v>5</v>
      </c>
      <c r="W244" s="96">
        <v>12</v>
      </c>
      <c r="X244" s="96">
        <v>1</v>
      </c>
      <c r="Y244" s="96">
        <v>0</v>
      </c>
      <c r="Z244" s="96">
        <v>0</v>
      </c>
      <c r="AA244" s="96">
        <v>0</v>
      </c>
      <c r="AB244" s="96">
        <v>0</v>
      </c>
      <c r="AC244" s="96">
        <v>0</v>
      </c>
      <c r="AD244" s="96">
        <v>0</v>
      </c>
      <c r="AE244" s="96">
        <v>0</v>
      </c>
      <c r="AF244" s="94">
        <f>AD244+AB244+Z244+X244+V244+T244+R244+P244+N244+L244+J244+H244+F244+D244</f>
        <v>15</v>
      </c>
      <c r="AG244" s="94">
        <f t="shared" si="54"/>
        <v>18</v>
      </c>
      <c r="AH244" s="94">
        <f>AG244+AF244</f>
        <v>33</v>
      </c>
    </row>
    <row r="245" spans="1:34" s="18" customFormat="1">
      <c r="A245" s="139"/>
      <c r="B245" s="139"/>
      <c r="C245" s="85" t="s">
        <v>51</v>
      </c>
      <c r="D245" s="96">
        <v>0</v>
      </c>
      <c r="E245" s="96">
        <v>0</v>
      </c>
      <c r="F245" s="96">
        <v>0</v>
      </c>
      <c r="G245" s="96">
        <v>0</v>
      </c>
      <c r="H245" s="96">
        <v>3</v>
      </c>
      <c r="I245" s="96">
        <v>0</v>
      </c>
      <c r="J245" s="96">
        <v>0</v>
      </c>
      <c r="K245" s="96">
        <v>0</v>
      </c>
      <c r="L245" s="96">
        <v>0</v>
      </c>
      <c r="M245" s="96">
        <v>2</v>
      </c>
      <c r="N245" s="96">
        <v>0</v>
      </c>
      <c r="O245" s="96">
        <v>0</v>
      </c>
      <c r="P245" s="96">
        <v>0</v>
      </c>
      <c r="Q245" s="96">
        <v>0</v>
      </c>
      <c r="R245" s="96">
        <v>6</v>
      </c>
      <c r="S245" s="96">
        <v>4</v>
      </c>
      <c r="T245" s="96">
        <v>0</v>
      </c>
      <c r="U245" s="96">
        <v>0</v>
      </c>
      <c r="V245" s="96">
        <v>5</v>
      </c>
      <c r="W245" s="96">
        <v>12</v>
      </c>
      <c r="X245" s="96">
        <v>1</v>
      </c>
      <c r="Y245" s="96">
        <v>0</v>
      </c>
      <c r="Z245" s="96">
        <v>0</v>
      </c>
      <c r="AA245" s="96">
        <v>0</v>
      </c>
      <c r="AB245" s="96">
        <v>0</v>
      </c>
      <c r="AC245" s="96">
        <v>0</v>
      </c>
      <c r="AD245" s="96">
        <v>0</v>
      </c>
      <c r="AE245" s="96">
        <v>0</v>
      </c>
      <c r="AF245" s="94">
        <f t="shared" si="53"/>
        <v>15</v>
      </c>
      <c r="AG245" s="94">
        <f t="shared" si="54"/>
        <v>18</v>
      </c>
      <c r="AH245" s="94">
        <f t="shared" si="55"/>
        <v>33</v>
      </c>
    </row>
    <row r="246" spans="1:34" s="18" customFormat="1" ht="26.25" customHeight="1">
      <c r="A246" s="141" t="s">
        <v>152</v>
      </c>
      <c r="B246" s="141"/>
      <c r="C246" s="69" t="s">
        <v>64</v>
      </c>
      <c r="D246" s="69">
        <v>0</v>
      </c>
      <c r="E246" s="69">
        <v>0</v>
      </c>
      <c r="F246" s="70">
        <v>0</v>
      </c>
      <c r="G246" s="70">
        <v>0</v>
      </c>
      <c r="H246" s="70">
        <v>2</v>
      </c>
      <c r="I246" s="70">
        <v>0</v>
      </c>
      <c r="J246" s="70">
        <v>0</v>
      </c>
      <c r="K246" s="70">
        <v>0</v>
      </c>
      <c r="L246" s="70">
        <v>2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30</v>
      </c>
      <c r="S246" s="70">
        <v>11</v>
      </c>
      <c r="T246" s="70">
        <v>0</v>
      </c>
      <c r="U246" s="70">
        <v>0</v>
      </c>
      <c r="V246" s="70">
        <v>2</v>
      </c>
      <c r="W246" s="70">
        <v>0</v>
      </c>
      <c r="X246" s="70">
        <v>2</v>
      </c>
      <c r="Y246" s="70">
        <v>0</v>
      </c>
      <c r="Z246" s="70">
        <v>0</v>
      </c>
      <c r="AA246" s="70">
        <v>0</v>
      </c>
      <c r="AB246" s="70">
        <v>0</v>
      </c>
      <c r="AC246" s="70">
        <v>0</v>
      </c>
      <c r="AD246" s="70">
        <v>0</v>
      </c>
      <c r="AE246" s="70">
        <v>0</v>
      </c>
      <c r="AF246" s="94">
        <f t="shared" si="53"/>
        <v>38</v>
      </c>
      <c r="AG246" s="94">
        <f t="shared" si="54"/>
        <v>11</v>
      </c>
      <c r="AH246" s="94">
        <f t="shared" si="55"/>
        <v>49</v>
      </c>
    </row>
    <row r="247" spans="1:34" s="18" customFormat="1" ht="26.25" customHeight="1">
      <c r="A247" s="141"/>
      <c r="B247" s="141"/>
      <c r="C247" s="69" t="s">
        <v>51</v>
      </c>
      <c r="D247" s="70">
        <v>0</v>
      </c>
      <c r="E247" s="70">
        <v>0</v>
      </c>
      <c r="F247" s="70">
        <v>0</v>
      </c>
      <c r="G247" s="70">
        <v>0</v>
      </c>
      <c r="H247" s="70">
        <v>3</v>
      </c>
      <c r="I247" s="70">
        <v>0</v>
      </c>
      <c r="J247" s="70">
        <v>0</v>
      </c>
      <c r="K247" s="70">
        <v>0</v>
      </c>
      <c r="L247" s="70">
        <v>4</v>
      </c>
      <c r="M247" s="70">
        <v>0</v>
      </c>
      <c r="N247" s="70">
        <v>0</v>
      </c>
      <c r="O247" s="70">
        <v>0</v>
      </c>
      <c r="P247" s="70">
        <v>0</v>
      </c>
      <c r="Q247" s="70">
        <v>0</v>
      </c>
      <c r="R247" s="70">
        <v>46</v>
      </c>
      <c r="S247" s="70">
        <v>17</v>
      </c>
      <c r="T247" s="70">
        <v>0</v>
      </c>
      <c r="U247" s="70">
        <v>0</v>
      </c>
      <c r="V247" s="70">
        <v>7</v>
      </c>
      <c r="W247" s="70">
        <v>0</v>
      </c>
      <c r="X247" s="70">
        <v>3</v>
      </c>
      <c r="Y247" s="70">
        <v>0</v>
      </c>
      <c r="Z247" s="70">
        <v>0</v>
      </c>
      <c r="AA247" s="70">
        <v>0</v>
      </c>
      <c r="AB247" s="70">
        <v>0</v>
      </c>
      <c r="AC247" s="70">
        <v>0</v>
      </c>
      <c r="AD247" s="70">
        <v>0</v>
      </c>
      <c r="AE247" s="70">
        <v>0</v>
      </c>
      <c r="AF247" s="94">
        <f t="shared" si="53"/>
        <v>63</v>
      </c>
      <c r="AG247" s="94">
        <f t="shared" si="54"/>
        <v>17</v>
      </c>
      <c r="AH247" s="94">
        <f t="shared" si="55"/>
        <v>80</v>
      </c>
    </row>
    <row r="248" spans="1:34" s="18" customFormat="1" ht="26.25" customHeight="1">
      <c r="A248" s="140" t="s">
        <v>0</v>
      </c>
      <c r="B248" s="140" t="s">
        <v>16</v>
      </c>
      <c r="C248" s="85" t="s">
        <v>64</v>
      </c>
      <c r="D248" s="96">
        <f>D246+D230+D222+D206+D178+D164+D162+D156+D154+D142+D138</f>
        <v>4</v>
      </c>
      <c r="E248" s="96">
        <f t="shared" ref="E248:AE248" si="68">E246+E230+E222+E206+E178+E164+E162+E156+E154+E142+E138</f>
        <v>3</v>
      </c>
      <c r="F248" s="96">
        <f t="shared" si="68"/>
        <v>4</v>
      </c>
      <c r="G248" s="96">
        <f t="shared" si="68"/>
        <v>1</v>
      </c>
      <c r="H248" s="96">
        <f t="shared" si="68"/>
        <v>31</v>
      </c>
      <c r="I248" s="96">
        <f t="shared" si="68"/>
        <v>2</v>
      </c>
      <c r="J248" s="96">
        <f t="shared" si="68"/>
        <v>17</v>
      </c>
      <c r="K248" s="96">
        <f t="shared" si="68"/>
        <v>17</v>
      </c>
      <c r="L248" s="96">
        <f t="shared" si="68"/>
        <v>29</v>
      </c>
      <c r="M248" s="96">
        <f t="shared" si="68"/>
        <v>7</v>
      </c>
      <c r="N248" s="96">
        <f t="shared" si="68"/>
        <v>0</v>
      </c>
      <c r="O248" s="96">
        <f t="shared" si="68"/>
        <v>2</v>
      </c>
      <c r="P248" s="96">
        <f t="shared" si="68"/>
        <v>5</v>
      </c>
      <c r="Q248" s="96">
        <f t="shared" si="68"/>
        <v>6</v>
      </c>
      <c r="R248" s="96">
        <f t="shared" si="68"/>
        <v>820</v>
      </c>
      <c r="S248" s="96">
        <f t="shared" si="68"/>
        <v>694</v>
      </c>
      <c r="T248" s="96">
        <f t="shared" si="68"/>
        <v>19</v>
      </c>
      <c r="U248" s="96">
        <f t="shared" si="68"/>
        <v>13</v>
      </c>
      <c r="V248" s="96">
        <f t="shared" si="68"/>
        <v>128</v>
      </c>
      <c r="W248" s="96">
        <f t="shared" si="68"/>
        <v>87</v>
      </c>
      <c r="X248" s="96">
        <f t="shared" si="68"/>
        <v>81</v>
      </c>
      <c r="Y248" s="96">
        <f t="shared" si="68"/>
        <v>49</v>
      </c>
      <c r="Z248" s="96">
        <f t="shared" si="68"/>
        <v>2</v>
      </c>
      <c r="AA248" s="96">
        <f t="shared" si="68"/>
        <v>1</v>
      </c>
      <c r="AB248" s="96">
        <f t="shared" si="68"/>
        <v>22</v>
      </c>
      <c r="AC248" s="96">
        <f t="shared" si="68"/>
        <v>2</v>
      </c>
      <c r="AD248" s="96">
        <f t="shared" si="68"/>
        <v>1</v>
      </c>
      <c r="AE248" s="96">
        <f t="shared" si="68"/>
        <v>0</v>
      </c>
      <c r="AF248" s="94">
        <f>AD248+AB248+Z248+X248+V248+T248+R248+P248+N248+L248+J248+H248+F248+D248</f>
        <v>1163</v>
      </c>
      <c r="AG248" s="94">
        <f>AE248+AC248+AA248+Y248+W248+U248+S248+Q248+O248+M248+K248+I248+G248+E248</f>
        <v>884</v>
      </c>
      <c r="AH248" s="94">
        <f t="shared" si="55"/>
        <v>2047</v>
      </c>
    </row>
    <row r="249" spans="1:34" s="18" customFormat="1">
      <c r="A249" s="140"/>
      <c r="B249" s="140"/>
      <c r="C249" s="85" t="s">
        <v>51</v>
      </c>
      <c r="D249" s="96">
        <f>D247+D231+D223+D207+D179+D165+D163+D157+D155+D143+D139</f>
        <v>38</v>
      </c>
      <c r="E249" s="96">
        <f t="shared" ref="E249:AE249" si="69">E247+E231+E223+E207+E179+E165+E163+E157+E155+E143+E139</f>
        <v>14</v>
      </c>
      <c r="F249" s="96">
        <f t="shared" si="69"/>
        <v>20</v>
      </c>
      <c r="G249" s="96">
        <f t="shared" si="69"/>
        <v>8</v>
      </c>
      <c r="H249" s="96">
        <f t="shared" si="69"/>
        <v>152</v>
      </c>
      <c r="I249" s="96">
        <f t="shared" si="69"/>
        <v>40</v>
      </c>
      <c r="J249" s="96">
        <f t="shared" si="69"/>
        <v>69</v>
      </c>
      <c r="K249" s="96">
        <f t="shared" si="69"/>
        <v>56</v>
      </c>
      <c r="L249" s="96">
        <f t="shared" si="69"/>
        <v>128</v>
      </c>
      <c r="M249" s="96">
        <f t="shared" si="69"/>
        <v>52</v>
      </c>
      <c r="N249" s="96">
        <f t="shared" si="69"/>
        <v>25</v>
      </c>
      <c r="O249" s="96">
        <f t="shared" si="69"/>
        <v>14</v>
      </c>
      <c r="P249" s="96">
        <f t="shared" si="69"/>
        <v>68</v>
      </c>
      <c r="Q249" s="96">
        <f t="shared" si="69"/>
        <v>52</v>
      </c>
      <c r="R249" s="96">
        <f t="shared" si="69"/>
        <v>2052</v>
      </c>
      <c r="S249" s="96">
        <f t="shared" si="69"/>
        <v>1782</v>
      </c>
      <c r="T249" s="96">
        <f t="shared" si="69"/>
        <v>73</v>
      </c>
      <c r="U249" s="96">
        <f t="shared" si="69"/>
        <v>25</v>
      </c>
      <c r="V249" s="96">
        <f t="shared" si="69"/>
        <v>434</v>
      </c>
      <c r="W249" s="96">
        <f t="shared" si="69"/>
        <v>232</v>
      </c>
      <c r="X249" s="96">
        <f t="shared" si="69"/>
        <v>268</v>
      </c>
      <c r="Y249" s="96">
        <f t="shared" si="69"/>
        <v>140</v>
      </c>
      <c r="Z249" s="96">
        <f t="shared" si="69"/>
        <v>14</v>
      </c>
      <c r="AA249" s="96">
        <f t="shared" si="69"/>
        <v>5</v>
      </c>
      <c r="AB249" s="96">
        <f t="shared" si="69"/>
        <v>59</v>
      </c>
      <c r="AC249" s="96">
        <f t="shared" si="69"/>
        <v>8</v>
      </c>
      <c r="AD249" s="96">
        <f t="shared" si="69"/>
        <v>8</v>
      </c>
      <c r="AE249" s="96">
        <f t="shared" si="69"/>
        <v>1</v>
      </c>
      <c r="AF249" s="94">
        <f t="shared" ref="AF249:AF253" si="70">AD249+AB249+Z249+X249+V249+T249+R249+P249+N249+L249+J249+H249+F249+D249</f>
        <v>3408</v>
      </c>
      <c r="AG249" s="94">
        <f t="shared" ref="AG249:AG253" si="71">AE249+AC249+AA249+Y249+W249+U249+S249+Q249+O249+M249+K249+I249+G249+E249</f>
        <v>2429</v>
      </c>
      <c r="AH249" s="94">
        <f t="shared" ref="AH249:AH254" si="72">AG249+AF249</f>
        <v>5837</v>
      </c>
    </row>
    <row r="250" spans="1:34" s="18" customFormat="1">
      <c r="A250" s="140"/>
      <c r="B250" s="140" t="s">
        <v>17</v>
      </c>
      <c r="C250" s="85" t="s">
        <v>64</v>
      </c>
      <c r="D250" s="96">
        <f>D244+D236+D224+D212+D186+D166+D160+D140</f>
        <v>3</v>
      </c>
      <c r="E250" s="96">
        <f t="shared" ref="E250:AE250" si="73">E244+E236+E224+E212+E186+E166+E160+E140</f>
        <v>0</v>
      </c>
      <c r="F250" s="96">
        <f t="shared" si="73"/>
        <v>0</v>
      </c>
      <c r="G250" s="96">
        <f t="shared" si="73"/>
        <v>0</v>
      </c>
      <c r="H250" s="96">
        <f t="shared" si="73"/>
        <v>13</v>
      </c>
      <c r="I250" s="96">
        <f t="shared" si="73"/>
        <v>0</v>
      </c>
      <c r="J250" s="96">
        <f t="shared" si="73"/>
        <v>4</v>
      </c>
      <c r="K250" s="96">
        <f t="shared" si="73"/>
        <v>2</v>
      </c>
      <c r="L250" s="96">
        <f t="shared" si="73"/>
        <v>11</v>
      </c>
      <c r="M250" s="96">
        <f t="shared" si="73"/>
        <v>13</v>
      </c>
      <c r="N250" s="96">
        <f t="shared" si="73"/>
        <v>1</v>
      </c>
      <c r="O250" s="96">
        <f t="shared" si="73"/>
        <v>0</v>
      </c>
      <c r="P250" s="96">
        <f t="shared" si="73"/>
        <v>5</v>
      </c>
      <c r="Q250" s="96">
        <f t="shared" si="73"/>
        <v>2</v>
      </c>
      <c r="R250" s="96">
        <f t="shared" si="73"/>
        <v>16</v>
      </c>
      <c r="S250" s="96">
        <f t="shared" si="73"/>
        <v>9</v>
      </c>
      <c r="T250" s="96">
        <f t="shared" si="73"/>
        <v>7</v>
      </c>
      <c r="U250" s="96">
        <f t="shared" si="73"/>
        <v>3</v>
      </c>
      <c r="V250" s="96">
        <f t="shared" si="73"/>
        <v>572</v>
      </c>
      <c r="W250" s="96">
        <f t="shared" si="73"/>
        <v>626</v>
      </c>
      <c r="X250" s="96">
        <f t="shared" si="73"/>
        <v>18</v>
      </c>
      <c r="Y250" s="96">
        <f t="shared" si="73"/>
        <v>12</v>
      </c>
      <c r="Z250" s="96">
        <f t="shared" si="73"/>
        <v>6</v>
      </c>
      <c r="AA250" s="96">
        <f t="shared" si="73"/>
        <v>2</v>
      </c>
      <c r="AB250" s="96">
        <f t="shared" si="73"/>
        <v>5</v>
      </c>
      <c r="AC250" s="96">
        <f t="shared" si="73"/>
        <v>3</v>
      </c>
      <c r="AD250" s="96">
        <f t="shared" si="73"/>
        <v>2</v>
      </c>
      <c r="AE250" s="96">
        <f t="shared" si="73"/>
        <v>0</v>
      </c>
      <c r="AF250" s="94">
        <f t="shared" si="70"/>
        <v>663</v>
      </c>
      <c r="AG250" s="94">
        <f t="shared" si="71"/>
        <v>672</v>
      </c>
      <c r="AH250" s="94">
        <f t="shared" si="72"/>
        <v>1335</v>
      </c>
    </row>
    <row r="251" spans="1:34" s="18" customFormat="1" ht="26.25" customHeight="1">
      <c r="A251" s="140"/>
      <c r="B251" s="140"/>
      <c r="C251" s="85" t="s">
        <v>51</v>
      </c>
      <c r="D251" s="96">
        <f>D245+D237+D225+D213+D187+D167+D161+D141</f>
        <v>17</v>
      </c>
      <c r="E251" s="96">
        <f t="shared" ref="E251:AE251" si="74">E245+E237+E225+E213+E187+E167+E161+E141</f>
        <v>0</v>
      </c>
      <c r="F251" s="96">
        <f t="shared" si="74"/>
        <v>4</v>
      </c>
      <c r="G251" s="96">
        <f t="shared" si="74"/>
        <v>0</v>
      </c>
      <c r="H251" s="96">
        <f t="shared" si="74"/>
        <v>56</v>
      </c>
      <c r="I251" s="96">
        <f t="shared" si="74"/>
        <v>2</v>
      </c>
      <c r="J251" s="96">
        <f t="shared" si="74"/>
        <v>14</v>
      </c>
      <c r="K251" s="96">
        <f t="shared" si="74"/>
        <v>14</v>
      </c>
      <c r="L251" s="96">
        <f t="shared" si="74"/>
        <v>31</v>
      </c>
      <c r="M251" s="96">
        <f t="shared" si="74"/>
        <v>14</v>
      </c>
      <c r="N251" s="96">
        <f t="shared" si="74"/>
        <v>10</v>
      </c>
      <c r="O251" s="96">
        <f t="shared" si="74"/>
        <v>2</v>
      </c>
      <c r="P251" s="96">
        <f t="shared" si="74"/>
        <v>31</v>
      </c>
      <c r="Q251" s="96">
        <f t="shared" si="74"/>
        <v>10</v>
      </c>
      <c r="R251" s="96">
        <f t="shared" si="74"/>
        <v>49</v>
      </c>
      <c r="S251" s="96">
        <f t="shared" si="74"/>
        <v>23</v>
      </c>
      <c r="T251" s="96">
        <f t="shared" si="74"/>
        <v>23</v>
      </c>
      <c r="U251" s="96">
        <f t="shared" si="74"/>
        <v>5</v>
      </c>
      <c r="V251" s="96">
        <f t="shared" si="74"/>
        <v>1479</v>
      </c>
      <c r="W251" s="96">
        <f t="shared" si="74"/>
        <v>1554</v>
      </c>
      <c r="X251" s="96">
        <f t="shared" si="74"/>
        <v>57</v>
      </c>
      <c r="Y251" s="96">
        <f t="shared" si="74"/>
        <v>23</v>
      </c>
      <c r="Z251" s="96">
        <f t="shared" si="74"/>
        <v>16</v>
      </c>
      <c r="AA251" s="96">
        <f t="shared" si="74"/>
        <v>4</v>
      </c>
      <c r="AB251" s="96">
        <f t="shared" si="74"/>
        <v>19</v>
      </c>
      <c r="AC251" s="96">
        <f t="shared" si="74"/>
        <v>6</v>
      </c>
      <c r="AD251" s="96">
        <f t="shared" si="74"/>
        <v>4</v>
      </c>
      <c r="AE251" s="96">
        <f t="shared" si="74"/>
        <v>0</v>
      </c>
      <c r="AF251" s="94">
        <f t="shared" si="70"/>
        <v>1810</v>
      </c>
      <c r="AG251" s="94">
        <f t="shared" si="71"/>
        <v>1657</v>
      </c>
      <c r="AH251" s="94">
        <f t="shared" si="72"/>
        <v>3467</v>
      </c>
    </row>
    <row r="252" spans="1:34" customFormat="1">
      <c r="A252" s="140"/>
      <c r="B252" s="140" t="s">
        <v>18</v>
      </c>
      <c r="C252" s="85" t="s">
        <v>64</v>
      </c>
      <c r="D252" s="96">
        <f>D242+D220+D194+D188+D158+D148</f>
        <v>2</v>
      </c>
      <c r="E252" s="96">
        <f t="shared" ref="E252:AE252" si="75">E242+E220+E194+E188+E158+E148</f>
        <v>2</v>
      </c>
      <c r="F252" s="96">
        <f t="shared" si="75"/>
        <v>0</v>
      </c>
      <c r="G252" s="96">
        <f t="shared" si="75"/>
        <v>3</v>
      </c>
      <c r="H252" s="96">
        <f t="shared" si="75"/>
        <v>18</v>
      </c>
      <c r="I252" s="96">
        <f t="shared" si="75"/>
        <v>5</v>
      </c>
      <c r="J252" s="96">
        <f t="shared" si="75"/>
        <v>4</v>
      </c>
      <c r="K252" s="96">
        <f t="shared" si="75"/>
        <v>0</v>
      </c>
      <c r="L252" s="96">
        <f t="shared" si="75"/>
        <v>5</v>
      </c>
      <c r="M252" s="96">
        <f t="shared" si="75"/>
        <v>2</v>
      </c>
      <c r="N252" s="96">
        <f t="shared" si="75"/>
        <v>0</v>
      </c>
      <c r="O252" s="96">
        <f t="shared" si="75"/>
        <v>2</v>
      </c>
      <c r="P252" s="96">
        <f t="shared" si="75"/>
        <v>3</v>
      </c>
      <c r="Q252" s="96">
        <f t="shared" si="75"/>
        <v>3</v>
      </c>
      <c r="R252" s="96">
        <f t="shared" si="75"/>
        <v>32</v>
      </c>
      <c r="S252" s="96">
        <f t="shared" si="75"/>
        <v>48</v>
      </c>
      <c r="T252" s="96">
        <f t="shared" si="75"/>
        <v>20</v>
      </c>
      <c r="U252" s="96">
        <f t="shared" si="75"/>
        <v>3</v>
      </c>
      <c r="V252" s="96">
        <f t="shared" si="75"/>
        <v>29</v>
      </c>
      <c r="W252" s="96">
        <f t="shared" si="75"/>
        <v>41</v>
      </c>
      <c r="X252" s="96">
        <f t="shared" si="75"/>
        <v>392</v>
      </c>
      <c r="Y252" s="96">
        <f t="shared" si="75"/>
        <v>436</v>
      </c>
      <c r="Z252" s="96">
        <f t="shared" si="75"/>
        <v>4</v>
      </c>
      <c r="AA252" s="96">
        <f t="shared" si="75"/>
        <v>1</v>
      </c>
      <c r="AB252" s="96">
        <f t="shared" si="75"/>
        <v>7</v>
      </c>
      <c r="AC252" s="96">
        <f t="shared" si="75"/>
        <v>1</v>
      </c>
      <c r="AD252" s="96">
        <f t="shared" si="75"/>
        <v>0</v>
      </c>
      <c r="AE252" s="96">
        <f t="shared" si="75"/>
        <v>0</v>
      </c>
      <c r="AF252" s="94">
        <f t="shared" si="70"/>
        <v>516</v>
      </c>
      <c r="AG252" s="94">
        <f t="shared" si="71"/>
        <v>547</v>
      </c>
      <c r="AH252" s="94">
        <f t="shared" si="72"/>
        <v>1063</v>
      </c>
    </row>
    <row r="253" spans="1:34">
      <c r="A253" s="140"/>
      <c r="B253" s="140"/>
      <c r="C253" s="85" t="s">
        <v>51</v>
      </c>
      <c r="D253" s="96">
        <f>D243+D221+D195+D189+D159+D149</f>
        <v>5</v>
      </c>
      <c r="E253" s="96">
        <f t="shared" ref="E253:AE253" si="76">E243+E221+E195+E189+E159+E149</f>
        <v>5</v>
      </c>
      <c r="F253" s="96">
        <f t="shared" si="76"/>
        <v>0</v>
      </c>
      <c r="G253" s="96">
        <f t="shared" si="76"/>
        <v>6</v>
      </c>
      <c r="H253" s="96">
        <f t="shared" si="76"/>
        <v>93</v>
      </c>
      <c r="I253" s="96">
        <f t="shared" si="76"/>
        <v>18</v>
      </c>
      <c r="J253" s="96">
        <f t="shared" si="76"/>
        <v>13</v>
      </c>
      <c r="K253" s="96">
        <f t="shared" si="76"/>
        <v>11</v>
      </c>
      <c r="L253" s="96">
        <f t="shared" si="76"/>
        <v>29</v>
      </c>
      <c r="M253" s="96">
        <f t="shared" si="76"/>
        <v>16</v>
      </c>
      <c r="N253" s="96">
        <f t="shared" si="76"/>
        <v>3</v>
      </c>
      <c r="O253" s="96">
        <f t="shared" si="76"/>
        <v>6</v>
      </c>
      <c r="P253" s="96">
        <f t="shared" si="76"/>
        <v>12</v>
      </c>
      <c r="Q253" s="96">
        <f t="shared" si="76"/>
        <v>7</v>
      </c>
      <c r="R253" s="96">
        <f t="shared" si="76"/>
        <v>44</v>
      </c>
      <c r="S253" s="96">
        <f t="shared" si="76"/>
        <v>107</v>
      </c>
      <c r="T253" s="96">
        <f t="shared" si="76"/>
        <v>52</v>
      </c>
      <c r="U253" s="96">
        <f t="shared" si="76"/>
        <v>22</v>
      </c>
      <c r="V253" s="96">
        <f t="shared" si="76"/>
        <v>54</v>
      </c>
      <c r="W253" s="96">
        <f t="shared" si="76"/>
        <v>92</v>
      </c>
      <c r="X253" s="96">
        <f t="shared" si="76"/>
        <v>895</v>
      </c>
      <c r="Y253" s="96">
        <f t="shared" si="76"/>
        <v>979</v>
      </c>
      <c r="Z253" s="96">
        <f t="shared" si="76"/>
        <v>3</v>
      </c>
      <c r="AA253" s="96">
        <f t="shared" si="76"/>
        <v>2</v>
      </c>
      <c r="AB253" s="96">
        <f t="shared" si="76"/>
        <v>12</v>
      </c>
      <c r="AC253" s="96">
        <f t="shared" si="76"/>
        <v>2</v>
      </c>
      <c r="AD253" s="96">
        <f t="shared" si="76"/>
        <v>0</v>
      </c>
      <c r="AE253" s="96">
        <f t="shared" si="76"/>
        <v>0</v>
      </c>
      <c r="AF253" s="94">
        <f t="shared" si="70"/>
        <v>1215</v>
      </c>
      <c r="AG253" s="94">
        <f t="shared" si="71"/>
        <v>1273</v>
      </c>
      <c r="AH253" s="94">
        <f t="shared" si="72"/>
        <v>2488</v>
      </c>
    </row>
    <row r="254" spans="1:34">
      <c r="A254" s="148" t="s">
        <v>153</v>
      </c>
      <c r="B254" s="148"/>
      <c r="C254" s="83" t="s">
        <v>64</v>
      </c>
      <c r="D254" s="94">
        <f>D252+D250+D248</f>
        <v>9</v>
      </c>
      <c r="E254" s="94">
        <f t="shared" ref="E254:AE254" si="77">E252+E250+E248</f>
        <v>5</v>
      </c>
      <c r="F254" s="94">
        <f t="shared" si="77"/>
        <v>4</v>
      </c>
      <c r="G254" s="94">
        <f t="shared" si="77"/>
        <v>4</v>
      </c>
      <c r="H254" s="94">
        <f t="shared" si="77"/>
        <v>62</v>
      </c>
      <c r="I254" s="94">
        <f t="shared" si="77"/>
        <v>7</v>
      </c>
      <c r="J254" s="94">
        <f t="shared" si="77"/>
        <v>25</v>
      </c>
      <c r="K254" s="94">
        <f t="shared" si="77"/>
        <v>19</v>
      </c>
      <c r="L254" s="94">
        <f t="shared" si="77"/>
        <v>45</v>
      </c>
      <c r="M254" s="94">
        <f t="shared" si="77"/>
        <v>22</v>
      </c>
      <c r="N254" s="94">
        <f t="shared" si="77"/>
        <v>1</v>
      </c>
      <c r="O254" s="94">
        <f t="shared" si="77"/>
        <v>4</v>
      </c>
      <c r="P254" s="94">
        <f t="shared" si="77"/>
        <v>13</v>
      </c>
      <c r="Q254" s="94">
        <f t="shared" si="77"/>
        <v>11</v>
      </c>
      <c r="R254" s="94">
        <f t="shared" si="77"/>
        <v>868</v>
      </c>
      <c r="S254" s="94">
        <f t="shared" si="77"/>
        <v>751</v>
      </c>
      <c r="T254" s="94">
        <f t="shared" si="77"/>
        <v>46</v>
      </c>
      <c r="U254" s="94">
        <f t="shared" si="77"/>
        <v>19</v>
      </c>
      <c r="V254" s="94">
        <f t="shared" si="77"/>
        <v>729</v>
      </c>
      <c r="W254" s="94">
        <f t="shared" si="77"/>
        <v>754</v>
      </c>
      <c r="X254" s="94">
        <f t="shared" si="77"/>
        <v>491</v>
      </c>
      <c r="Y254" s="94">
        <f t="shared" si="77"/>
        <v>497</v>
      </c>
      <c r="Z254" s="94">
        <f t="shared" si="77"/>
        <v>12</v>
      </c>
      <c r="AA254" s="94">
        <f t="shared" si="77"/>
        <v>4</v>
      </c>
      <c r="AB254" s="94">
        <f t="shared" si="77"/>
        <v>34</v>
      </c>
      <c r="AC254" s="94">
        <f t="shared" si="77"/>
        <v>6</v>
      </c>
      <c r="AD254" s="94">
        <f t="shared" si="77"/>
        <v>3</v>
      </c>
      <c r="AE254" s="94">
        <f t="shared" si="77"/>
        <v>0</v>
      </c>
      <c r="AF254" s="94">
        <f>AD254+AB254+Z254+X254+V254+T254+R254+P254+N254+L254+J254+H254+F254+D254</f>
        <v>2342</v>
      </c>
      <c r="AG254" s="94">
        <f>AE254+AC254+AA254+Y254+W254+U254+S254+Q254+O254+M254+K254+I254+G254+E254</f>
        <v>2103</v>
      </c>
      <c r="AH254" s="94">
        <f t="shared" si="72"/>
        <v>4445</v>
      </c>
    </row>
    <row r="255" spans="1:34">
      <c r="A255" s="148"/>
      <c r="B255" s="148"/>
      <c r="C255" s="83" t="s">
        <v>51</v>
      </c>
      <c r="D255" s="94">
        <f>D253+D251+D249</f>
        <v>60</v>
      </c>
      <c r="E255" s="94">
        <f t="shared" ref="E255:AE255" si="78">E253+E251+E249</f>
        <v>19</v>
      </c>
      <c r="F255" s="94">
        <f t="shared" si="78"/>
        <v>24</v>
      </c>
      <c r="G255" s="94">
        <f t="shared" si="78"/>
        <v>14</v>
      </c>
      <c r="H255" s="94">
        <f t="shared" si="78"/>
        <v>301</v>
      </c>
      <c r="I255" s="94">
        <f t="shared" si="78"/>
        <v>60</v>
      </c>
      <c r="J255" s="94">
        <f t="shared" si="78"/>
        <v>96</v>
      </c>
      <c r="K255" s="94">
        <f t="shared" si="78"/>
        <v>81</v>
      </c>
      <c r="L255" s="94">
        <f t="shared" si="78"/>
        <v>188</v>
      </c>
      <c r="M255" s="94">
        <f t="shared" si="78"/>
        <v>82</v>
      </c>
      <c r="N255" s="94">
        <f t="shared" si="78"/>
        <v>38</v>
      </c>
      <c r="O255" s="94">
        <f t="shared" si="78"/>
        <v>22</v>
      </c>
      <c r="P255" s="94">
        <f t="shared" si="78"/>
        <v>111</v>
      </c>
      <c r="Q255" s="94">
        <f t="shared" si="78"/>
        <v>69</v>
      </c>
      <c r="R255" s="94">
        <f t="shared" si="78"/>
        <v>2145</v>
      </c>
      <c r="S255" s="94">
        <f t="shared" si="78"/>
        <v>1912</v>
      </c>
      <c r="T255" s="94">
        <f t="shared" si="78"/>
        <v>148</v>
      </c>
      <c r="U255" s="94">
        <f t="shared" si="78"/>
        <v>52</v>
      </c>
      <c r="V255" s="94">
        <f t="shared" si="78"/>
        <v>1967</v>
      </c>
      <c r="W255" s="94">
        <f t="shared" si="78"/>
        <v>1878</v>
      </c>
      <c r="X255" s="94">
        <f t="shared" si="78"/>
        <v>1220</v>
      </c>
      <c r="Y255" s="94">
        <f t="shared" si="78"/>
        <v>1142</v>
      </c>
      <c r="Z255" s="94">
        <f t="shared" si="78"/>
        <v>33</v>
      </c>
      <c r="AA255" s="94">
        <f t="shared" si="78"/>
        <v>11</v>
      </c>
      <c r="AB255" s="94">
        <f t="shared" si="78"/>
        <v>90</v>
      </c>
      <c r="AC255" s="94">
        <f t="shared" si="78"/>
        <v>16</v>
      </c>
      <c r="AD255" s="94">
        <f t="shared" si="78"/>
        <v>12</v>
      </c>
      <c r="AE255" s="94">
        <f t="shared" si="78"/>
        <v>1</v>
      </c>
      <c r="AF255" s="94">
        <f>AD255+AB255+Z255+X255+V255+T255+R255+P255+N255+L255+J255+H255+F255+D255</f>
        <v>6433</v>
      </c>
      <c r="AG255" s="94">
        <f>AE255+AC255+AA255+Y255+W255+U255+S255+Q255+O255+M255+K255+I255+G255+E255</f>
        <v>5359</v>
      </c>
      <c r="AH255" s="94">
        <f t="shared" ref="AH255" si="79">AG255+AF255</f>
        <v>11792</v>
      </c>
    </row>
    <row r="256" spans="1:34"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</row>
    <row r="257" spans="9:25"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</row>
  </sheetData>
  <mergeCells count="178">
    <mergeCell ref="B182:B183"/>
    <mergeCell ref="B184:B185"/>
    <mergeCell ref="B240:B241"/>
    <mergeCell ref="B202:B203"/>
    <mergeCell ref="B242:B243"/>
    <mergeCell ref="B178:B179"/>
    <mergeCell ref="B214:B215"/>
    <mergeCell ref="B122:B123"/>
    <mergeCell ref="A124:B125"/>
    <mergeCell ref="A190:A195"/>
    <mergeCell ref="B230:B231"/>
    <mergeCell ref="B232:B233"/>
    <mergeCell ref="A140:B141"/>
    <mergeCell ref="B144:B145"/>
    <mergeCell ref="B212:B213"/>
    <mergeCell ref="B154:B155"/>
    <mergeCell ref="A164:B165"/>
    <mergeCell ref="A166:B167"/>
    <mergeCell ref="A168:A179"/>
    <mergeCell ref="B198:B199"/>
    <mergeCell ref="B200:B201"/>
    <mergeCell ref="B208:B209"/>
    <mergeCell ref="B210:B211"/>
    <mergeCell ref="A208:A213"/>
    <mergeCell ref="A254:B255"/>
    <mergeCell ref="A196:A207"/>
    <mergeCell ref="B204:B205"/>
    <mergeCell ref="A214:A221"/>
    <mergeCell ref="B218:B219"/>
    <mergeCell ref="B220:B221"/>
    <mergeCell ref="A222:B223"/>
    <mergeCell ref="A224:B225"/>
    <mergeCell ref="A226:A231"/>
    <mergeCell ref="A232:A237"/>
    <mergeCell ref="B236:B237"/>
    <mergeCell ref="B248:B249"/>
    <mergeCell ref="A246:B247"/>
    <mergeCell ref="A248:A253"/>
    <mergeCell ref="B228:B229"/>
    <mergeCell ref="B250:B251"/>
    <mergeCell ref="B252:B253"/>
    <mergeCell ref="B226:B227"/>
    <mergeCell ref="B196:B197"/>
    <mergeCell ref="B234:B235"/>
    <mergeCell ref="B216:B217"/>
    <mergeCell ref="A238:A243"/>
    <mergeCell ref="B238:B239"/>
    <mergeCell ref="A244:B245"/>
    <mergeCell ref="I256:Y256"/>
    <mergeCell ref="I257:Y257"/>
    <mergeCell ref="A135:AH135"/>
    <mergeCell ref="F136:G136"/>
    <mergeCell ref="H136:I136"/>
    <mergeCell ref="J136:K136"/>
    <mergeCell ref="L136:M136"/>
    <mergeCell ref="N136:O136"/>
    <mergeCell ref="P136:Q136"/>
    <mergeCell ref="R136:S136"/>
    <mergeCell ref="T136:U136"/>
    <mergeCell ref="B174:B175"/>
    <mergeCell ref="V136:W136"/>
    <mergeCell ref="X136:Y136"/>
    <mergeCell ref="Z136:AA136"/>
    <mergeCell ref="AB136:AC136"/>
    <mergeCell ref="AD136:AE136"/>
    <mergeCell ref="B146:B147"/>
    <mergeCell ref="B150:B151"/>
    <mergeCell ref="B170:B171"/>
    <mergeCell ref="B172:B173"/>
    <mergeCell ref="B176:B177"/>
    <mergeCell ref="A158:B159"/>
    <mergeCell ref="A142:B143"/>
    <mergeCell ref="A118:A123"/>
    <mergeCell ref="B118:B119"/>
    <mergeCell ref="B148:B149"/>
    <mergeCell ref="A108:A113"/>
    <mergeCell ref="B108:B109"/>
    <mergeCell ref="B110:B111"/>
    <mergeCell ref="B112:B113"/>
    <mergeCell ref="A144:A149"/>
    <mergeCell ref="A150:A155"/>
    <mergeCell ref="A114:B115"/>
    <mergeCell ref="B86:B87"/>
    <mergeCell ref="B88:B89"/>
    <mergeCell ref="B44:B45"/>
    <mergeCell ref="B74:B75"/>
    <mergeCell ref="B82:B83"/>
    <mergeCell ref="A78:A83"/>
    <mergeCell ref="B80:B81"/>
    <mergeCell ref="B78:B79"/>
    <mergeCell ref="B60:B61"/>
    <mergeCell ref="B62:B63"/>
    <mergeCell ref="A50:A57"/>
    <mergeCell ref="B50:B51"/>
    <mergeCell ref="B52:B53"/>
    <mergeCell ref="B54:B55"/>
    <mergeCell ref="A188:B189"/>
    <mergeCell ref="B206:B207"/>
    <mergeCell ref="B186:B187"/>
    <mergeCell ref="B194:B195"/>
    <mergeCell ref="B14:B15"/>
    <mergeCell ref="B66:B67"/>
    <mergeCell ref="B68:B69"/>
    <mergeCell ref="B70:B71"/>
    <mergeCell ref="A36:B37"/>
    <mergeCell ref="B46:B47"/>
    <mergeCell ref="B48:B49"/>
    <mergeCell ref="A60:A65"/>
    <mergeCell ref="A66:A77"/>
    <mergeCell ref="A58:B59"/>
    <mergeCell ref="B64:B65"/>
    <mergeCell ref="B190:B191"/>
    <mergeCell ref="B192:B193"/>
    <mergeCell ref="A180:A187"/>
    <mergeCell ref="B180:B181"/>
    <mergeCell ref="B168:B169"/>
    <mergeCell ref="A92:B93"/>
    <mergeCell ref="A94:B95"/>
    <mergeCell ref="A138:B139"/>
    <mergeCell ref="B120:B121"/>
    <mergeCell ref="A8:B9"/>
    <mergeCell ref="A10:B11"/>
    <mergeCell ref="A14:A19"/>
    <mergeCell ref="A20:A25"/>
    <mergeCell ref="A26:B27"/>
    <mergeCell ref="A30:B31"/>
    <mergeCell ref="A32:B33"/>
    <mergeCell ref="A34:B35"/>
    <mergeCell ref="B42:B43"/>
    <mergeCell ref="B20:B21"/>
    <mergeCell ref="B22:B23"/>
    <mergeCell ref="B24:B25"/>
    <mergeCell ref="A12:B13"/>
    <mergeCell ref="B40:B41"/>
    <mergeCell ref="A28:B29"/>
    <mergeCell ref="B16:B17"/>
    <mergeCell ref="B18:B19"/>
    <mergeCell ref="A162:B163"/>
    <mergeCell ref="B98:B99"/>
    <mergeCell ref="B100:B101"/>
    <mergeCell ref="AF136:AH136"/>
    <mergeCell ref="B76:B77"/>
    <mergeCell ref="B38:B39"/>
    <mergeCell ref="B72:B73"/>
    <mergeCell ref="A156:B157"/>
    <mergeCell ref="A160:B161"/>
    <mergeCell ref="D136:E136"/>
    <mergeCell ref="A136:C137"/>
    <mergeCell ref="A102:A107"/>
    <mergeCell ref="A96:A101"/>
    <mergeCell ref="A84:A91"/>
    <mergeCell ref="A38:A49"/>
    <mergeCell ref="B102:B103"/>
    <mergeCell ref="B104:B105"/>
    <mergeCell ref="B106:B107"/>
    <mergeCell ref="B84:B85"/>
    <mergeCell ref="B90:B91"/>
    <mergeCell ref="B96:B97"/>
    <mergeCell ref="B56:B57"/>
    <mergeCell ref="A116:B117"/>
    <mergeCell ref="B152:B153"/>
    <mergeCell ref="A5:AH5"/>
    <mergeCell ref="F6:G6"/>
    <mergeCell ref="H6:I6"/>
    <mergeCell ref="J6:K6"/>
    <mergeCell ref="L6:M6"/>
    <mergeCell ref="N6:O6"/>
    <mergeCell ref="P6:Q6"/>
    <mergeCell ref="R6:S6"/>
    <mergeCell ref="AF6:AH6"/>
    <mergeCell ref="T6:U6"/>
    <mergeCell ref="V6:W6"/>
    <mergeCell ref="X6:Y6"/>
    <mergeCell ref="Z6:AA6"/>
    <mergeCell ref="AB6:AC6"/>
    <mergeCell ref="AD6:AE6"/>
    <mergeCell ref="A6:C7"/>
    <mergeCell ref="D6:E6"/>
  </mergeCells>
  <printOptions horizontalCentered="1" verticalCentered="1"/>
  <pageMargins left="0" right="0.27559055118110237" top="0.74803149606299213" bottom="0.74803149606299213" header="0.31496062992125984" footer="0.31496062992125984"/>
  <pageSetup scale="53" fitToHeight="0" orientation="landscape" r:id="rId1"/>
  <rowBreaks count="2" manualBreakCount="2">
    <brk id="47" max="31" man="1"/>
    <brk id="99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3"/>
  <sheetViews>
    <sheetView rightToLeft="1" zoomScale="70" zoomScaleNormal="70" workbookViewId="0">
      <selection activeCell="A11" sqref="A11:AC69"/>
    </sheetView>
  </sheetViews>
  <sheetFormatPr defaultRowHeight="27.75"/>
  <cols>
    <col min="1" max="2" width="22.625" style="88" customWidth="1"/>
    <col min="3" max="29" width="9" style="88" customWidth="1"/>
    <col min="30" max="30" width="9" style="88"/>
    <col min="31" max="16384" width="9" style="1"/>
  </cols>
  <sheetData>
    <row r="1" spans="1:30" s="9" customForma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9" customFormat="1">
      <c r="A2" s="88"/>
      <c r="B2" s="98"/>
      <c r="C2" s="98"/>
      <c r="D2" s="98"/>
      <c r="E2" s="98"/>
      <c r="F2" s="98"/>
      <c r="G2" s="98"/>
      <c r="H2" s="98"/>
      <c r="I2" s="98"/>
      <c r="J2" s="9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20.25" customHeight="1">
      <c r="A3" s="103"/>
      <c r="B3" s="98"/>
      <c r="C3" s="98"/>
      <c r="D3" s="98"/>
      <c r="E3" s="98"/>
      <c r="F3" s="98"/>
      <c r="G3" s="98"/>
      <c r="H3" s="98"/>
      <c r="I3" s="98"/>
      <c r="J3" s="98"/>
    </row>
    <row r="4" spans="1:30" s="9" customFormat="1" ht="20.25" customHeight="1">
      <c r="A4" s="103"/>
      <c r="B4" s="98"/>
      <c r="C4" s="98"/>
      <c r="D4" s="98"/>
      <c r="E4" s="98"/>
      <c r="F4" s="98"/>
      <c r="G4" s="98"/>
      <c r="H4" s="98"/>
      <c r="I4" s="98"/>
      <c r="J4" s="9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s="9" customFormat="1" ht="20.25" customHeight="1">
      <c r="A5" s="103"/>
      <c r="B5" s="99"/>
      <c r="C5" s="10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0" s="9" customFormat="1" ht="20.25" customHeight="1">
      <c r="A6" s="103"/>
      <c r="B6" s="99"/>
      <c r="C6" s="103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14" customFormat="1" ht="30" customHeight="1">
      <c r="A7" s="155" t="s">
        <v>270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00"/>
    </row>
    <row r="8" spans="1:30" s="14" customFormat="1" ht="30" customHeight="1">
      <c r="A8" s="154" t="s">
        <v>9</v>
      </c>
      <c r="B8" s="154"/>
      <c r="C8" s="154" t="s">
        <v>103</v>
      </c>
      <c r="D8" s="154"/>
      <c r="E8" s="154"/>
      <c r="F8" s="154"/>
      <c r="G8" s="154" t="s">
        <v>60</v>
      </c>
      <c r="H8" s="154"/>
      <c r="I8" s="154"/>
      <c r="J8" s="154"/>
      <c r="K8" s="154" t="s">
        <v>61</v>
      </c>
      <c r="L8" s="154"/>
      <c r="M8" s="154"/>
      <c r="N8" s="154"/>
      <c r="O8" s="154" t="s">
        <v>62</v>
      </c>
      <c r="P8" s="154"/>
      <c r="Q8" s="154"/>
      <c r="R8" s="154"/>
      <c r="S8" s="154" t="s">
        <v>104</v>
      </c>
      <c r="T8" s="154"/>
      <c r="U8" s="154"/>
      <c r="V8" s="154"/>
      <c r="W8" s="154" t="s">
        <v>105</v>
      </c>
      <c r="X8" s="154"/>
      <c r="Y8" s="154"/>
      <c r="Z8" s="154"/>
      <c r="AA8" s="148" t="s">
        <v>106</v>
      </c>
      <c r="AB8" s="148"/>
      <c r="AC8" s="148"/>
      <c r="AD8" s="100"/>
    </row>
    <row r="9" spans="1:30" s="14" customFormat="1" ht="30" customHeight="1">
      <c r="A9" s="154"/>
      <c r="B9" s="154"/>
      <c r="C9" s="154" t="s">
        <v>64</v>
      </c>
      <c r="D9" s="154"/>
      <c r="E9" s="154" t="s">
        <v>107</v>
      </c>
      <c r="F9" s="154"/>
      <c r="G9" s="154" t="s">
        <v>205</v>
      </c>
      <c r="H9" s="154"/>
      <c r="I9" s="154" t="s">
        <v>107</v>
      </c>
      <c r="J9" s="154"/>
      <c r="K9" s="154" t="s">
        <v>205</v>
      </c>
      <c r="L9" s="154"/>
      <c r="M9" s="154" t="s">
        <v>107</v>
      </c>
      <c r="N9" s="154"/>
      <c r="O9" s="154" t="s">
        <v>205</v>
      </c>
      <c r="P9" s="154"/>
      <c r="Q9" s="154" t="s">
        <v>107</v>
      </c>
      <c r="R9" s="154"/>
      <c r="S9" s="154" t="s">
        <v>205</v>
      </c>
      <c r="T9" s="154"/>
      <c r="U9" s="154" t="s">
        <v>107</v>
      </c>
      <c r="V9" s="154"/>
      <c r="W9" s="154" t="s">
        <v>205</v>
      </c>
      <c r="X9" s="154"/>
      <c r="Y9" s="154" t="s">
        <v>107</v>
      </c>
      <c r="Z9" s="154"/>
      <c r="AA9" s="148"/>
      <c r="AB9" s="148"/>
      <c r="AC9" s="148"/>
      <c r="AD9" s="100"/>
    </row>
    <row r="10" spans="1:30" s="14" customFormat="1" ht="30" customHeight="1">
      <c r="A10" s="154"/>
      <c r="B10" s="154"/>
      <c r="C10" s="107" t="s">
        <v>1</v>
      </c>
      <c r="D10" s="107" t="s">
        <v>78</v>
      </c>
      <c r="E10" s="107" t="s">
        <v>1</v>
      </c>
      <c r="F10" s="107" t="s">
        <v>78</v>
      </c>
      <c r="G10" s="107" t="s">
        <v>1</v>
      </c>
      <c r="H10" s="107" t="s">
        <v>78</v>
      </c>
      <c r="I10" s="107" t="s">
        <v>1</v>
      </c>
      <c r="J10" s="107" t="s">
        <v>78</v>
      </c>
      <c r="K10" s="107" t="s">
        <v>1</v>
      </c>
      <c r="L10" s="107" t="s">
        <v>78</v>
      </c>
      <c r="M10" s="107" t="s">
        <v>1</v>
      </c>
      <c r="N10" s="107" t="s">
        <v>78</v>
      </c>
      <c r="O10" s="107" t="s">
        <v>1</v>
      </c>
      <c r="P10" s="107" t="s">
        <v>78</v>
      </c>
      <c r="Q10" s="107" t="s">
        <v>1</v>
      </c>
      <c r="R10" s="107" t="s">
        <v>78</v>
      </c>
      <c r="S10" s="107" t="s">
        <v>1</v>
      </c>
      <c r="T10" s="107" t="s">
        <v>78</v>
      </c>
      <c r="U10" s="107" t="s">
        <v>1</v>
      </c>
      <c r="V10" s="107" t="s">
        <v>78</v>
      </c>
      <c r="W10" s="107" t="s">
        <v>1</v>
      </c>
      <c r="X10" s="107" t="s">
        <v>78</v>
      </c>
      <c r="Y10" s="107" t="s">
        <v>1</v>
      </c>
      <c r="Z10" s="107" t="s">
        <v>78</v>
      </c>
      <c r="AA10" s="107" t="s">
        <v>1</v>
      </c>
      <c r="AB10" s="107" t="s">
        <v>78</v>
      </c>
      <c r="AC10" s="106" t="s">
        <v>0</v>
      </c>
      <c r="AD10" s="100"/>
    </row>
    <row r="11" spans="1:30" s="14" customFormat="1" ht="30" customHeight="1">
      <c r="A11" s="153" t="s">
        <v>108</v>
      </c>
      <c r="B11" s="153"/>
      <c r="C11" s="82">
        <v>213</v>
      </c>
      <c r="D11" s="82">
        <v>153</v>
      </c>
      <c r="E11" s="109">
        <v>72</v>
      </c>
      <c r="F11" s="109">
        <v>17</v>
      </c>
      <c r="G11" s="109">
        <v>31</v>
      </c>
      <c r="H11" s="109">
        <v>11</v>
      </c>
      <c r="I11" s="109">
        <v>47</v>
      </c>
      <c r="J11" s="109">
        <v>21</v>
      </c>
      <c r="K11" s="109">
        <v>75</v>
      </c>
      <c r="L11" s="109">
        <v>63</v>
      </c>
      <c r="M11" s="109">
        <v>79</v>
      </c>
      <c r="N11" s="109">
        <v>29</v>
      </c>
      <c r="O11" s="109">
        <v>88</v>
      </c>
      <c r="P11" s="109">
        <v>31</v>
      </c>
      <c r="Q11" s="109">
        <v>94</v>
      </c>
      <c r="R11" s="109">
        <v>41</v>
      </c>
      <c r="S11" s="109">
        <v>48</v>
      </c>
      <c r="T11" s="109">
        <v>16</v>
      </c>
      <c r="U11" s="109">
        <v>57</v>
      </c>
      <c r="V11" s="109">
        <v>19</v>
      </c>
      <c r="W11" s="109">
        <v>47</v>
      </c>
      <c r="X11" s="109">
        <v>18</v>
      </c>
      <c r="Y11" s="109">
        <v>61</v>
      </c>
      <c r="Z11" s="109">
        <v>14</v>
      </c>
      <c r="AA11" s="107">
        <f>Y11+W11+U11+S11+Q11+O11+M11+K11+I11+G11+E11+C11</f>
        <v>912</v>
      </c>
      <c r="AB11" s="107">
        <f>Z11+X11+V11+T11+R11+P11+N11+L11+J11+H11+F11+D11</f>
        <v>433</v>
      </c>
      <c r="AC11" s="107">
        <f>AB11+AA11</f>
        <v>1345</v>
      </c>
      <c r="AD11" s="100"/>
    </row>
    <row r="12" spans="1:30" s="14" customFormat="1" ht="30" customHeight="1">
      <c r="A12" s="153" t="s">
        <v>109</v>
      </c>
      <c r="B12" s="153"/>
      <c r="C12" s="92">
        <v>110</v>
      </c>
      <c r="D12" s="92">
        <v>131</v>
      </c>
      <c r="E12" s="92">
        <v>24</v>
      </c>
      <c r="F12" s="92">
        <v>0</v>
      </c>
      <c r="G12" s="92">
        <v>79</v>
      </c>
      <c r="H12" s="92">
        <v>61</v>
      </c>
      <c r="I12" s="92">
        <v>9</v>
      </c>
      <c r="J12" s="92">
        <v>19</v>
      </c>
      <c r="K12" s="92">
        <v>64</v>
      </c>
      <c r="L12" s="92">
        <v>66</v>
      </c>
      <c r="M12" s="92">
        <v>8</v>
      </c>
      <c r="N12" s="92">
        <v>14</v>
      </c>
      <c r="O12" s="92">
        <v>74</v>
      </c>
      <c r="P12" s="92">
        <v>60</v>
      </c>
      <c r="Q12" s="92">
        <v>4</v>
      </c>
      <c r="R12" s="92">
        <v>16</v>
      </c>
      <c r="S12" s="92">
        <v>33</v>
      </c>
      <c r="T12" s="92">
        <v>23</v>
      </c>
      <c r="U12" s="92">
        <v>0</v>
      </c>
      <c r="V12" s="92">
        <v>0</v>
      </c>
      <c r="W12" s="109">
        <v>0</v>
      </c>
      <c r="X12" s="109">
        <v>0</v>
      </c>
      <c r="Y12" s="109">
        <v>0</v>
      </c>
      <c r="Z12" s="109">
        <v>0</v>
      </c>
      <c r="AA12" s="107">
        <f t="shared" ref="AA12:AA65" si="0">Y12+W12+U12+S12+Q12+O12+M12+K12+I12+G12+E12+C12</f>
        <v>405</v>
      </c>
      <c r="AB12" s="107">
        <f t="shared" ref="AB12:AB65" si="1">Z12+X12+V12+T12+R12+P12+N12+L12+J12+H12+F12+D12</f>
        <v>390</v>
      </c>
      <c r="AC12" s="107">
        <f t="shared" ref="AC12:AC66" si="2">AB12+AA12</f>
        <v>795</v>
      </c>
      <c r="AD12" s="100"/>
    </row>
    <row r="13" spans="1:30" s="17" customFormat="1" ht="30" customHeight="1">
      <c r="A13" s="153" t="s">
        <v>206</v>
      </c>
      <c r="B13" s="153"/>
      <c r="C13" s="108">
        <v>181</v>
      </c>
      <c r="D13" s="108">
        <v>86</v>
      </c>
      <c r="E13" s="108">
        <v>19</v>
      </c>
      <c r="F13" s="108">
        <v>19</v>
      </c>
      <c r="G13" s="108">
        <v>72</v>
      </c>
      <c r="H13" s="108">
        <v>64</v>
      </c>
      <c r="I13" s="108">
        <v>8</v>
      </c>
      <c r="J13" s="108">
        <v>18</v>
      </c>
      <c r="K13" s="108">
        <v>9</v>
      </c>
      <c r="L13" s="108">
        <v>16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7">
        <f t="shared" si="0"/>
        <v>289</v>
      </c>
      <c r="AB13" s="107">
        <f t="shared" si="1"/>
        <v>203</v>
      </c>
      <c r="AC13" s="107">
        <f t="shared" si="2"/>
        <v>492</v>
      </c>
      <c r="AD13" s="100"/>
    </row>
    <row r="14" spans="1:30" s="14" customFormat="1" ht="30" customHeight="1">
      <c r="A14" s="152" t="s">
        <v>110</v>
      </c>
      <c r="B14" s="109" t="s">
        <v>111</v>
      </c>
      <c r="C14" s="82">
        <v>276</v>
      </c>
      <c r="D14" s="82">
        <v>149</v>
      </c>
      <c r="E14" s="109">
        <v>30</v>
      </c>
      <c r="F14" s="109">
        <v>19</v>
      </c>
      <c r="G14" s="109">
        <v>13</v>
      </c>
      <c r="H14" s="109">
        <v>18</v>
      </c>
      <c r="I14" s="109">
        <v>11</v>
      </c>
      <c r="J14" s="109">
        <v>12</v>
      </c>
      <c r="K14" s="109">
        <v>14</v>
      </c>
      <c r="L14" s="109">
        <v>16</v>
      </c>
      <c r="M14" s="109">
        <v>9</v>
      </c>
      <c r="N14" s="109">
        <v>21</v>
      </c>
      <c r="O14" s="109">
        <v>13</v>
      </c>
      <c r="P14" s="109">
        <v>10</v>
      </c>
      <c r="Q14" s="109">
        <v>12</v>
      </c>
      <c r="R14" s="109">
        <v>14</v>
      </c>
      <c r="S14" s="109">
        <v>7</v>
      </c>
      <c r="T14" s="109">
        <v>13</v>
      </c>
      <c r="U14" s="109">
        <v>6</v>
      </c>
      <c r="V14" s="109">
        <v>15</v>
      </c>
      <c r="W14" s="109">
        <v>0</v>
      </c>
      <c r="X14" s="109">
        <v>0</v>
      </c>
      <c r="Y14" s="109">
        <v>0</v>
      </c>
      <c r="Z14" s="109">
        <v>0</v>
      </c>
      <c r="AA14" s="107">
        <f t="shared" si="0"/>
        <v>391</v>
      </c>
      <c r="AB14" s="107">
        <f t="shared" si="1"/>
        <v>287</v>
      </c>
      <c r="AC14" s="107">
        <f t="shared" si="2"/>
        <v>678</v>
      </c>
      <c r="AD14" s="100"/>
    </row>
    <row r="15" spans="1:30" s="14" customFormat="1" ht="30" customHeight="1">
      <c r="A15" s="152"/>
      <c r="B15" s="109" t="s">
        <v>81</v>
      </c>
      <c r="C15" s="82">
        <v>294</v>
      </c>
      <c r="D15" s="82">
        <v>183</v>
      </c>
      <c r="E15" s="109">
        <v>31</v>
      </c>
      <c r="F15" s="109">
        <v>9</v>
      </c>
      <c r="G15" s="109">
        <v>18</v>
      </c>
      <c r="H15" s="109">
        <v>14</v>
      </c>
      <c r="I15" s="109">
        <v>31</v>
      </c>
      <c r="J15" s="109">
        <v>12</v>
      </c>
      <c r="K15" s="109">
        <v>42</v>
      </c>
      <c r="L15" s="109">
        <v>16</v>
      </c>
      <c r="M15" s="109">
        <v>48</v>
      </c>
      <c r="N15" s="109">
        <v>14</v>
      </c>
      <c r="O15" s="109">
        <v>63</v>
      </c>
      <c r="P15" s="109">
        <v>12</v>
      </c>
      <c r="Q15" s="109">
        <v>55</v>
      </c>
      <c r="R15" s="109">
        <v>16</v>
      </c>
      <c r="S15" s="109">
        <v>26</v>
      </c>
      <c r="T15" s="109">
        <v>8</v>
      </c>
      <c r="U15" s="109">
        <v>30</v>
      </c>
      <c r="V15" s="109">
        <v>9</v>
      </c>
      <c r="W15" s="109">
        <v>0</v>
      </c>
      <c r="X15" s="109">
        <v>0</v>
      </c>
      <c r="Y15" s="109">
        <v>0</v>
      </c>
      <c r="Z15" s="109">
        <v>0</v>
      </c>
      <c r="AA15" s="107">
        <f t="shared" si="0"/>
        <v>638</v>
      </c>
      <c r="AB15" s="107">
        <f t="shared" si="1"/>
        <v>293</v>
      </c>
      <c r="AC15" s="107">
        <f t="shared" si="2"/>
        <v>931</v>
      </c>
      <c r="AD15" s="100"/>
    </row>
    <row r="16" spans="1:30" s="14" customFormat="1" ht="30" customHeight="1">
      <c r="A16" s="152"/>
      <c r="B16" s="108" t="s">
        <v>112</v>
      </c>
      <c r="C16" s="108">
        <f>C15+C14</f>
        <v>570</v>
      </c>
      <c r="D16" s="108">
        <f t="shared" ref="D16:Z16" si="3">D15+D14</f>
        <v>332</v>
      </c>
      <c r="E16" s="108">
        <f t="shared" si="3"/>
        <v>61</v>
      </c>
      <c r="F16" s="108">
        <f t="shared" si="3"/>
        <v>28</v>
      </c>
      <c r="G16" s="108">
        <f t="shared" si="3"/>
        <v>31</v>
      </c>
      <c r="H16" s="108">
        <f t="shared" si="3"/>
        <v>32</v>
      </c>
      <c r="I16" s="108">
        <f t="shared" si="3"/>
        <v>42</v>
      </c>
      <c r="J16" s="108">
        <f t="shared" si="3"/>
        <v>24</v>
      </c>
      <c r="K16" s="108">
        <f t="shared" si="3"/>
        <v>56</v>
      </c>
      <c r="L16" s="108">
        <f t="shared" si="3"/>
        <v>32</v>
      </c>
      <c r="M16" s="108">
        <f t="shared" si="3"/>
        <v>57</v>
      </c>
      <c r="N16" s="108">
        <f t="shared" si="3"/>
        <v>35</v>
      </c>
      <c r="O16" s="108">
        <f t="shared" si="3"/>
        <v>76</v>
      </c>
      <c r="P16" s="108">
        <f t="shared" si="3"/>
        <v>22</v>
      </c>
      <c r="Q16" s="108">
        <f t="shared" si="3"/>
        <v>67</v>
      </c>
      <c r="R16" s="108">
        <f t="shared" si="3"/>
        <v>30</v>
      </c>
      <c r="S16" s="108">
        <f t="shared" si="3"/>
        <v>33</v>
      </c>
      <c r="T16" s="108">
        <f t="shared" si="3"/>
        <v>21</v>
      </c>
      <c r="U16" s="108">
        <f t="shared" si="3"/>
        <v>36</v>
      </c>
      <c r="V16" s="108">
        <f t="shared" si="3"/>
        <v>24</v>
      </c>
      <c r="W16" s="108">
        <f t="shared" si="3"/>
        <v>0</v>
      </c>
      <c r="X16" s="108">
        <f t="shared" si="3"/>
        <v>0</v>
      </c>
      <c r="Y16" s="108">
        <f t="shared" si="3"/>
        <v>0</v>
      </c>
      <c r="Z16" s="108">
        <f t="shared" si="3"/>
        <v>0</v>
      </c>
      <c r="AA16" s="107">
        <f t="shared" si="0"/>
        <v>1029</v>
      </c>
      <c r="AB16" s="107">
        <f t="shared" si="1"/>
        <v>580</v>
      </c>
      <c r="AC16" s="107">
        <f t="shared" si="2"/>
        <v>1609</v>
      </c>
      <c r="AD16" s="100"/>
    </row>
    <row r="17" spans="1:30" s="14" customFormat="1" ht="30" customHeight="1">
      <c r="A17" s="152" t="s">
        <v>113</v>
      </c>
      <c r="B17" s="109" t="s">
        <v>114</v>
      </c>
      <c r="C17" s="109">
        <v>201</v>
      </c>
      <c r="D17" s="109">
        <v>49</v>
      </c>
      <c r="E17" s="109">
        <v>19</v>
      </c>
      <c r="F17" s="109">
        <v>5</v>
      </c>
      <c r="G17" s="109">
        <v>161</v>
      </c>
      <c r="H17" s="109">
        <v>43</v>
      </c>
      <c r="I17" s="109">
        <v>24</v>
      </c>
      <c r="J17" s="109">
        <v>6</v>
      </c>
      <c r="K17" s="109">
        <v>157</v>
      </c>
      <c r="L17" s="109">
        <v>34</v>
      </c>
      <c r="M17" s="109">
        <v>21</v>
      </c>
      <c r="N17" s="109">
        <v>6</v>
      </c>
      <c r="O17" s="109">
        <v>151</v>
      </c>
      <c r="P17" s="109">
        <v>9</v>
      </c>
      <c r="Q17" s="109">
        <v>18</v>
      </c>
      <c r="R17" s="109">
        <v>6</v>
      </c>
      <c r="S17" s="109">
        <v>69</v>
      </c>
      <c r="T17" s="109">
        <v>17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7">
        <f t="shared" si="0"/>
        <v>821</v>
      </c>
      <c r="AB17" s="107">
        <f t="shared" si="1"/>
        <v>175</v>
      </c>
      <c r="AC17" s="107">
        <f t="shared" si="2"/>
        <v>996</v>
      </c>
      <c r="AD17" s="100"/>
    </row>
    <row r="18" spans="1:30" s="14" customFormat="1" ht="30" customHeight="1">
      <c r="A18" s="152"/>
      <c r="B18" s="109" t="s">
        <v>115</v>
      </c>
      <c r="C18" s="109">
        <v>91</v>
      </c>
      <c r="D18" s="109">
        <v>67</v>
      </c>
      <c r="E18" s="109">
        <v>19</v>
      </c>
      <c r="F18" s="109">
        <v>6</v>
      </c>
      <c r="G18" s="109">
        <v>68</v>
      </c>
      <c r="H18" s="109">
        <v>41</v>
      </c>
      <c r="I18" s="109">
        <v>9</v>
      </c>
      <c r="J18" s="109">
        <v>6</v>
      </c>
      <c r="K18" s="109">
        <v>91</v>
      </c>
      <c r="L18" s="109">
        <v>49</v>
      </c>
      <c r="M18" s="109">
        <v>6</v>
      </c>
      <c r="N18" s="109">
        <v>9</v>
      </c>
      <c r="O18" s="109">
        <v>85</v>
      </c>
      <c r="P18" s="109">
        <v>35</v>
      </c>
      <c r="Q18" s="109">
        <v>4</v>
      </c>
      <c r="R18" s="109">
        <v>7</v>
      </c>
      <c r="S18" s="109">
        <v>56</v>
      </c>
      <c r="T18" s="109">
        <v>18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7">
        <f t="shared" si="0"/>
        <v>429</v>
      </c>
      <c r="AB18" s="107">
        <f t="shared" si="1"/>
        <v>238</v>
      </c>
      <c r="AC18" s="107">
        <f t="shared" si="2"/>
        <v>667</v>
      </c>
      <c r="AD18" s="100"/>
    </row>
    <row r="19" spans="1:30" s="14" customFormat="1" ht="30" customHeight="1">
      <c r="A19" s="152"/>
      <c r="B19" s="108" t="s">
        <v>112</v>
      </c>
      <c r="C19" s="108">
        <f>C18+C17</f>
        <v>292</v>
      </c>
      <c r="D19" s="108">
        <f t="shared" ref="D19:Z19" si="4">D18+D17</f>
        <v>116</v>
      </c>
      <c r="E19" s="108">
        <f t="shared" si="4"/>
        <v>38</v>
      </c>
      <c r="F19" s="108">
        <f t="shared" si="4"/>
        <v>11</v>
      </c>
      <c r="G19" s="108">
        <f t="shared" si="4"/>
        <v>229</v>
      </c>
      <c r="H19" s="108">
        <f t="shared" si="4"/>
        <v>84</v>
      </c>
      <c r="I19" s="108">
        <f t="shared" si="4"/>
        <v>33</v>
      </c>
      <c r="J19" s="108">
        <f t="shared" si="4"/>
        <v>12</v>
      </c>
      <c r="K19" s="108">
        <f t="shared" si="4"/>
        <v>248</v>
      </c>
      <c r="L19" s="108">
        <f t="shared" si="4"/>
        <v>83</v>
      </c>
      <c r="M19" s="108">
        <f t="shared" si="4"/>
        <v>27</v>
      </c>
      <c r="N19" s="108">
        <f t="shared" si="4"/>
        <v>15</v>
      </c>
      <c r="O19" s="108">
        <f t="shared" si="4"/>
        <v>236</v>
      </c>
      <c r="P19" s="108">
        <f t="shared" si="4"/>
        <v>44</v>
      </c>
      <c r="Q19" s="108">
        <f t="shared" si="4"/>
        <v>22</v>
      </c>
      <c r="R19" s="108">
        <f t="shared" si="4"/>
        <v>13</v>
      </c>
      <c r="S19" s="108">
        <f t="shared" si="4"/>
        <v>125</v>
      </c>
      <c r="T19" s="108">
        <f t="shared" si="4"/>
        <v>35</v>
      </c>
      <c r="U19" s="108">
        <f t="shared" si="4"/>
        <v>0</v>
      </c>
      <c r="V19" s="108">
        <f t="shared" si="4"/>
        <v>0</v>
      </c>
      <c r="W19" s="108">
        <f t="shared" si="4"/>
        <v>0</v>
      </c>
      <c r="X19" s="108">
        <f t="shared" si="4"/>
        <v>0</v>
      </c>
      <c r="Y19" s="108">
        <f t="shared" si="4"/>
        <v>0</v>
      </c>
      <c r="Z19" s="108">
        <f t="shared" si="4"/>
        <v>0</v>
      </c>
      <c r="AA19" s="107">
        <f t="shared" si="0"/>
        <v>1250</v>
      </c>
      <c r="AB19" s="107">
        <f t="shared" si="1"/>
        <v>413</v>
      </c>
      <c r="AC19" s="107">
        <f t="shared" si="2"/>
        <v>1663</v>
      </c>
      <c r="AD19" s="100"/>
    </row>
    <row r="20" spans="1:30" s="14" customFormat="1" ht="30" customHeight="1">
      <c r="A20" s="153" t="s">
        <v>219</v>
      </c>
      <c r="B20" s="153"/>
      <c r="C20" s="82">
        <v>401</v>
      </c>
      <c r="D20" s="82">
        <v>312</v>
      </c>
      <c r="E20" s="109">
        <v>69</v>
      </c>
      <c r="F20" s="109">
        <v>34</v>
      </c>
      <c r="G20" s="109">
        <v>308</v>
      </c>
      <c r="H20" s="109">
        <v>167</v>
      </c>
      <c r="I20" s="109">
        <v>181</v>
      </c>
      <c r="J20" s="109">
        <v>78</v>
      </c>
      <c r="K20" s="109">
        <v>249</v>
      </c>
      <c r="L20" s="109">
        <v>181</v>
      </c>
      <c r="M20" s="109">
        <v>11</v>
      </c>
      <c r="N20" s="109">
        <v>13</v>
      </c>
      <c r="O20" s="109">
        <v>168</v>
      </c>
      <c r="P20" s="109">
        <v>148</v>
      </c>
      <c r="Q20" s="109">
        <v>9</v>
      </c>
      <c r="R20" s="109">
        <v>7</v>
      </c>
      <c r="S20" s="109">
        <v>81</v>
      </c>
      <c r="T20" s="109">
        <v>57</v>
      </c>
      <c r="U20" s="109">
        <v>17</v>
      </c>
      <c r="V20" s="109">
        <v>12</v>
      </c>
      <c r="W20" s="109">
        <v>0</v>
      </c>
      <c r="X20" s="109">
        <v>0</v>
      </c>
      <c r="Y20" s="109">
        <v>0</v>
      </c>
      <c r="Z20" s="109">
        <v>0</v>
      </c>
      <c r="AA20" s="107">
        <f t="shared" si="0"/>
        <v>1494</v>
      </c>
      <c r="AB20" s="107">
        <f t="shared" si="1"/>
        <v>1009</v>
      </c>
      <c r="AC20" s="107">
        <f t="shared" si="2"/>
        <v>2503</v>
      </c>
      <c r="AD20" s="100"/>
    </row>
    <row r="21" spans="1:30" s="47" customFormat="1" ht="30" customHeight="1">
      <c r="A21" s="153" t="s">
        <v>218</v>
      </c>
      <c r="B21" s="153"/>
      <c r="C21" s="109">
        <v>194</v>
      </c>
      <c r="D21" s="109">
        <v>78</v>
      </c>
      <c r="E21" s="109">
        <v>66</v>
      </c>
      <c r="F21" s="109">
        <v>32</v>
      </c>
      <c r="G21" s="109">
        <v>48</v>
      </c>
      <c r="H21" s="109">
        <v>21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7">
        <f t="shared" si="0"/>
        <v>308</v>
      </c>
      <c r="AB21" s="107">
        <f t="shared" si="1"/>
        <v>131</v>
      </c>
      <c r="AC21" s="107">
        <f t="shared" si="2"/>
        <v>439</v>
      </c>
      <c r="AD21" s="100"/>
    </row>
    <row r="22" spans="1:30" s="14" customFormat="1" ht="30" customHeight="1">
      <c r="A22" s="153" t="s">
        <v>116</v>
      </c>
      <c r="B22" s="153"/>
      <c r="C22" s="109">
        <v>408</v>
      </c>
      <c r="D22" s="109">
        <v>329</v>
      </c>
      <c r="E22" s="109">
        <v>49</v>
      </c>
      <c r="F22" s="109">
        <v>25</v>
      </c>
      <c r="G22" s="109">
        <v>194</v>
      </c>
      <c r="H22" s="109">
        <v>149</v>
      </c>
      <c r="I22" s="109">
        <v>84</v>
      </c>
      <c r="J22" s="109">
        <v>43</v>
      </c>
      <c r="K22" s="109">
        <v>193</v>
      </c>
      <c r="L22" s="109">
        <v>117</v>
      </c>
      <c r="M22" s="109">
        <v>27</v>
      </c>
      <c r="N22" s="109">
        <v>24</v>
      </c>
      <c r="O22" s="109">
        <v>91</v>
      </c>
      <c r="P22" s="109">
        <v>108</v>
      </c>
      <c r="Q22" s="109">
        <v>13</v>
      </c>
      <c r="R22" s="109">
        <v>12</v>
      </c>
      <c r="S22" s="109">
        <v>48</v>
      </c>
      <c r="T22" s="109">
        <v>36</v>
      </c>
      <c r="U22" s="109">
        <v>20</v>
      </c>
      <c r="V22" s="109">
        <v>26</v>
      </c>
      <c r="W22" s="109">
        <v>0</v>
      </c>
      <c r="X22" s="109">
        <v>0</v>
      </c>
      <c r="Y22" s="109">
        <v>0</v>
      </c>
      <c r="Z22" s="109"/>
      <c r="AA22" s="107">
        <f t="shared" si="0"/>
        <v>1127</v>
      </c>
      <c r="AB22" s="107">
        <f t="shared" si="1"/>
        <v>869</v>
      </c>
      <c r="AC22" s="107">
        <f t="shared" si="2"/>
        <v>1996</v>
      </c>
      <c r="AD22" s="100"/>
    </row>
    <row r="23" spans="1:30" s="14" customFormat="1" ht="30" customHeight="1">
      <c r="A23" s="153" t="s">
        <v>117</v>
      </c>
      <c r="B23" s="153"/>
      <c r="C23" s="109">
        <v>429</v>
      </c>
      <c r="D23" s="109">
        <v>61</v>
      </c>
      <c r="E23" s="109">
        <v>59</v>
      </c>
      <c r="F23" s="109">
        <v>7</v>
      </c>
      <c r="G23" s="109">
        <v>38</v>
      </c>
      <c r="H23" s="109">
        <v>7</v>
      </c>
      <c r="I23" s="109">
        <v>57</v>
      </c>
      <c r="J23" s="109">
        <v>5</v>
      </c>
      <c r="K23" s="109">
        <v>78</v>
      </c>
      <c r="L23" s="109">
        <v>5</v>
      </c>
      <c r="M23" s="109">
        <v>89</v>
      </c>
      <c r="N23" s="109">
        <v>6</v>
      </c>
      <c r="O23" s="109">
        <v>42</v>
      </c>
      <c r="P23" s="109">
        <v>7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7">
        <f t="shared" si="0"/>
        <v>792</v>
      </c>
      <c r="AB23" s="107">
        <f t="shared" si="1"/>
        <v>98</v>
      </c>
      <c r="AC23" s="107">
        <f t="shared" si="2"/>
        <v>890</v>
      </c>
      <c r="AD23" s="100"/>
    </row>
    <row r="24" spans="1:30" s="14" customFormat="1" ht="30" customHeight="1">
      <c r="A24" s="153" t="s">
        <v>118</v>
      </c>
      <c r="B24" s="153"/>
      <c r="C24" s="109">
        <v>279</v>
      </c>
      <c r="D24" s="109">
        <v>186</v>
      </c>
      <c r="E24" s="109">
        <v>48</v>
      </c>
      <c r="F24" s="109">
        <v>24</v>
      </c>
      <c r="G24" s="109">
        <v>209</v>
      </c>
      <c r="H24" s="109">
        <v>106</v>
      </c>
      <c r="I24" s="109">
        <v>67</v>
      </c>
      <c r="J24" s="109">
        <v>23</v>
      </c>
      <c r="K24" s="109">
        <v>168</v>
      </c>
      <c r="L24" s="109">
        <v>68</v>
      </c>
      <c r="M24" s="109">
        <v>31</v>
      </c>
      <c r="N24" s="109">
        <v>9</v>
      </c>
      <c r="O24" s="109">
        <v>144</v>
      </c>
      <c r="P24" s="109">
        <v>79</v>
      </c>
      <c r="Q24" s="109">
        <v>13</v>
      </c>
      <c r="R24" s="109">
        <v>9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7">
        <f t="shared" si="0"/>
        <v>959</v>
      </c>
      <c r="AB24" s="107">
        <f t="shared" si="1"/>
        <v>504</v>
      </c>
      <c r="AC24" s="107">
        <f t="shared" si="2"/>
        <v>1463</v>
      </c>
      <c r="AD24" s="100"/>
    </row>
    <row r="25" spans="1:30" s="17" customFormat="1" ht="30" customHeight="1">
      <c r="A25" s="153" t="s">
        <v>202</v>
      </c>
      <c r="B25" s="153"/>
      <c r="C25" s="91">
        <v>298</v>
      </c>
      <c r="D25" s="91">
        <v>187</v>
      </c>
      <c r="E25" s="91">
        <v>92</v>
      </c>
      <c r="F25" s="91">
        <v>37</v>
      </c>
      <c r="G25" s="91">
        <v>173</v>
      </c>
      <c r="H25" s="91">
        <v>99</v>
      </c>
      <c r="I25" s="91">
        <v>52</v>
      </c>
      <c r="J25" s="91">
        <v>39</v>
      </c>
      <c r="K25" s="91">
        <v>42</v>
      </c>
      <c r="L25" s="91">
        <v>27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107">
        <f t="shared" si="0"/>
        <v>657</v>
      </c>
      <c r="AB25" s="107">
        <f t="shared" si="1"/>
        <v>389</v>
      </c>
      <c r="AC25" s="107">
        <f t="shared" si="2"/>
        <v>1046</v>
      </c>
      <c r="AD25" s="100"/>
    </row>
    <row r="26" spans="1:30" s="14" customFormat="1" ht="30" customHeight="1">
      <c r="A26" s="152" t="s">
        <v>119</v>
      </c>
      <c r="B26" s="109" t="s">
        <v>25</v>
      </c>
      <c r="C26" s="92">
        <v>291</v>
      </c>
      <c r="D26" s="92">
        <v>503</v>
      </c>
      <c r="E26" s="92">
        <v>155</v>
      </c>
      <c r="F26" s="92">
        <v>66</v>
      </c>
      <c r="G26" s="92">
        <v>384</v>
      </c>
      <c r="H26" s="92">
        <v>456</v>
      </c>
      <c r="I26" s="92">
        <v>204</v>
      </c>
      <c r="J26" s="92">
        <v>183</v>
      </c>
      <c r="K26" s="92">
        <v>306</v>
      </c>
      <c r="L26" s="92">
        <v>399</v>
      </c>
      <c r="M26" s="92">
        <v>190</v>
      </c>
      <c r="N26" s="92">
        <v>236</v>
      </c>
      <c r="O26" s="92">
        <v>321</v>
      </c>
      <c r="P26" s="92">
        <v>425</v>
      </c>
      <c r="Q26" s="92">
        <v>137</v>
      </c>
      <c r="R26" s="92">
        <v>129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7">
        <f t="shared" si="0"/>
        <v>1988</v>
      </c>
      <c r="AB26" s="107">
        <f t="shared" si="1"/>
        <v>2397</v>
      </c>
      <c r="AC26" s="107">
        <f t="shared" si="2"/>
        <v>4385</v>
      </c>
      <c r="AD26" s="100"/>
    </row>
    <row r="27" spans="1:30" s="14" customFormat="1" ht="30" customHeight="1">
      <c r="A27" s="152"/>
      <c r="B27" s="109" t="s">
        <v>120</v>
      </c>
      <c r="C27" s="92">
        <v>185</v>
      </c>
      <c r="D27" s="92">
        <v>376</v>
      </c>
      <c r="E27" s="92">
        <v>43</v>
      </c>
      <c r="F27" s="92">
        <v>22</v>
      </c>
      <c r="G27" s="92">
        <v>143</v>
      </c>
      <c r="H27" s="92">
        <v>254</v>
      </c>
      <c r="I27" s="92">
        <v>109</v>
      </c>
      <c r="J27" s="92">
        <v>102</v>
      </c>
      <c r="K27" s="92">
        <v>236</v>
      </c>
      <c r="L27" s="92">
        <v>341</v>
      </c>
      <c r="M27" s="92">
        <v>187</v>
      </c>
      <c r="N27" s="92">
        <v>142</v>
      </c>
      <c r="O27" s="92">
        <v>240</v>
      </c>
      <c r="P27" s="92">
        <v>291</v>
      </c>
      <c r="Q27" s="92">
        <v>143</v>
      </c>
      <c r="R27" s="92">
        <v>151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7">
        <f t="shared" si="0"/>
        <v>1286</v>
      </c>
      <c r="AB27" s="107">
        <f t="shared" si="1"/>
        <v>1679</v>
      </c>
      <c r="AC27" s="107">
        <f t="shared" si="2"/>
        <v>2965</v>
      </c>
      <c r="AD27" s="100"/>
    </row>
    <row r="28" spans="1:30" s="14" customFormat="1" ht="30" customHeight="1">
      <c r="A28" s="152"/>
      <c r="B28" s="109" t="s">
        <v>67</v>
      </c>
      <c r="C28" s="92">
        <v>206</v>
      </c>
      <c r="D28" s="92">
        <v>413</v>
      </c>
      <c r="E28" s="92">
        <v>42</v>
      </c>
      <c r="F28" s="92">
        <v>102</v>
      </c>
      <c r="G28" s="92">
        <v>113</v>
      </c>
      <c r="H28" s="92">
        <v>289</v>
      </c>
      <c r="I28" s="92">
        <v>55</v>
      </c>
      <c r="J28" s="92">
        <v>96</v>
      </c>
      <c r="K28" s="92">
        <v>125</v>
      </c>
      <c r="L28" s="92">
        <v>198</v>
      </c>
      <c r="M28" s="92">
        <v>62</v>
      </c>
      <c r="N28" s="92">
        <v>152</v>
      </c>
      <c r="O28" s="92">
        <v>61</v>
      </c>
      <c r="P28" s="92">
        <v>119</v>
      </c>
      <c r="Q28" s="92">
        <v>68</v>
      </c>
      <c r="R28" s="92">
        <v>97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7">
        <f t="shared" si="0"/>
        <v>732</v>
      </c>
      <c r="AB28" s="107">
        <f t="shared" si="1"/>
        <v>1466</v>
      </c>
      <c r="AC28" s="107">
        <f t="shared" si="2"/>
        <v>2198</v>
      </c>
      <c r="AD28" s="100"/>
    </row>
    <row r="29" spans="1:30" s="58" customFormat="1" ht="30" customHeight="1">
      <c r="A29" s="152"/>
      <c r="B29" s="109" t="s">
        <v>230</v>
      </c>
      <c r="C29" s="92">
        <v>56</v>
      </c>
      <c r="D29" s="92">
        <v>168</v>
      </c>
      <c r="E29" s="92">
        <v>19</v>
      </c>
      <c r="F29" s="92">
        <v>31</v>
      </c>
      <c r="G29" s="92">
        <v>19</v>
      </c>
      <c r="H29" s="92">
        <v>66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7">
        <f t="shared" si="0"/>
        <v>94</v>
      </c>
      <c r="AB29" s="107">
        <f t="shared" si="1"/>
        <v>265</v>
      </c>
      <c r="AC29" s="107">
        <f t="shared" si="2"/>
        <v>359</v>
      </c>
      <c r="AD29" s="100"/>
    </row>
    <row r="30" spans="1:30" s="14" customFormat="1" ht="30" customHeight="1">
      <c r="A30" s="152"/>
      <c r="B30" s="109" t="s">
        <v>121</v>
      </c>
      <c r="C30" s="92">
        <v>216</v>
      </c>
      <c r="D30" s="92">
        <v>239</v>
      </c>
      <c r="E30" s="92">
        <v>61</v>
      </c>
      <c r="F30" s="92">
        <v>97</v>
      </c>
      <c r="G30" s="92">
        <v>213</v>
      </c>
      <c r="H30" s="92">
        <v>92</v>
      </c>
      <c r="I30" s="92">
        <v>99</v>
      </c>
      <c r="J30" s="92">
        <v>84</v>
      </c>
      <c r="K30" s="92">
        <v>141</v>
      </c>
      <c r="L30" s="92">
        <v>144</v>
      </c>
      <c r="M30" s="92">
        <v>120</v>
      </c>
      <c r="N30" s="92">
        <v>78</v>
      </c>
      <c r="O30" s="92">
        <v>195</v>
      </c>
      <c r="P30" s="92">
        <v>133</v>
      </c>
      <c r="Q30" s="92">
        <v>132</v>
      </c>
      <c r="R30" s="92">
        <v>112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7">
        <f t="shared" si="0"/>
        <v>1177</v>
      </c>
      <c r="AB30" s="107">
        <f t="shared" si="1"/>
        <v>979</v>
      </c>
      <c r="AC30" s="107">
        <f t="shared" si="2"/>
        <v>2156</v>
      </c>
      <c r="AD30" s="100"/>
    </row>
    <row r="31" spans="1:30" s="14" customFormat="1" ht="30" customHeight="1">
      <c r="A31" s="152"/>
      <c r="B31" s="108" t="s">
        <v>112</v>
      </c>
      <c r="C31" s="108">
        <f>C30+C29+C28+C27+C26</f>
        <v>954</v>
      </c>
      <c r="D31" s="108">
        <f t="shared" ref="D31:Z31" si="5">D30+D29+D28+D27+D26</f>
        <v>1699</v>
      </c>
      <c r="E31" s="108">
        <f t="shared" si="5"/>
        <v>320</v>
      </c>
      <c r="F31" s="108">
        <f t="shared" si="5"/>
        <v>318</v>
      </c>
      <c r="G31" s="108">
        <f t="shared" si="5"/>
        <v>872</v>
      </c>
      <c r="H31" s="108">
        <f t="shared" si="5"/>
        <v>1157</v>
      </c>
      <c r="I31" s="108">
        <f t="shared" si="5"/>
        <v>467</v>
      </c>
      <c r="J31" s="108">
        <f t="shared" si="5"/>
        <v>465</v>
      </c>
      <c r="K31" s="108">
        <f t="shared" si="5"/>
        <v>808</v>
      </c>
      <c r="L31" s="108">
        <f t="shared" si="5"/>
        <v>1082</v>
      </c>
      <c r="M31" s="108">
        <f t="shared" si="5"/>
        <v>559</v>
      </c>
      <c r="N31" s="108">
        <f t="shared" si="5"/>
        <v>608</v>
      </c>
      <c r="O31" s="108">
        <f t="shared" si="5"/>
        <v>817</v>
      </c>
      <c r="P31" s="108">
        <f t="shared" si="5"/>
        <v>968</v>
      </c>
      <c r="Q31" s="108">
        <f t="shared" si="5"/>
        <v>480</v>
      </c>
      <c r="R31" s="108">
        <f t="shared" si="5"/>
        <v>489</v>
      </c>
      <c r="S31" s="108">
        <f t="shared" si="5"/>
        <v>0</v>
      </c>
      <c r="T31" s="108">
        <f t="shared" si="5"/>
        <v>0</v>
      </c>
      <c r="U31" s="108">
        <f t="shared" si="5"/>
        <v>0</v>
      </c>
      <c r="V31" s="108">
        <f t="shared" si="5"/>
        <v>0</v>
      </c>
      <c r="W31" s="108">
        <f t="shared" si="5"/>
        <v>0</v>
      </c>
      <c r="X31" s="108">
        <f t="shared" si="5"/>
        <v>0</v>
      </c>
      <c r="Y31" s="108">
        <f t="shared" si="5"/>
        <v>0</v>
      </c>
      <c r="Z31" s="108">
        <f t="shared" si="5"/>
        <v>0</v>
      </c>
      <c r="AA31" s="107">
        <f t="shared" si="0"/>
        <v>5277</v>
      </c>
      <c r="AB31" s="107">
        <f t="shared" si="1"/>
        <v>6786</v>
      </c>
      <c r="AC31" s="107">
        <f t="shared" si="2"/>
        <v>12063</v>
      </c>
      <c r="AD31" s="100"/>
    </row>
    <row r="32" spans="1:30" s="75" customFormat="1" ht="30" customHeight="1">
      <c r="A32" s="152" t="s">
        <v>122</v>
      </c>
      <c r="B32" s="91" t="s">
        <v>256</v>
      </c>
      <c r="C32" s="91">
        <v>201</v>
      </c>
      <c r="D32" s="91">
        <v>419</v>
      </c>
      <c r="E32" s="91">
        <v>46</v>
      </c>
      <c r="F32" s="91">
        <v>62</v>
      </c>
      <c r="G32" s="91">
        <v>258</v>
      </c>
      <c r="H32" s="91">
        <v>247</v>
      </c>
      <c r="I32" s="91">
        <v>184</v>
      </c>
      <c r="J32" s="91">
        <v>125</v>
      </c>
      <c r="K32" s="91">
        <v>266</v>
      </c>
      <c r="L32" s="91">
        <v>430</v>
      </c>
      <c r="M32" s="91">
        <v>106</v>
      </c>
      <c r="N32" s="91">
        <v>197</v>
      </c>
      <c r="O32" s="91">
        <v>326</v>
      </c>
      <c r="P32" s="91">
        <v>582</v>
      </c>
      <c r="Q32" s="91">
        <v>158</v>
      </c>
      <c r="R32" s="91">
        <v>176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107">
        <f t="shared" si="0"/>
        <v>1545</v>
      </c>
      <c r="AB32" s="107">
        <f t="shared" si="1"/>
        <v>2238</v>
      </c>
      <c r="AC32" s="107">
        <f t="shared" si="2"/>
        <v>3783</v>
      </c>
      <c r="AD32" s="100"/>
    </row>
    <row r="33" spans="1:30" s="75" customFormat="1" ht="30" customHeight="1">
      <c r="A33" s="153"/>
      <c r="B33" s="91" t="s">
        <v>254</v>
      </c>
      <c r="C33" s="91">
        <v>95</v>
      </c>
      <c r="D33" s="91">
        <v>189</v>
      </c>
      <c r="E33" s="91">
        <v>36</v>
      </c>
      <c r="F33" s="91">
        <v>57</v>
      </c>
      <c r="G33" s="91">
        <v>13</v>
      </c>
      <c r="H33" s="91">
        <v>51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107">
        <f t="shared" si="0"/>
        <v>144</v>
      </c>
      <c r="AB33" s="107">
        <f t="shared" si="1"/>
        <v>297</v>
      </c>
      <c r="AC33" s="107">
        <f t="shared" si="2"/>
        <v>441</v>
      </c>
      <c r="AD33" s="100"/>
    </row>
    <row r="34" spans="1:30" s="75" customFormat="1" ht="30" customHeight="1">
      <c r="A34" s="153"/>
      <c r="B34" s="91" t="s">
        <v>255</v>
      </c>
      <c r="C34" s="91">
        <v>97</v>
      </c>
      <c r="D34" s="91">
        <v>86</v>
      </c>
      <c r="E34" s="91">
        <v>35</v>
      </c>
      <c r="F34" s="91">
        <v>43</v>
      </c>
      <c r="G34" s="91">
        <v>21</v>
      </c>
      <c r="H34" s="91">
        <v>26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107">
        <f t="shared" si="0"/>
        <v>153</v>
      </c>
      <c r="AB34" s="107">
        <f t="shared" si="1"/>
        <v>155</v>
      </c>
      <c r="AC34" s="107">
        <f t="shared" si="2"/>
        <v>308</v>
      </c>
      <c r="AD34" s="100"/>
    </row>
    <row r="35" spans="1:30" s="14" customFormat="1" ht="30" customHeight="1">
      <c r="A35" s="153"/>
      <c r="B35" s="108" t="s">
        <v>234</v>
      </c>
      <c r="C35" s="108">
        <f>C34+C33+C32</f>
        <v>393</v>
      </c>
      <c r="D35" s="108">
        <f t="shared" ref="D35:Z35" si="6">D34+D33+D32</f>
        <v>694</v>
      </c>
      <c r="E35" s="108">
        <f t="shared" si="6"/>
        <v>117</v>
      </c>
      <c r="F35" s="108">
        <f t="shared" si="6"/>
        <v>162</v>
      </c>
      <c r="G35" s="108">
        <f t="shared" si="6"/>
        <v>292</v>
      </c>
      <c r="H35" s="108">
        <f t="shared" si="6"/>
        <v>324</v>
      </c>
      <c r="I35" s="108">
        <f t="shared" si="6"/>
        <v>184</v>
      </c>
      <c r="J35" s="108">
        <f t="shared" si="6"/>
        <v>125</v>
      </c>
      <c r="K35" s="108">
        <f t="shared" si="6"/>
        <v>266</v>
      </c>
      <c r="L35" s="108">
        <f t="shared" si="6"/>
        <v>430</v>
      </c>
      <c r="M35" s="108">
        <f t="shared" si="6"/>
        <v>106</v>
      </c>
      <c r="N35" s="108">
        <f t="shared" si="6"/>
        <v>197</v>
      </c>
      <c r="O35" s="108">
        <f t="shared" si="6"/>
        <v>326</v>
      </c>
      <c r="P35" s="108">
        <f t="shared" si="6"/>
        <v>582</v>
      </c>
      <c r="Q35" s="108">
        <f t="shared" si="6"/>
        <v>158</v>
      </c>
      <c r="R35" s="108">
        <f t="shared" si="6"/>
        <v>176</v>
      </c>
      <c r="S35" s="108">
        <f t="shared" si="6"/>
        <v>0</v>
      </c>
      <c r="T35" s="108">
        <f t="shared" si="6"/>
        <v>0</v>
      </c>
      <c r="U35" s="108">
        <f t="shared" si="6"/>
        <v>0</v>
      </c>
      <c r="V35" s="108">
        <f t="shared" si="6"/>
        <v>0</v>
      </c>
      <c r="W35" s="108">
        <f t="shared" si="6"/>
        <v>0</v>
      </c>
      <c r="X35" s="108">
        <f t="shared" si="6"/>
        <v>0</v>
      </c>
      <c r="Y35" s="108">
        <f t="shared" si="6"/>
        <v>0</v>
      </c>
      <c r="Z35" s="108">
        <f t="shared" si="6"/>
        <v>0</v>
      </c>
      <c r="AA35" s="107">
        <f t="shared" si="0"/>
        <v>1842</v>
      </c>
      <c r="AB35" s="107">
        <f t="shared" si="1"/>
        <v>2690</v>
      </c>
      <c r="AC35" s="107">
        <f t="shared" si="2"/>
        <v>4532</v>
      </c>
      <c r="AD35" s="100"/>
    </row>
    <row r="36" spans="1:30" s="47" customFormat="1" ht="30" customHeight="1">
      <c r="A36" s="152" t="s">
        <v>214</v>
      </c>
      <c r="B36" s="152"/>
      <c r="C36" s="109">
        <v>29</v>
      </c>
      <c r="D36" s="109">
        <v>67</v>
      </c>
      <c r="E36" s="109">
        <v>3</v>
      </c>
      <c r="F36" s="109">
        <v>11</v>
      </c>
      <c r="G36" s="109">
        <v>5</v>
      </c>
      <c r="H36" s="109">
        <v>24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7">
        <f t="shared" si="0"/>
        <v>37</v>
      </c>
      <c r="AB36" s="107">
        <f t="shared" si="1"/>
        <v>102</v>
      </c>
      <c r="AC36" s="107">
        <f t="shared" si="2"/>
        <v>139</v>
      </c>
      <c r="AD36" s="100"/>
    </row>
    <row r="37" spans="1:30" s="65" customFormat="1" ht="30" customHeight="1">
      <c r="A37" s="152" t="s">
        <v>123</v>
      </c>
      <c r="B37" s="109" t="s">
        <v>242</v>
      </c>
      <c r="C37" s="109">
        <v>214</v>
      </c>
      <c r="D37" s="109">
        <v>495</v>
      </c>
      <c r="E37" s="109">
        <v>33</v>
      </c>
      <c r="F37" s="109">
        <v>21</v>
      </c>
      <c r="G37" s="109">
        <v>153</v>
      </c>
      <c r="H37" s="109">
        <v>342</v>
      </c>
      <c r="I37" s="109">
        <v>112</v>
      </c>
      <c r="J37" s="109">
        <v>168</v>
      </c>
      <c r="K37" s="109">
        <v>246</v>
      </c>
      <c r="L37" s="109">
        <v>405</v>
      </c>
      <c r="M37" s="109">
        <v>33</v>
      </c>
      <c r="N37" s="109">
        <v>19</v>
      </c>
      <c r="O37" s="109">
        <v>270</v>
      </c>
      <c r="P37" s="109">
        <v>318</v>
      </c>
      <c r="Q37" s="109">
        <v>94</v>
      </c>
      <c r="R37" s="109">
        <v>191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7">
        <f t="shared" si="0"/>
        <v>1155</v>
      </c>
      <c r="AB37" s="107">
        <f t="shared" si="1"/>
        <v>1959</v>
      </c>
      <c r="AC37" s="107">
        <f t="shared" si="2"/>
        <v>3114</v>
      </c>
      <c r="AD37" s="100"/>
    </row>
    <row r="38" spans="1:30" s="65" customFormat="1" ht="30" customHeight="1">
      <c r="A38" s="152"/>
      <c r="B38" s="109" t="s">
        <v>121</v>
      </c>
      <c r="C38" s="109">
        <v>114</v>
      </c>
      <c r="D38" s="109">
        <v>172</v>
      </c>
      <c r="E38" s="109">
        <v>26</v>
      </c>
      <c r="F38" s="109">
        <v>42</v>
      </c>
      <c r="G38" s="109">
        <v>38</v>
      </c>
      <c r="H38" s="109">
        <v>36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7">
        <f t="shared" si="0"/>
        <v>178</v>
      </c>
      <c r="AB38" s="107">
        <f t="shared" si="1"/>
        <v>250</v>
      </c>
      <c r="AC38" s="107">
        <f t="shared" si="2"/>
        <v>428</v>
      </c>
      <c r="AD38" s="100"/>
    </row>
    <row r="39" spans="1:30" s="14" customFormat="1" ht="30" customHeight="1">
      <c r="A39" s="152"/>
      <c r="B39" s="108" t="s">
        <v>234</v>
      </c>
      <c r="C39" s="108">
        <f>C38+C37</f>
        <v>328</v>
      </c>
      <c r="D39" s="108">
        <f t="shared" ref="D39:Z39" si="7">D38+D37</f>
        <v>667</v>
      </c>
      <c r="E39" s="108">
        <f t="shared" si="7"/>
        <v>59</v>
      </c>
      <c r="F39" s="108">
        <f t="shared" si="7"/>
        <v>63</v>
      </c>
      <c r="G39" s="108">
        <f t="shared" si="7"/>
        <v>191</v>
      </c>
      <c r="H39" s="108">
        <f t="shared" si="7"/>
        <v>378</v>
      </c>
      <c r="I39" s="108">
        <f t="shared" si="7"/>
        <v>112</v>
      </c>
      <c r="J39" s="108">
        <f t="shared" si="7"/>
        <v>168</v>
      </c>
      <c r="K39" s="108">
        <f t="shared" si="7"/>
        <v>246</v>
      </c>
      <c r="L39" s="108">
        <f t="shared" si="7"/>
        <v>405</v>
      </c>
      <c r="M39" s="108">
        <f t="shared" si="7"/>
        <v>33</v>
      </c>
      <c r="N39" s="108">
        <f t="shared" si="7"/>
        <v>19</v>
      </c>
      <c r="O39" s="108">
        <f t="shared" si="7"/>
        <v>270</v>
      </c>
      <c r="P39" s="108">
        <f t="shared" si="7"/>
        <v>318</v>
      </c>
      <c r="Q39" s="108">
        <f t="shared" si="7"/>
        <v>94</v>
      </c>
      <c r="R39" s="108">
        <f t="shared" si="7"/>
        <v>191</v>
      </c>
      <c r="S39" s="108">
        <f t="shared" si="7"/>
        <v>0</v>
      </c>
      <c r="T39" s="108">
        <f t="shared" si="7"/>
        <v>0</v>
      </c>
      <c r="U39" s="108">
        <f t="shared" si="7"/>
        <v>0</v>
      </c>
      <c r="V39" s="108">
        <f t="shared" si="7"/>
        <v>0</v>
      </c>
      <c r="W39" s="108">
        <f t="shared" si="7"/>
        <v>0</v>
      </c>
      <c r="X39" s="108">
        <f t="shared" si="7"/>
        <v>0</v>
      </c>
      <c r="Y39" s="108">
        <f t="shared" si="7"/>
        <v>0</v>
      </c>
      <c r="Z39" s="108">
        <f t="shared" si="7"/>
        <v>0</v>
      </c>
      <c r="AA39" s="107">
        <f t="shared" si="0"/>
        <v>1333</v>
      </c>
      <c r="AB39" s="107">
        <f t="shared" si="1"/>
        <v>2209</v>
      </c>
      <c r="AC39" s="107">
        <f t="shared" si="2"/>
        <v>3542</v>
      </c>
      <c r="AD39" s="100"/>
    </row>
    <row r="40" spans="1:30" s="14" customFormat="1" ht="30" customHeight="1">
      <c r="A40" s="152" t="s">
        <v>124</v>
      </c>
      <c r="B40" s="109" t="s">
        <v>125</v>
      </c>
      <c r="C40" s="82">
        <v>237</v>
      </c>
      <c r="D40" s="82">
        <v>201</v>
      </c>
      <c r="E40" s="109">
        <v>46</v>
      </c>
      <c r="F40" s="109">
        <v>22</v>
      </c>
      <c r="G40" s="109">
        <v>175</v>
      </c>
      <c r="H40" s="109">
        <v>143</v>
      </c>
      <c r="I40" s="109">
        <v>33</v>
      </c>
      <c r="J40" s="109">
        <v>32</v>
      </c>
      <c r="K40" s="109">
        <v>114</v>
      </c>
      <c r="L40" s="109">
        <v>109</v>
      </c>
      <c r="M40" s="109">
        <v>19</v>
      </c>
      <c r="N40" s="109">
        <v>18</v>
      </c>
      <c r="O40" s="109">
        <v>103</v>
      </c>
      <c r="P40" s="109">
        <v>36</v>
      </c>
      <c r="Q40" s="109">
        <v>26</v>
      </c>
      <c r="R40" s="109">
        <v>27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7">
        <f t="shared" si="0"/>
        <v>753</v>
      </c>
      <c r="AB40" s="107">
        <f t="shared" si="1"/>
        <v>588</v>
      </c>
      <c r="AC40" s="107">
        <f t="shared" si="2"/>
        <v>1341</v>
      </c>
      <c r="AD40" s="100"/>
    </row>
    <row r="41" spans="1:30" s="14" customFormat="1" ht="30" customHeight="1">
      <c r="A41" s="152"/>
      <c r="B41" s="109" t="s">
        <v>126</v>
      </c>
      <c r="C41" s="82">
        <v>204</v>
      </c>
      <c r="D41" s="82">
        <v>186</v>
      </c>
      <c r="E41" s="109">
        <v>33</v>
      </c>
      <c r="F41" s="109">
        <v>11</v>
      </c>
      <c r="G41" s="109">
        <v>229</v>
      </c>
      <c r="H41" s="109">
        <v>156</v>
      </c>
      <c r="I41" s="109">
        <v>23</v>
      </c>
      <c r="J41" s="109">
        <v>9</v>
      </c>
      <c r="K41" s="109">
        <v>93</v>
      </c>
      <c r="L41" s="109">
        <v>86</v>
      </c>
      <c r="M41" s="109">
        <v>6</v>
      </c>
      <c r="N41" s="109">
        <v>7</v>
      </c>
      <c r="O41" s="109">
        <v>31</v>
      </c>
      <c r="P41" s="109">
        <v>28</v>
      </c>
      <c r="Q41" s="109">
        <v>13</v>
      </c>
      <c r="R41" s="109">
        <v>18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7">
        <f t="shared" si="0"/>
        <v>632</v>
      </c>
      <c r="AB41" s="107">
        <f t="shared" si="1"/>
        <v>501</v>
      </c>
      <c r="AC41" s="107">
        <f t="shared" si="2"/>
        <v>1133</v>
      </c>
      <c r="AD41" s="100"/>
    </row>
    <row r="42" spans="1:30" s="14" customFormat="1" ht="30" customHeight="1">
      <c r="A42" s="152"/>
      <c r="B42" s="109" t="s">
        <v>127</v>
      </c>
      <c r="C42" s="109">
        <v>135</v>
      </c>
      <c r="D42" s="109">
        <v>95</v>
      </c>
      <c r="E42" s="109">
        <v>41</v>
      </c>
      <c r="F42" s="109">
        <v>27</v>
      </c>
      <c r="G42" s="109">
        <v>103</v>
      </c>
      <c r="H42" s="109">
        <v>51</v>
      </c>
      <c r="I42" s="109">
        <v>19</v>
      </c>
      <c r="J42" s="109">
        <v>16</v>
      </c>
      <c r="K42" s="109">
        <v>59</v>
      </c>
      <c r="L42" s="109">
        <v>39</v>
      </c>
      <c r="M42" s="109">
        <v>27</v>
      </c>
      <c r="N42" s="109">
        <v>19</v>
      </c>
      <c r="O42" s="109">
        <v>76</v>
      </c>
      <c r="P42" s="109">
        <v>53</v>
      </c>
      <c r="Q42" s="109">
        <v>49</v>
      </c>
      <c r="R42" s="109">
        <v>27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7">
        <f t="shared" si="0"/>
        <v>509</v>
      </c>
      <c r="AB42" s="107">
        <f t="shared" si="1"/>
        <v>327</v>
      </c>
      <c r="AC42" s="107">
        <f t="shared" si="2"/>
        <v>836</v>
      </c>
      <c r="AD42" s="100"/>
    </row>
    <row r="43" spans="1:30" s="64" customFormat="1" ht="30" customHeight="1">
      <c r="A43" s="152"/>
      <c r="B43" s="109" t="s">
        <v>238</v>
      </c>
      <c r="C43" s="82">
        <v>108</v>
      </c>
      <c r="D43" s="82">
        <v>58</v>
      </c>
      <c r="E43" s="109">
        <v>48</v>
      </c>
      <c r="F43" s="109">
        <v>22</v>
      </c>
      <c r="G43" s="109">
        <v>50</v>
      </c>
      <c r="H43" s="109">
        <v>17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7">
        <f t="shared" si="0"/>
        <v>206</v>
      </c>
      <c r="AB43" s="107">
        <f t="shared" si="1"/>
        <v>97</v>
      </c>
      <c r="AC43" s="107">
        <f t="shared" si="2"/>
        <v>303</v>
      </c>
      <c r="AD43" s="100"/>
    </row>
    <row r="44" spans="1:30" s="14" customFormat="1" ht="30" customHeight="1">
      <c r="A44" s="152"/>
      <c r="B44" s="109" t="s">
        <v>128</v>
      </c>
      <c r="C44" s="82">
        <v>206</v>
      </c>
      <c r="D44" s="82">
        <v>92</v>
      </c>
      <c r="E44" s="109">
        <v>22</v>
      </c>
      <c r="F44" s="109">
        <v>22</v>
      </c>
      <c r="G44" s="109">
        <v>83</v>
      </c>
      <c r="H44" s="109">
        <v>76</v>
      </c>
      <c r="I44" s="109">
        <v>19</v>
      </c>
      <c r="J44" s="109">
        <v>14</v>
      </c>
      <c r="K44" s="109">
        <v>101</v>
      </c>
      <c r="L44" s="109">
        <v>85</v>
      </c>
      <c r="M44" s="109">
        <v>16</v>
      </c>
      <c r="N44" s="109">
        <v>9</v>
      </c>
      <c r="O44" s="109">
        <v>130</v>
      </c>
      <c r="P44" s="109">
        <v>99</v>
      </c>
      <c r="Q44" s="109">
        <v>36</v>
      </c>
      <c r="R44" s="109">
        <v>12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7">
        <f t="shared" si="0"/>
        <v>613</v>
      </c>
      <c r="AB44" s="107">
        <f t="shared" si="1"/>
        <v>409</v>
      </c>
      <c r="AC44" s="107">
        <f t="shared" si="2"/>
        <v>1022</v>
      </c>
      <c r="AD44" s="100"/>
    </row>
    <row r="45" spans="1:30" s="14" customFormat="1" ht="30" customHeight="1">
      <c r="A45" s="152"/>
      <c r="B45" s="108" t="s">
        <v>112</v>
      </c>
      <c r="C45" s="108">
        <f>C44+C43+C42+C41+C40</f>
        <v>890</v>
      </c>
      <c r="D45" s="108">
        <f t="shared" ref="D45:Z45" si="8">D44+D43+D42+D41+D40</f>
        <v>632</v>
      </c>
      <c r="E45" s="108">
        <f t="shared" si="8"/>
        <v>190</v>
      </c>
      <c r="F45" s="108">
        <f t="shared" si="8"/>
        <v>104</v>
      </c>
      <c r="G45" s="108">
        <f t="shared" si="8"/>
        <v>640</v>
      </c>
      <c r="H45" s="108">
        <f t="shared" si="8"/>
        <v>443</v>
      </c>
      <c r="I45" s="108">
        <f t="shared" si="8"/>
        <v>94</v>
      </c>
      <c r="J45" s="108">
        <f t="shared" si="8"/>
        <v>71</v>
      </c>
      <c r="K45" s="108">
        <f t="shared" si="8"/>
        <v>367</v>
      </c>
      <c r="L45" s="108">
        <f t="shared" si="8"/>
        <v>319</v>
      </c>
      <c r="M45" s="108">
        <f t="shared" si="8"/>
        <v>68</v>
      </c>
      <c r="N45" s="108">
        <f t="shared" si="8"/>
        <v>53</v>
      </c>
      <c r="O45" s="108">
        <f t="shared" si="8"/>
        <v>340</v>
      </c>
      <c r="P45" s="108">
        <f t="shared" si="8"/>
        <v>216</v>
      </c>
      <c r="Q45" s="108">
        <f t="shared" si="8"/>
        <v>124</v>
      </c>
      <c r="R45" s="108">
        <f t="shared" si="8"/>
        <v>84</v>
      </c>
      <c r="S45" s="108">
        <f t="shared" si="8"/>
        <v>0</v>
      </c>
      <c r="T45" s="108">
        <f t="shared" si="8"/>
        <v>0</v>
      </c>
      <c r="U45" s="108">
        <f t="shared" si="8"/>
        <v>0</v>
      </c>
      <c r="V45" s="108">
        <f t="shared" si="8"/>
        <v>0</v>
      </c>
      <c r="W45" s="108">
        <f t="shared" si="8"/>
        <v>0</v>
      </c>
      <c r="X45" s="108">
        <f t="shared" si="8"/>
        <v>0</v>
      </c>
      <c r="Y45" s="108">
        <f t="shared" si="8"/>
        <v>0</v>
      </c>
      <c r="Z45" s="108">
        <f t="shared" si="8"/>
        <v>0</v>
      </c>
      <c r="AA45" s="107">
        <f t="shared" si="0"/>
        <v>2713</v>
      </c>
      <c r="AB45" s="107">
        <f t="shared" si="1"/>
        <v>1922</v>
      </c>
      <c r="AC45" s="107">
        <f t="shared" si="2"/>
        <v>4635</v>
      </c>
      <c r="AD45" s="100"/>
    </row>
    <row r="46" spans="1:30" s="63" customFormat="1" ht="30" customHeight="1">
      <c r="A46" s="152" t="s">
        <v>129</v>
      </c>
      <c r="B46" s="91" t="s">
        <v>36</v>
      </c>
      <c r="C46" s="82">
        <v>195</v>
      </c>
      <c r="D46" s="82">
        <v>205</v>
      </c>
      <c r="E46" s="91">
        <v>51</v>
      </c>
      <c r="F46" s="91">
        <v>32</v>
      </c>
      <c r="G46" s="91">
        <v>103</v>
      </c>
      <c r="H46" s="91">
        <v>144</v>
      </c>
      <c r="I46" s="91">
        <v>36</v>
      </c>
      <c r="J46" s="91">
        <v>25</v>
      </c>
      <c r="K46" s="91">
        <v>68</v>
      </c>
      <c r="L46" s="91">
        <v>67</v>
      </c>
      <c r="M46" s="91">
        <v>23</v>
      </c>
      <c r="N46" s="91">
        <v>27</v>
      </c>
      <c r="O46" s="91">
        <v>67</v>
      </c>
      <c r="P46" s="91">
        <v>70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107">
        <f t="shared" si="0"/>
        <v>543</v>
      </c>
      <c r="AB46" s="107">
        <f t="shared" si="1"/>
        <v>570</v>
      </c>
      <c r="AC46" s="107">
        <f t="shared" si="2"/>
        <v>1113</v>
      </c>
      <c r="AD46" s="100"/>
    </row>
    <row r="47" spans="1:30" s="63" customFormat="1" ht="30" customHeight="1">
      <c r="A47" s="152"/>
      <c r="B47" s="91" t="s">
        <v>37</v>
      </c>
      <c r="C47" s="82">
        <v>43</v>
      </c>
      <c r="D47" s="82">
        <v>181</v>
      </c>
      <c r="E47" s="91">
        <v>9</v>
      </c>
      <c r="F47" s="91">
        <v>23</v>
      </c>
      <c r="G47" s="91">
        <v>17</v>
      </c>
      <c r="H47" s="91">
        <v>116</v>
      </c>
      <c r="I47" s="91">
        <v>11</v>
      </c>
      <c r="J47" s="91">
        <v>21</v>
      </c>
      <c r="K47" s="91">
        <v>8</v>
      </c>
      <c r="L47" s="91">
        <v>24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107">
        <f t="shared" si="0"/>
        <v>88</v>
      </c>
      <c r="AB47" s="107">
        <f t="shared" si="1"/>
        <v>365</v>
      </c>
      <c r="AC47" s="107">
        <f t="shared" si="2"/>
        <v>453</v>
      </c>
      <c r="AD47" s="100"/>
    </row>
    <row r="48" spans="1:30" s="14" customFormat="1" ht="30" customHeight="1">
      <c r="A48" s="152"/>
      <c r="B48" s="108" t="s">
        <v>234</v>
      </c>
      <c r="C48" s="108">
        <f>C47+C46</f>
        <v>238</v>
      </c>
      <c r="D48" s="108">
        <f t="shared" ref="D48:Z48" si="9">D47+D46</f>
        <v>386</v>
      </c>
      <c r="E48" s="108">
        <f t="shared" si="9"/>
        <v>60</v>
      </c>
      <c r="F48" s="108">
        <f t="shared" si="9"/>
        <v>55</v>
      </c>
      <c r="G48" s="108">
        <f t="shared" si="9"/>
        <v>120</v>
      </c>
      <c r="H48" s="108">
        <f t="shared" si="9"/>
        <v>260</v>
      </c>
      <c r="I48" s="108">
        <f t="shared" si="9"/>
        <v>47</v>
      </c>
      <c r="J48" s="108">
        <f t="shared" si="9"/>
        <v>46</v>
      </c>
      <c r="K48" s="108">
        <f t="shared" si="9"/>
        <v>76</v>
      </c>
      <c r="L48" s="108">
        <f t="shared" si="9"/>
        <v>91</v>
      </c>
      <c r="M48" s="108">
        <f t="shared" si="9"/>
        <v>23</v>
      </c>
      <c r="N48" s="108">
        <f t="shared" si="9"/>
        <v>27</v>
      </c>
      <c r="O48" s="108">
        <f t="shared" si="9"/>
        <v>67</v>
      </c>
      <c r="P48" s="108">
        <f t="shared" si="9"/>
        <v>70</v>
      </c>
      <c r="Q48" s="108">
        <f t="shared" si="9"/>
        <v>0</v>
      </c>
      <c r="R48" s="108">
        <f t="shared" si="9"/>
        <v>0</v>
      </c>
      <c r="S48" s="108">
        <f t="shared" si="9"/>
        <v>0</v>
      </c>
      <c r="T48" s="108">
        <f t="shared" si="9"/>
        <v>0</v>
      </c>
      <c r="U48" s="108">
        <f t="shared" si="9"/>
        <v>0</v>
      </c>
      <c r="V48" s="108">
        <f t="shared" si="9"/>
        <v>0</v>
      </c>
      <c r="W48" s="108">
        <f t="shared" si="9"/>
        <v>0</v>
      </c>
      <c r="X48" s="108">
        <f t="shared" si="9"/>
        <v>0</v>
      </c>
      <c r="Y48" s="108">
        <f t="shared" si="9"/>
        <v>0</v>
      </c>
      <c r="Z48" s="108">
        <f t="shared" si="9"/>
        <v>0</v>
      </c>
      <c r="AA48" s="107">
        <f t="shared" si="0"/>
        <v>631</v>
      </c>
      <c r="AB48" s="107">
        <f t="shared" si="1"/>
        <v>935</v>
      </c>
      <c r="AC48" s="107">
        <f t="shared" si="2"/>
        <v>1566</v>
      </c>
      <c r="AD48" s="100"/>
    </row>
    <row r="49" spans="1:30" s="14" customFormat="1" ht="30" customHeight="1">
      <c r="A49" s="152" t="s">
        <v>130</v>
      </c>
      <c r="B49" s="109" t="s">
        <v>128</v>
      </c>
      <c r="C49" s="109">
        <v>206</v>
      </c>
      <c r="D49" s="109">
        <v>156</v>
      </c>
      <c r="E49" s="109">
        <v>38</v>
      </c>
      <c r="F49" s="109">
        <v>6</v>
      </c>
      <c r="G49" s="109">
        <v>82</v>
      </c>
      <c r="H49" s="109">
        <v>84</v>
      </c>
      <c r="I49" s="109">
        <v>79</v>
      </c>
      <c r="J49" s="109">
        <v>38</v>
      </c>
      <c r="K49" s="109">
        <v>221</v>
      </c>
      <c r="L49" s="109">
        <v>84</v>
      </c>
      <c r="M49" s="109">
        <v>81</v>
      </c>
      <c r="N49" s="109">
        <v>13</v>
      </c>
      <c r="O49" s="109">
        <v>103</v>
      </c>
      <c r="P49" s="109">
        <v>46</v>
      </c>
      <c r="Q49" s="109">
        <v>48</v>
      </c>
      <c r="R49" s="109">
        <v>31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7">
        <f t="shared" si="0"/>
        <v>858</v>
      </c>
      <c r="AB49" s="107">
        <f t="shared" si="1"/>
        <v>458</v>
      </c>
      <c r="AC49" s="107">
        <f t="shared" si="2"/>
        <v>1316</v>
      </c>
      <c r="AD49" s="100"/>
    </row>
    <row r="50" spans="1:30" s="14" customFormat="1" ht="30" customHeight="1">
      <c r="A50" s="152"/>
      <c r="B50" s="109" t="s">
        <v>126</v>
      </c>
      <c r="C50" s="109">
        <v>102</v>
      </c>
      <c r="D50" s="109">
        <v>195</v>
      </c>
      <c r="E50" s="109">
        <v>31</v>
      </c>
      <c r="F50" s="109">
        <v>27</v>
      </c>
      <c r="G50" s="109">
        <v>64</v>
      </c>
      <c r="H50" s="109">
        <v>86</v>
      </c>
      <c r="I50" s="109">
        <v>21</v>
      </c>
      <c r="J50" s="109">
        <v>46</v>
      </c>
      <c r="K50" s="109">
        <v>68</v>
      </c>
      <c r="L50" s="109">
        <v>69</v>
      </c>
      <c r="M50" s="109">
        <v>9</v>
      </c>
      <c r="N50" s="109">
        <v>25</v>
      </c>
      <c r="O50" s="109">
        <v>23</v>
      </c>
      <c r="P50" s="109">
        <v>48</v>
      </c>
      <c r="Q50" s="109">
        <v>9</v>
      </c>
      <c r="R50" s="109">
        <v>8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7">
        <f t="shared" si="0"/>
        <v>327</v>
      </c>
      <c r="AB50" s="107">
        <f t="shared" si="1"/>
        <v>504</v>
      </c>
      <c r="AC50" s="107">
        <f t="shared" si="2"/>
        <v>831</v>
      </c>
      <c r="AD50" s="100"/>
    </row>
    <row r="51" spans="1:30" s="14" customFormat="1" ht="30" customHeight="1">
      <c r="A51" s="152"/>
      <c r="B51" s="109" t="s">
        <v>125</v>
      </c>
      <c r="C51" s="109">
        <v>119</v>
      </c>
      <c r="D51" s="109">
        <v>142</v>
      </c>
      <c r="E51" s="109">
        <v>33</v>
      </c>
      <c r="F51" s="109">
        <v>36</v>
      </c>
      <c r="G51" s="109">
        <v>86</v>
      </c>
      <c r="H51" s="109">
        <v>54</v>
      </c>
      <c r="I51" s="109">
        <v>20</v>
      </c>
      <c r="J51" s="109">
        <v>13</v>
      </c>
      <c r="K51" s="109">
        <v>89</v>
      </c>
      <c r="L51" s="109">
        <v>53</v>
      </c>
      <c r="M51" s="109">
        <v>8</v>
      </c>
      <c r="N51" s="109">
        <v>9</v>
      </c>
      <c r="O51" s="109">
        <v>23</v>
      </c>
      <c r="P51" s="109">
        <v>18</v>
      </c>
      <c r="Q51" s="109">
        <v>11</v>
      </c>
      <c r="R51" s="109">
        <v>9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7">
        <f t="shared" si="0"/>
        <v>389</v>
      </c>
      <c r="AB51" s="107">
        <f t="shared" si="1"/>
        <v>334</v>
      </c>
      <c r="AC51" s="107">
        <f t="shared" si="2"/>
        <v>723</v>
      </c>
      <c r="AD51" s="100"/>
    </row>
    <row r="52" spans="1:30" s="14" customFormat="1" ht="30" customHeight="1">
      <c r="A52" s="152"/>
      <c r="B52" s="108" t="s">
        <v>112</v>
      </c>
      <c r="C52" s="96">
        <f>C51+C50+C49</f>
        <v>427</v>
      </c>
      <c r="D52" s="96">
        <f t="shared" ref="D52:Z52" si="10">D51+D50+D49</f>
        <v>493</v>
      </c>
      <c r="E52" s="96">
        <f t="shared" si="10"/>
        <v>102</v>
      </c>
      <c r="F52" s="96">
        <f t="shared" si="10"/>
        <v>69</v>
      </c>
      <c r="G52" s="96">
        <f t="shared" si="10"/>
        <v>232</v>
      </c>
      <c r="H52" s="96">
        <f t="shared" si="10"/>
        <v>224</v>
      </c>
      <c r="I52" s="96">
        <f t="shared" si="10"/>
        <v>120</v>
      </c>
      <c r="J52" s="96">
        <f t="shared" si="10"/>
        <v>97</v>
      </c>
      <c r="K52" s="96">
        <f t="shared" si="10"/>
        <v>378</v>
      </c>
      <c r="L52" s="96">
        <f t="shared" si="10"/>
        <v>206</v>
      </c>
      <c r="M52" s="96">
        <f t="shared" si="10"/>
        <v>98</v>
      </c>
      <c r="N52" s="96">
        <f t="shared" si="10"/>
        <v>47</v>
      </c>
      <c r="O52" s="96">
        <f t="shared" si="10"/>
        <v>149</v>
      </c>
      <c r="P52" s="96">
        <f t="shared" si="10"/>
        <v>112</v>
      </c>
      <c r="Q52" s="96">
        <f t="shared" si="10"/>
        <v>68</v>
      </c>
      <c r="R52" s="96">
        <f t="shared" si="10"/>
        <v>48</v>
      </c>
      <c r="S52" s="96">
        <f t="shared" si="10"/>
        <v>0</v>
      </c>
      <c r="T52" s="96">
        <f t="shared" si="10"/>
        <v>0</v>
      </c>
      <c r="U52" s="96">
        <f t="shared" si="10"/>
        <v>0</v>
      </c>
      <c r="V52" s="96">
        <f t="shared" si="10"/>
        <v>0</v>
      </c>
      <c r="W52" s="96">
        <f t="shared" si="10"/>
        <v>0</v>
      </c>
      <c r="X52" s="96">
        <f t="shared" si="10"/>
        <v>0</v>
      </c>
      <c r="Y52" s="96">
        <f t="shared" si="10"/>
        <v>0</v>
      </c>
      <c r="Z52" s="96">
        <f t="shared" si="10"/>
        <v>0</v>
      </c>
      <c r="AA52" s="107">
        <f t="shared" si="0"/>
        <v>1574</v>
      </c>
      <c r="AB52" s="107">
        <f t="shared" si="1"/>
        <v>1296</v>
      </c>
      <c r="AC52" s="107">
        <f t="shared" si="2"/>
        <v>2870</v>
      </c>
      <c r="AD52" s="100"/>
    </row>
    <row r="53" spans="1:30" s="14" customFormat="1" ht="30" customHeight="1">
      <c r="A53" s="153" t="s">
        <v>131</v>
      </c>
      <c r="B53" s="153"/>
      <c r="C53" s="109">
        <v>705</v>
      </c>
      <c r="D53" s="109">
        <v>409</v>
      </c>
      <c r="E53" s="109">
        <v>125</v>
      </c>
      <c r="F53" s="109">
        <v>75</v>
      </c>
      <c r="G53" s="109">
        <v>461</v>
      </c>
      <c r="H53" s="109">
        <v>251</v>
      </c>
      <c r="I53" s="109">
        <v>137</v>
      </c>
      <c r="J53" s="109">
        <v>62</v>
      </c>
      <c r="K53" s="109">
        <v>438</v>
      </c>
      <c r="L53" s="109">
        <v>301</v>
      </c>
      <c r="M53" s="109">
        <v>134</v>
      </c>
      <c r="N53" s="109">
        <v>53</v>
      </c>
      <c r="O53" s="109">
        <v>321</v>
      </c>
      <c r="P53" s="109">
        <v>204</v>
      </c>
      <c r="Q53" s="109">
        <v>191</v>
      </c>
      <c r="R53" s="109">
        <v>95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7">
        <f t="shared" si="0"/>
        <v>2512</v>
      </c>
      <c r="AB53" s="107">
        <f t="shared" si="1"/>
        <v>1450</v>
      </c>
      <c r="AC53" s="107">
        <f t="shared" si="2"/>
        <v>3962</v>
      </c>
      <c r="AD53" s="100"/>
    </row>
    <row r="54" spans="1:30" s="14" customFormat="1" ht="30" customHeight="1">
      <c r="A54" s="153" t="s">
        <v>132</v>
      </c>
      <c r="B54" s="153"/>
      <c r="C54" s="93">
        <v>712</v>
      </c>
      <c r="D54" s="93">
        <v>395</v>
      </c>
      <c r="E54" s="93">
        <v>135</v>
      </c>
      <c r="F54" s="93">
        <v>39</v>
      </c>
      <c r="G54" s="93">
        <v>503</v>
      </c>
      <c r="H54" s="93">
        <v>198</v>
      </c>
      <c r="I54" s="93">
        <v>204</v>
      </c>
      <c r="J54" s="93">
        <v>45</v>
      </c>
      <c r="K54" s="93">
        <v>482</v>
      </c>
      <c r="L54" s="93">
        <v>169</v>
      </c>
      <c r="M54" s="93">
        <v>131</v>
      </c>
      <c r="N54" s="93">
        <v>58</v>
      </c>
      <c r="O54" s="93">
        <v>401</v>
      </c>
      <c r="P54" s="93">
        <v>98</v>
      </c>
      <c r="Q54" s="93">
        <v>132</v>
      </c>
      <c r="R54" s="93">
        <v>49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7">
        <f t="shared" si="0"/>
        <v>2700</v>
      </c>
      <c r="AB54" s="107">
        <f t="shared" si="1"/>
        <v>1051</v>
      </c>
      <c r="AC54" s="107">
        <f t="shared" si="2"/>
        <v>3751</v>
      </c>
      <c r="AD54" s="100"/>
    </row>
    <row r="55" spans="1:30" s="14" customFormat="1" ht="30" customHeight="1">
      <c r="A55" s="152" t="s">
        <v>133</v>
      </c>
      <c r="B55" s="109" t="s">
        <v>38</v>
      </c>
      <c r="C55" s="101">
        <v>294</v>
      </c>
      <c r="D55" s="101">
        <v>531</v>
      </c>
      <c r="E55" s="101">
        <v>22</v>
      </c>
      <c r="F55" s="101">
        <v>19</v>
      </c>
      <c r="G55" s="101">
        <v>186</v>
      </c>
      <c r="H55" s="101">
        <v>506</v>
      </c>
      <c r="I55" s="101">
        <v>19</v>
      </c>
      <c r="J55" s="101">
        <v>15</v>
      </c>
      <c r="K55" s="101">
        <v>109</v>
      </c>
      <c r="L55" s="101">
        <v>511</v>
      </c>
      <c r="M55" s="101">
        <v>19</v>
      </c>
      <c r="N55" s="101">
        <v>21</v>
      </c>
      <c r="O55" s="101">
        <v>107</v>
      </c>
      <c r="P55" s="101">
        <v>303</v>
      </c>
      <c r="Q55" s="101">
        <v>11</v>
      </c>
      <c r="R55" s="101">
        <v>9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7">
        <f t="shared" si="0"/>
        <v>767</v>
      </c>
      <c r="AB55" s="107">
        <f t="shared" si="1"/>
        <v>1915</v>
      </c>
      <c r="AC55" s="107">
        <f t="shared" si="2"/>
        <v>2682</v>
      </c>
      <c r="AD55" s="100"/>
    </row>
    <row r="56" spans="1:30" s="14" customFormat="1" ht="30" customHeight="1">
      <c r="A56" s="152"/>
      <c r="B56" s="109" t="s">
        <v>134</v>
      </c>
      <c r="C56" s="101">
        <v>0</v>
      </c>
      <c r="D56" s="101">
        <v>136</v>
      </c>
      <c r="E56" s="101">
        <v>0</v>
      </c>
      <c r="F56" s="101">
        <v>11</v>
      </c>
      <c r="G56" s="101">
        <v>0</v>
      </c>
      <c r="H56" s="101">
        <v>106</v>
      </c>
      <c r="I56" s="101">
        <v>0</v>
      </c>
      <c r="J56" s="101">
        <v>14</v>
      </c>
      <c r="K56" s="101">
        <v>0</v>
      </c>
      <c r="L56" s="101">
        <v>186</v>
      </c>
      <c r="M56" s="101">
        <v>0</v>
      </c>
      <c r="N56" s="101">
        <v>9</v>
      </c>
      <c r="O56" s="101">
        <v>0</v>
      </c>
      <c r="P56" s="101">
        <v>251</v>
      </c>
      <c r="Q56" s="101">
        <v>0</v>
      </c>
      <c r="R56" s="101">
        <v>11</v>
      </c>
      <c r="S56" s="101">
        <v>0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7">
        <f t="shared" si="0"/>
        <v>0</v>
      </c>
      <c r="AB56" s="107">
        <f t="shared" si="1"/>
        <v>724</v>
      </c>
      <c r="AC56" s="107">
        <f t="shared" si="2"/>
        <v>724</v>
      </c>
      <c r="AD56" s="100"/>
    </row>
    <row r="57" spans="1:30" s="14" customFormat="1" ht="30" customHeight="1">
      <c r="A57" s="152"/>
      <c r="B57" s="108" t="s">
        <v>112</v>
      </c>
      <c r="C57" s="108">
        <f>C56+C55</f>
        <v>294</v>
      </c>
      <c r="D57" s="108">
        <f t="shared" ref="D57:Z57" si="11">D56+D55</f>
        <v>667</v>
      </c>
      <c r="E57" s="108">
        <f t="shared" si="11"/>
        <v>22</v>
      </c>
      <c r="F57" s="108">
        <f t="shared" si="11"/>
        <v>30</v>
      </c>
      <c r="G57" s="108">
        <f t="shared" si="11"/>
        <v>186</v>
      </c>
      <c r="H57" s="108">
        <f t="shared" si="11"/>
        <v>612</v>
      </c>
      <c r="I57" s="108">
        <f t="shared" si="11"/>
        <v>19</v>
      </c>
      <c r="J57" s="108">
        <f t="shared" si="11"/>
        <v>29</v>
      </c>
      <c r="K57" s="108">
        <f t="shared" si="11"/>
        <v>109</v>
      </c>
      <c r="L57" s="108">
        <f t="shared" si="11"/>
        <v>697</v>
      </c>
      <c r="M57" s="108">
        <f t="shared" si="11"/>
        <v>19</v>
      </c>
      <c r="N57" s="108">
        <f t="shared" si="11"/>
        <v>30</v>
      </c>
      <c r="O57" s="108">
        <f t="shared" si="11"/>
        <v>107</v>
      </c>
      <c r="P57" s="108">
        <f t="shared" si="11"/>
        <v>554</v>
      </c>
      <c r="Q57" s="108">
        <f t="shared" si="11"/>
        <v>11</v>
      </c>
      <c r="R57" s="108">
        <f t="shared" si="11"/>
        <v>20</v>
      </c>
      <c r="S57" s="108">
        <f t="shared" si="11"/>
        <v>0</v>
      </c>
      <c r="T57" s="108">
        <f t="shared" si="11"/>
        <v>0</v>
      </c>
      <c r="U57" s="108">
        <f t="shared" si="11"/>
        <v>0</v>
      </c>
      <c r="V57" s="108">
        <f t="shared" si="11"/>
        <v>0</v>
      </c>
      <c r="W57" s="108">
        <f t="shared" si="11"/>
        <v>0</v>
      </c>
      <c r="X57" s="108">
        <f t="shared" si="11"/>
        <v>0</v>
      </c>
      <c r="Y57" s="108">
        <f t="shared" si="11"/>
        <v>0</v>
      </c>
      <c r="Z57" s="108">
        <f t="shared" si="11"/>
        <v>0</v>
      </c>
      <c r="AA57" s="107">
        <f t="shared" si="0"/>
        <v>767</v>
      </c>
      <c r="AB57" s="107">
        <f t="shared" si="1"/>
        <v>2639</v>
      </c>
      <c r="AC57" s="107">
        <f t="shared" si="2"/>
        <v>3406</v>
      </c>
      <c r="AD57" s="100"/>
    </row>
    <row r="58" spans="1:30" s="14" customFormat="1" ht="30" customHeight="1">
      <c r="A58" s="152" t="s">
        <v>135</v>
      </c>
      <c r="B58" s="109" t="s">
        <v>38</v>
      </c>
      <c r="C58" s="109">
        <v>289</v>
      </c>
      <c r="D58" s="109">
        <v>533</v>
      </c>
      <c r="E58" s="109">
        <v>32</v>
      </c>
      <c r="F58" s="109">
        <v>37</v>
      </c>
      <c r="G58" s="109">
        <v>201</v>
      </c>
      <c r="H58" s="109">
        <v>449</v>
      </c>
      <c r="I58" s="109">
        <v>21</v>
      </c>
      <c r="J58" s="109">
        <v>38</v>
      </c>
      <c r="K58" s="109">
        <v>194</v>
      </c>
      <c r="L58" s="109">
        <v>435</v>
      </c>
      <c r="M58" s="109">
        <v>16</v>
      </c>
      <c r="N58" s="109">
        <v>17</v>
      </c>
      <c r="O58" s="109">
        <v>182</v>
      </c>
      <c r="P58" s="109">
        <v>402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7">
        <f t="shared" si="0"/>
        <v>935</v>
      </c>
      <c r="AB58" s="107">
        <f t="shared" si="1"/>
        <v>1911</v>
      </c>
      <c r="AC58" s="107">
        <f t="shared" si="2"/>
        <v>2846</v>
      </c>
      <c r="AD58" s="100"/>
    </row>
    <row r="59" spans="1:30" s="14" customFormat="1" ht="30" customHeight="1">
      <c r="A59" s="152"/>
      <c r="B59" s="109" t="s">
        <v>134</v>
      </c>
      <c r="C59" s="109">
        <v>0</v>
      </c>
      <c r="D59" s="109">
        <v>169</v>
      </c>
      <c r="E59" s="109">
        <v>0</v>
      </c>
      <c r="F59" s="109">
        <v>15</v>
      </c>
      <c r="G59" s="109">
        <v>0</v>
      </c>
      <c r="H59" s="109">
        <v>80</v>
      </c>
      <c r="I59" s="109">
        <v>0</v>
      </c>
      <c r="J59" s="109">
        <v>15</v>
      </c>
      <c r="K59" s="109">
        <v>0</v>
      </c>
      <c r="L59" s="109">
        <v>173</v>
      </c>
      <c r="M59" s="109">
        <v>0</v>
      </c>
      <c r="N59" s="109">
        <v>16</v>
      </c>
      <c r="O59" s="109">
        <v>0</v>
      </c>
      <c r="P59" s="109">
        <v>185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7">
        <f t="shared" si="0"/>
        <v>0</v>
      </c>
      <c r="AB59" s="107">
        <f t="shared" si="1"/>
        <v>653</v>
      </c>
      <c r="AC59" s="107">
        <f t="shared" si="2"/>
        <v>653</v>
      </c>
      <c r="AD59" s="100"/>
    </row>
    <row r="60" spans="1:30" s="14" customFormat="1" ht="30" customHeight="1">
      <c r="A60" s="152"/>
      <c r="B60" s="108" t="s">
        <v>112</v>
      </c>
      <c r="C60" s="108">
        <f>C59+C58</f>
        <v>289</v>
      </c>
      <c r="D60" s="108">
        <f>D59+D58</f>
        <v>702</v>
      </c>
      <c r="E60" s="108">
        <f t="shared" ref="E60:Z60" si="12">E59+E58</f>
        <v>32</v>
      </c>
      <c r="F60" s="108">
        <f t="shared" si="12"/>
        <v>52</v>
      </c>
      <c r="G60" s="108">
        <f t="shared" si="12"/>
        <v>201</v>
      </c>
      <c r="H60" s="108">
        <f t="shared" si="12"/>
        <v>529</v>
      </c>
      <c r="I60" s="108">
        <f t="shared" si="12"/>
        <v>21</v>
      </c>
      <c r="J60" s="108">
        <f t="shared" si="12"/>
        <v>53</v>
      </c>
      <c r="K60" s="108">
        <f t="shared" si="12"/>
        <v>194</v>
      </c>
      <c r="L60" s="108">
        <f t="shared" si="12"/>
        <v>608</v>
      </c>
      <c r="M60" s="108">
        <f t="shared" si="12"/>
        <v>16</v>
      </c>
      <c r="N60" s="108">
        <f t="shared" si="12"/>
        <v>33</v>
      </c>
      <c r="O60" s="108">
        <f t="shared" si="12"/>
        <v>182</v>
      </c>
      <c r="P60" s="108">
        <f t="shared" si="12"/>
        <v>587</v>
      </c>
      <c r="Q60" s="108">
        <f t="shared" si="12"/>
        <v>0</v>
      </c>
      <c r="R60" s="108">
        <f t="shared" si="12"/>
        <v>0</v>
      </c>
      <c r="S60" s="108">
        <f t="shared" si="12"/>
        <v>0</v>
      </c>
      <c r="T60" s="108">
        <f t="shared" si="12"/>
        <v>0</v>
      </c>
      <c r="U60" s="108">
        <f t="shared" si="12"/>
        <v>0</v>
      </c>
      <c r="V60" s="108">
        <f t="shared" si="12"/>
        <v>0</v>
      </c>
      <c r="W60" s="108">
        <f t="shared" si="12"/>
        <v>0</v>
      </c>
      <c r="X60" s="108">
        <f t="shared" si="12"/>
        <v>0</v>
      </c>
      <c r="Y60" s="108">
        <f t="shared" si="12"/>
        <v>0</v>
      </c>
      <c r="Z60" s="108">
        <f t="shared" si="12"/>
        <v>0</v>
      </c>
      <c r="AA60" s="107">
        <f t="shared" si="0"/>
        <v>935</v>
      </c>
      <c r="AB60" s="107">
        <f t="shared" si="1"/>
        <v>2564</v>
      </c>
      <c r="AC60" s="107">
        <f t="shared" si="2"/>
        <v>3499</v>
      </c>
      <c r="AD60" s="100"/>
    </row>
    <row r="61" spans="1:30" s="66" customFormat="1" ht="30" customHeight="1">
      <c r="A61" s="152" t="s">
        <v>136</v>
      </c>
      <c r="B61" s="91" t="s">
        <v>243</v>
      </c>
      <c r="C61" s="91">
        <v>198</v>
      </c>
      <c r="D61" s="91">
        <v>416</v>
      </c>
      <c r="E61" s="91">
        <v>21</v>
      </c>
      <c r="F61" s="91">
        <v>19</v>
      </c>
      <c r="G61" s="91">
        <v>109</v>
      </c>
      <c r="H61" s="91">
        <v>403</v>
      </c>
      <c r="I61" s="91">
        <v>12</v>
      </c>
      <c r="J61" s="91">
        <v>25</v>
      </c>
      <c r="K61" s="91">
        <v>96</v>
      </c>
      <c r="L61" s="91">
        <v>319</v>
      </c>
      <c r="M61" s="91">
        <v>18</v>
      </c>
      <c r="N61" s="91">
        <v>24</v>
      </c>
      <c r="O61" s="91">
        <v>79</v>
      </c>
      <c r="P61" s="91">
        <v>192</v>
      </c>
      <c r="Q61" s="91">
        <v>13</v>
      </c>
      <c r="R61" s="91">
        <v>19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107">
        <f t="shared" si="0"/>
        <v>546</v>
      </c>
      <c r="AB61" s="107">
        <f t="shared" si="1"/>
        <v>1417</v>
      </c>
      <c r="AC61" s="107">
        <f t="shared" si="2"/>
        <v>1963</v>
      </c>
      <c r="AD61" s="100"/>
    </row>
    <row r="62" spans="1:30" s="66" customFormat="1" ht="30" customHeight="1">
      <c r="A62" s="152"/>
      <c r="B62" s="91" t="s">
        <v>151</v>
      </c>
      <c r="C62" s="91">
        <v>0</v>
      </c>
      <c r="D62" s="91">
        <v>128</v>
      </c>
      <c r="E62" s="91">
        <v>0</v>
      </c>
      <c r="F62" s="91">
        <v>0</v>
      </c>
      <c r="G62" s="91">
        <v>0</v>
      </c>
      <c r="H62" s="91">
        <v>96</v>
      </c>
      <c r="I62" s="91">
        <v>0</v>
      </c>
      <c r="J62" s="91">
        <v>41</v>
      </c>
      <c r="K62" s="91">
        <v>0</v>
      </c>
      <c r="L62" s="91">
        <v>31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107">
        <f t="shared" si="0"/>
        <v>0</v>
      </c>
      <c r="AB62" s="107">
        <f t="shared" si="1"/>
        <v>296</v>
      </c>
      <c r="AC62" s="107">
        <f t="shared" si="2"/>
        <v>296</v>
      </c>
      <c r="AD62" s="100"/>
    </row>
    <row r="63" spans="1:30" s="14" customFormat="1" ht="30" customHeight="1">
      <c r="A63" s="152"/>
      <c r="B63" s="108" t="s">
        <v>234</v>
      </c>
      <c r="C63" s="108">
        <f>C62+C61</f>
        <v>198</v>
      </c>
      <c r="D63" s="108">
        <f t="shared" ref="D63:Z63" si="13">D62+D61</f>
        <v>544</v>
      </c>
      <c r="E63" s="108">
        <f t="shared" si="13"/>
        <v>21</v>
      </c>
      <c r="F63" s="108">
        <f t="shared" si="13"/>
        <v>19</v>
      </c>
      <c r="G63" s="108">
        <f t="shared" si="13"/>
        <v>109</v>
      </c>
      <c r="H63" s="108">
        <f t="shared" si="13"/>
        <v>499</v>
      </c>
      <c r="I63" s="108">
        <f t="shared" si="13"/>
        <v>12</v>
      </c>
      <c r="J63" s="108">
        <f t="shared" si="13"/>
        <v>66</v>
      </c>
      <c r="K63" s="108">
        <f t="shared" si="13"/>
        <v>96</v>
      </c>
      <c r="L63" s="108">
        <f t="shared" si="13"/>
        <v>350</v>
      </c>
      <c r="M63" s="108">
        <f t="shared" si="13"/>
        <v>18</v>
      </c>
      <c r="N63" s="108">
        <f t="shared" si="13"/>
        <v>24</v>
      </c>
      <c r="O63" s="108">
        <f t="shared" si="13"/>
        <v>79</v>
      </c>
      <c r="P63" s="108">
        <f t="shared" si="13"/>
        <v>192</v>
      </c>
      <c r="Q63" s="108">
        <f t="shared" si="13"/>
        <v>13</v>
      </c>
      <c r="R63" s="108">
        <f t="shared" si="13"/>
        <v>19</v>
      </c>
      <c r="S63" s="108">
        <f t="shared" si="13"/>
        <v>0</v>
      </c>
      <c r="T63" s="108">
        <f t="shared" si="13"/>
        <v>0</v>
      </c>
      <c r="U63" s="108">
        <f t="shared" si="13"/>
        <v>0</v>
      </c>
      <c r="V63" s="108">
        <f t="shared" si="13"/>
        <v>0</v>
      </c>
      <c r="W63" s="108">
        <f t="shared" si="13"/>
        <v>0</v>
      </c>
      <c r="X63" s="108">
        <f t="shared" si="13"/>
        <v>0</v>
      </c>
      <c r="Y63" s="108">
        <f t="shared" si="13"/>
        <v>0</v>
      </c>
      <c r="Z63" s="108">
        <f t="shared" si="13"/>
        <v>0</v>
      </c>
      <c r="AA63" s="107">
        <f t="shared" si="0"/>
        <v>546</v>
      </c>
      <c r="AB63" s="107">
        <f t="shared" si="1"/>
        <v>1713</v>
      </c>
      <c r="AC63" s="107">
        <f t="shared" si="2"/>
        <v>2259</v>
      </c>
      <c r="AD63" s="100"/>
    </row>
    <row r="64" spans="1:30" s="77" customFormat="1" ht="30" customHeight="1">
      <c r="A64" s="152" t="s">
        <v>261</v>
      </c>
      <c r="B64" s="153"/>
      <c r="C64" s="108">
        <v>51</v>
      </c>
      <c r="D64" s="108">
        <v>59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7">
        <f t="shared" si="0"/>
        <v>51</v>
      </c>
      <c r="AB64" s="107">
        <f t="shared" si="1"/>
        <v>59</v>
      </c>
      <c r="AC64" s="107">
        <f t="shared" si="2"/>
        <v>110</v>
      </c>
      <c r="AD64" s="100"/>
    </row>
    <row r="65" spans="1:30" s="14" customFormat="1" ht="30" customHeight="1">
      <c r="A65" s="153" t="s">
        <v>137</v>
      </c>
      <c r="B65" s="153"/>
      <c r="C65" s="109">
        <v>238</v>
      </c>
      <c r="D65" s="109">
        <v>195</v>
      </c>
      <c r="E65" s="109">
        <v>29</v>
      </c>
      <c r="F65" s="109">
        <v>21</v>
      </c>
      <c r="G65" s="109">
        <v>33</v>
      </c>
      <c r="H65" s="109">
        <v>23</v>
      </c>
      <c r="I65" s="109">
        <v>41</v>
      </c>
      <c r="J65" s="109">
        <v>22</v>
      </c>
      <c r="K65" s="109">
        <v>27</v>
      </c>
      <c r="L65" s="109">
        <v>18</v>
      </c>
      <c r="M65" s="109">
        <v>27</v>
      </c>
      <c r="N65" s="109">
        <v>11</v>
      </c>
      <c r="O65" s="109">
        <v>29</v>
      </c>
      <c r="P65" s="109">
        <v>13</v>
      </c>
      <c r="Q65" s="109">
        <v>28</v>
      </c>
      <c r="R65" s="109">
        <v>12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7">
        <f t="shared" si="0"/>
        <v>452</v>
      </c>
      <c r="AB65" s="107">
        <f t="shared" si="1"/>
        <v>315</v>
      </c>
      <c r="AC65" s="107">
        <f t="shared" si="2"/>
        <v>767</v>
      </c>
      <c r="AD65" s="100"/>
    </row>
    <row r="66" spans="1:30" s="14" customFormat="1" ht="30" customHeight="1">
      <c r="A66" s="140" t="s">
        <v>0</v>
      </c>
      <c r="B66" s="105" t="s">
        <v>16</v>
      </c>
      <c r="C66" s="96">
        <f>C65+C57+C53+C45+C31+C24+C23+C20+C19+C13+C11</f>
        <v>4876</v>
      </c>
      <c r="D66" s="96">
        <f t="shared" ref="D66:Z66" si="14">D65+D57+D53+D45+D31+D24+D23+D20+D19+D13+D11</f>
        <v>4516</v>
      </c>
      <c r="E66" s="96">
        <f t="shared" si="14"/>
        <v>991</v>
      </c>
      <c r="F66" s="96">
        <f t="shared" si="14"/>
        <v>660</v>
      </c>
      <c r="G66" s="96">
        <f t="shared" si="14"/>
        <v>3079</v>
      </c>
      <c r="H66" s="96">
        <f t="shared" si="14"/>
        <v>2925</v>
      </c>
      <c r="I66" s="96">
        <f t="shared" si="14"/>
        <v>1151</v>
      </c>
      <c r="J66" s="96">
        <f t="shared" si="14"/>
        <v>806</v>
      </c>
      <c r="K66" s="96">
        <f t="shared" si="14"/>
        <v>2576</v>
      </c>
      <c r="L66" s="96">
        <f t="shared" si="14"/>
        <v>2833</v>
      </c>
      <c r="M66" s="96">
        <f t="shared" si="14"/>
        <v>1044</v>
      </c>
      <c r="N66" s="96">
        <f t="shared" si="14"/>
        <v>827</v>
      </c>
      <c r="O66" s="96">
        <f t="shared" si="14"/>
        <v>2292</v>
      </c>
      <c r="P66" s="96">
        <f t="shared" si="14"/>
        <v>2264</v>
      </c>
      <c r="Q66" s="96">
        <f t="shared" si="14"/>
        <v>972</v>
      </c>
      <c r="R66" s="96">
        <f t="shared" si="14"/>
        <v>770</v>
      </c>
      <c r="S66" s="96">
        <f t="shared" si="14"/>
        <v>254</v>
      </c>
      <c r="T66" s="96">
        <f t="shared" si="14"/>
        <v>108</v>
      </c>
      <c r="U66" s="96">
        <f t="shared" si="14"/>
        <v>74</v>
      </c>
      <c r="V66" s="96">
        <f t="shared" si="14"/>
        <v>31</v>
      </c>
      <c r="W66" s="96">
        <f t="shared" si="14"/>
        <v>47</v>
      </c>
      <c r="X66" s="96">
        <f t="shared" si="14"/>
        <v>18</v>
      </c>
      <c r="Y66" s="96">
        <f t="shared" si="14"/>
        <v>61</v>
      </c>
      <c r="Z66" s="96">
        <f t="shared" si="14"/>
        <v>14</v>
      </c>
      <c r="AA66" s="106">
        <f>Y66+W66+U66+S66+Q66+O66+M66+K66+I66+G66+E66+C66</f>
        <v>17417</v>
      </c>
      <c r="AB66" s="106">
        <f>Z66+X66+V66+T66+R66+P66+N66+L66+J66+H66+F66+D66</f>
        <v>15772</v>
      </c>
      <c r="AC66" s="106">
        <f t="shared" si="2"/>
        <v>33189</v>
      </c>
      <c r="AD66" s="100"/>
    </row>
    <row r="67" spans="1:30" s="14" customFormat="1" ht="30" customHeight="1">
      <c r="A67" s="140"/>
      <c r="B67" s="105" t="s">
        <v>48</v>
      </c>
      <c r="C67" s="96">
        <f>C64+C60+C54+C48+C35+C25+C22+C12</f>
        <v>2499</v>
      </c>
      <c r="D67" s="96">
        <f t="shared" ref="D67:Z67" si="15">D64+D60+D54+D48+D35+D25+D22+D12</f>
        <v>2883</v>
      </c>
      <c r="E67" s="96">
        <f t="shared" si="15"/>
        <v>509</v>
      </c>
      <c r="F67" s="96">
        <f t="shared" si="15"/>
        <v>370</v>
      </c>
      <c r="G67" s="96">
        <f t="shared" si="15"/>
        <v>1562</v>
      </c>
      <c r="H67" s="96">
        <f t="shared" si="15"/>
        <v>1620</v>
      </c>
      <c r="I67" s="96">
        <f t="shared" si="15"/>
        <v>601</v>
      </c>
      <c r="J67" s="96">
        <f t="shared" si="15"/>
        <v>370</v>
      </c>
      <c r="K67" s="96">
        <f t="shared" si="15"/>
        <v>1317</v>
      </c>
      <c r="L67" s="96">
        <f t="shared" si="15"/>
        <v>1508</v>
      </c>
      <c r="M67" s="96">
        <f t="shared" si="15"/>
        <v>311</v>
      </c>
      <c r="N67" s="96">
        <f t="shared" si="15"/>
        <v>353</v>
      </c>
      <c r="O67" s="96">
        <f t="shared" si="15"/>
        <v>1141</v>
      </c>
      <c r="P67" s="96">
        <f t="shared" si="15"/>
        <v>1505</v>
      </c>
      <c r="Q67" s="96">
        <f t="shared" si="15"/>
        <v>307</v>
      </c>
      <c r="R67" s="96">
        <f t="shared" si="15"/>
        <v>253</v>
      </c>
      <c r="S67" s="96">
        <f t="shared" si="15"/>
        <v>81</v>
      </c>
      <c r="T67" s="96">
        <f t="shared" si="15"/>
        <v>59</v>
      </c>
      <c r="U67" s="96">
        <f t="shared" si="15"/>
        <v>20</v>
      </c>
      <c r="V67" s="96">
        <f t="shared" si="15"/>
        <v>26</v>
      </c>
      <c r="W67" s="96">
        <f t="shared" si="15"/>
        <v>0</v>
      </c>
      <c r="X67" s="96">
        <f t="shared" si="15"/>
        <v>0</v>
      </c>
      <c r="Y67" s="96">
        <f t="shared" si="15"/>
        <v>0</v>
      </c>
      <c r="Z67" s="96">
        <f t="shared" si="15"/>
        <v>0</v>
      </c>
      <c r="AA67" s="106">
        <f t="shared" ref="AA67:AA69" si="16">Y67+W67+U67+S67+Q67+O67+M67+K67+I67+G67+E67+C67</f>
        <v>8348</v>
      </c>
      <c r="AB67" s="106">
        <f t="shared" ref="AB67:AB69" si="17">Z67+X67+V67+T67+R67+P67+N67+L67+J67+H67+F67+D67</f>
        <v>8947</v>
      </c>
      <c r="AC67" s="106">
        <f t="shared" ref="AC67:AC69" si="18">AB67+AA67</f>
        <v>17295</v>
      </c>
      <c r="AD67" s="100"/>
    </row>
    <row r="68" spans="1:30" s="14" customFormat="1" ht="30" customHeight="1">
      <c r="A68" s="140"/>
      <c r="B68" s="105" t="s">
        <v>18</v>
      </c>
      <c r="C68" s="96">
        <f>C63+C52+C39+C36+C21+C16</f>
        <v>1746</v>
      </c>
      <c r="D68" s="96">
        <f t="shared" ref="D68:Z68" si="19">D63+D52+D39+D36+D21+D16</f>
        <v>2181</v>
      </c>
      <c r="E68" s="96">
        <f t="shared" si="19"/>
        <v>312</v>
      </c>
      <c r="F68" s="96">
        <f t="shared" si="19"/>
        <v>222</v>
      </c>
      <c r="G68" s="96">
        <f t="shared" si="19"/>
        <v>616</v>
      </c>
      <c r="H68" s="96">
        <f t="shared" si="19"/>
        <v>1178</v>
      </c>
      <c r="I68" s="96">
        <f t="shared" si="19"/>
        <v>286</v>
      </c>
      <c r="J68" s="96">
        <f t="shared" si="19"/>
        <v>355</v>
      </c>
      <c r="K68" s="96">
        <f t="shared" si="19"/>
        <v>776</v>
      </c>
      <c r="L68" s="96">
        <f t="shared" si="19"/>
        <v>993</v>
      </c>
      <c r="M68" s="96">
        <f t="shared" si="19"/>
        <v>206</v>
      </c>
      <c r="N68" s="96">
        <f t="shared" si="19"/>
        <v>125</v>
      </c>
      <c r="O68" s="96">
        <f t="shared" si="19"/>
        <v>574</v>
      </c>
      <c r="P68" s="96">
        <f t="shared" si="19"/>
        <v>644</v>
      </c>
      <c r="Q68" s="96">
        <f t="shared" si="19"/>
        <v>242</v>
      </c>
      <c r="R68" s="96">
        <f t="shared" si="19"/>
        <v>288</v>
      </c>
      <c r="S68" s="96">
        <f t="shared" si="19"/>
        <v>33</v>
      </c>
      <c r="T68" s="96">
        <f t="shared" si="19"/>
        <v>21</v>
      </c>
      <c r="U68" s="96">
        <f t="shared" si="19"/>
        <v>36</v>
      </c>
      <c r="V68" s="96">
        <f t="shared" si="19"/>
        <v>24</v>
      </c>
      <c r="W68" s="96">
        <f t="shared" si="19"/>
        <v>0</v>
      </c>
      <c r="X68" s="96">
        <f t="shared" si="19"/>
        <v>0</v>
      </c>
      <c r="Y68" s="96">
        <f t="shared" si="19"/>
        <v>0</v>
      </c>
      <c r="Z68" s="96">
        <f t="shared" si="19"/>
        <v>0</v>
      </c>
      <c r="AA68" s="106">
        <f t="shared" si="16"/>
        <v>4827</v>
      </c>
      <c r="AB68" s="106">
        <f t="shared" si="17"/>
        <v>6031</v>
      </c>
      <c r="AC68" s="106">
        <f t="shared" si="18"/>
        <v>10858</v>
      </c>
      <c r="AD68" s="100"/>
    </row>
    <row r="69" spans="1:30" s="14" customFormat="1" ht="30" customHeight="1">
      <c r="A69" s="144" t="s">
        <v>106</v>
      </c>
      <c r="B69" s="144"/>
      <c r="C69" s="106">
        <f>C68+C67+C66</f>
        <v>9121</v>
      </c>
      <c r="D69" s="106">
        <f t="shared" ref="D69:Z69" si="20">D68+D67+D66</f>
        <v>9580</v>
      </c>
      <c r="E69" s="106">
        <f t="shared" si="20"/>
        <v>1812</v>
      </c>
      <c r="F69" s="106">
        <f t="shared" si="20"/>
        <v>1252</v>
      </c>
      <c r="G69" s="106">
        <f t="shared" si="20"/>
        <v>5257</v>
      </c>
      <c r="H69" s="106">
        <f t="shared" si="20"/>
        <v>5723</v>
      </c>
      <c r="I69" s="106">
        <f t="shared" si="20"/>
        <v>2038</v>
      </c>
      <c r="J69" s="106">
        <f t="shared" si="20"/>
        <v>1531</v>
      </c>
      <c r="K69" s="106">
        <f t="shared" si="20"/>
        <v>4669</v>
      </c>
      <c r="L69" s="106">
        <f t="shared" si="20"/>
        <v>5334</v>
      </c>
      <c r="M69" s="106">
        <f t="shared" si="20"/>
        <v>1561</v>
      </c>
      <c r="N69" s="106">
        <f t="shared" si="20"/>
        <v>1305</v>
      </c>
      <c r="O69" s="106">
        <f t="shared" si="20"/>
        <v>4007</v>
      </c>
      <c r="P69" s="106">
        <f t="shared" si="20"/>
        <v>4413</v>
      </c>
      <c r="Q69" s="106">
        <f t="shared" si="20"/>
        <v>1521</v>
      </c>
      <c r="R69" s="106">
        <f t="shared" si="20"/>
        <v>1311</v>
      </c>
      <c r="S69" s="106">
        <f t="shared" si="20"/>
        <v>368</v>
      </c>
      <c r="T69" s="106">
        <f t="shared" si="20"/>
        <v>188</v>
      </c>
      <c r="U69" s="106">
        <f t="shared" si="20"/>
        <v>130</v>
      </c>
      <c r="V69" s="106">
        <f t="shared" si="20"/>
        <v>81</v>
      </c>
      <c r="W69" s="106">
        <f t="shared" si="20"/>
        <v>47</v>
      </c>
      <c r="X69" s="106">
        <f t="shared" si="20"/>
        <v>18</v>
      </c>
      <c r="Y69" s="106">
        <f t="shared" si="20"/>
        <v>61</v>
      </c>
      <c r="Z69" s="106">
        <f t="shared" si="20"/>
        <v>14</v>
      </c>
      <c r="AA69" s="106">
        <f t="shared" si="16"/>
        <v>30592</v>
      </c>
      <c r="AB69" s="106">
        <f t="shared" si="17"/>
        <v>30750</v>
      </c>
      <c r="AC69" s="106">
        <f t="shared" si="18"/>
        <v>61342</v>
      </c>
      <c r="AD69" s="100"/>
    </row>
    <row r="70" spans="1:30" customFormat="1" ht="30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</row>
    <row r="71" spans="1:30" ht="24" customHeight="1">
      <c r="A71" s="103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1:30" ht="34.5" customHeight="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1:3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1:3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1:30" s="15" customFormat="1">
      <c r="A75" s="8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s="15" customForma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</row>
    <row r="77" spans="1:30" customForma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</row>
    <row r="78" spans="1:30" s="14" customForma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s="14" customForma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s="14" customFormat="1">
      <c r="A80" s="155" t="s">
        <v>269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00"/>
    </row>
    <row r="81" spans="1:30" s="14" customFormat="1">
      <c r="A81" s="154" t="s">
        <v>9</v>
      </c>
      <c r="B81" s="154"/>
      <c r="C81" s="154" t="s">
        <v>103</v>
      </c>
      <c r="D81" s="154"/>
      <c r="E81" s="154"/>
      <c r="F81" s="154"/>
      <c r="G81" s="154" t="s">
        <v>60</v>
      </c>
      <c r="H81" s="154"/>
      <c r="I81" s="154"/>
      <c r="J81" s="154"/>
      <c r="K81" s="154" t="s">
        <v>61</v>
      </c>
      <c r="L81" s="154"/>
      <c r="M81" s="154"/>
      <c r="N81" s="154"/>
      <c r="O81" s="154" t="s">
        <v>62</v>
      </c>
      <c r="P81" s="154"/>
      <c r="Q81" s="154"/>
      <c r="R81" s="154"/>
      <c r="S81" s="154" t="s">
        <v>104</v>
      </c>
      <c r="T81" s="154"/>
      <c r="U81" s="154"/>
      <c r="V81" s="154"/>
      <c r="W81" s="154" t="s">
        <v>105</v>
      </c>
      <c r="X81" s="154"/>
      <c r="Y81" s="154"/>
      <c r="Z81" s="154"/>
      <c r="AA81" s="148" t="s">
        <v>106</v>
      </c>
      <c r="AB81" s="148"/>
      <c r="AC81" s="148"/>
      <c r="AD81" s="100"/>
    </row>
    <row r="82" spans="1:30" s="14" customFormat="1">
      <c r="A82" s="154"/>
      <c r="B82" s="154"/>
      <c r="C82" s="154" t="s">
        <v>64</v>
      </c>
      <c r="D82" s="154"/>
      <c r="E82" s="154" t="s">
        <v>107</v>
      </c>
      <c r="F82" s="154"/>
      <c r="G82" s="154" t="s">
        <v>205</v>
      </c>
      <c r="H82" s="154"/>
      <c r="I82" s="154" t="s">
        <v>107</v>
      </c>
      <c r="J82" s="154"/>
      <c r="K82" s="154" t="s">
        <v>205</v>
      </c>
      <c r="L82" s="154"/>
      <c r="M82" s="154" t="s">
        <v>107</v>
      </c>
      <c r="N82" s="154"/>
      <c r="O82" s="154" t="s">
        <v>205</v>
      </c>
      <c r="P82" s="154"/>
      <c r="Q82" s="154" t="s">
        <v>107</v>
      </c>
      <c r="R82" s="154"/>
      <c r="S82" s="154" t="s">
        <v>205</v>
      </c>
      <c r="T82" s="154"/>
      <c r="U82" s="154" t="s">
        <v>107</v>
      </c>
      <c r="V82" s="154"/>
      <c r="W82" s="154" t="s">
        <v>205</v>
      </c>
      <c r="X82" s="154"/>
      <c r="Y82" s="154" t="s">
        <v>107</v>
      </c>
      <c r="Z82" s="154"/>
      <c r="AA82" s="148"/>
      <c r="AB82" s="148"/>
      <c r="AC82" s="148"/>
      <c r="AD82" s="100"/>
    </row>
    <row r="83" spans="1:30" s="14" customFormat="1">
      <c r="A83" s="154"/>
      <c r="B83" s="154"/>
      <c r="C83" s="107" t="s">
        <v>1</v>
      </c>
      <c r="D83" s="107" t="s">
        <v>78</v>
      </c>
      <c r="E83" s="107" t="s">
        <v>1</v>
      </c>
      <c r="F83" s="107" t="s">
        <v>78</v>
      </c>
      <c r="G83" s="107" t="s">
        <v>1</v>
      </c>
      <c r="H83" s="107" t="s">
        <v>78</v>
      </c>
      <c r="I83" s="107" t="s">
        <v>1</v>
      </c>
      <c r="J83" s="107" t="s">
        <v>78</v>
      </c>
      <c r="K83" s="107" t="s">
        <v>1</v>
      </c>
      <c r="L83" s="107" t="s">
        <v>78</v>
      </c>
      <c r="M83" s="107" t="s">
        <v>1</v>
      </c>
      <c r="N83" s="107" t="s">
        <v>78</v>
      </c>
      <c r="O83" s="107" t="s">
        <v>1</v>
      </c>
      <c r="P83" s="107" t="s">
        <v>78</v>
      </c>
      <c r="Q83" s="107" t="s">
        <v>1</v>
      </c>
      <c r="R83" s="107" t="s">
        <v>78</v>
      </c>
      <c r="S83" s="107" t="s">
        <v>1</v>
      </c>
      <c r="T83" s="107" t="s">
        <v>78</v>
      </c>
      <c r="U83" s="107" t="s">
        <v>1</v>
      </c>
      <c r="V83" s="107" t="s">
        <v>78</v>
      </c>
      <c r="W83" s="107" t="s">
        <v>1</v>
      </c>
      <c r="X83" s="107" t="s">
        <v>78</v>
      </c>
      <c r="Y83" s="107" t="s">
        <v>1</v>
      </c>
      <c r="Z83" s="107" t="s">
        <v>78</v>
      </c>
      <c r="AA83" s="107" t="s">
        <v>1</v>
      </c>
      <c r="AB83" s="107" t="s">
        <v>78</v>
      </c>
      <c r="AC83" s="106" t="s">
        <v>0</v>
      </c>
      <c r="AD83" s="100"/>
    </row>
    <row r="84" spans="1:30" s="14" customFormat="1">
      <c r="A84" s="153" t="s">
        <v>108</v>
      </c>
      <c r="B84" s="153"/>
      <c r="C84" s="109">
        <v>62</v>
      </c>
      <c r="D84" s="109">
        <v>32</v>
      </c>
      <c r="E84" s="109">
        <v>11</v>
      </c>
      <c r="F84" s="109">
        <v>8</v>
      </c>
      <c r="G84" s="109">
        <v>12</v>
      </c>
      <c r="H84" s="109">
        <v>9</v>
      </c>
      <c r="I84" s="109">
        <v>14</v>
      </c>
      <c r="J84" s="109">
        <v>2</v>
      </c>
      <c r="K84" s="109">
        <v>22</v>
      </c>
      <c r="L84" s="109">
        <v>1</v>
      </c>
      <c r="M84" s="109">
        <v>34</v>
      </c>
      <c r="N84" s="109">
        <v>6</v>
      </c>
      <c r="O84" s="109">
        <v>21</v>
      </c>
      <c r="P84" s="109">
        <v>9</v>
      </c>
      <c r="Q84" s="109">
        <v>6</v>
      </c>
      <c r="R84" s="109">
        <v>9</v>
      </c>
      <c r="S84" s="109">
        <v>4</v>
      </c>
      <c r="T84" s="109">
        <v>1</v>
      </c>
      <c r="U84" s="109">
        <v>3</v>
      </c>
      <c r="V84" s="109">
        <v>1</v>
      </c>
      <c r="W84" s="109">
        <v>7</v>
      </c>
      <c r="X84" s="109">
        <v>1</v>
      </c>
      <c r="Y84" s="109">
        <v>7</v>
      </c>
      <c r="Z84" s="109">
        <v>3</v>
      </c>
      <c r="AA84" s="107">
        <f>Y84+W84+U84+S84+Q84+O84+M84+K84+I84+G84+E84+C84</f>
        <v>203</v>
      </c>
      <c r="AB84" s="107">
        <f>Z84+X84+V84+T84+R84+P84+N84+L84+J84+H84+F84+D84</f>
        <v>82</v>
      </c>
      <c r="AC84" s="107">
        <f>AB84+AA84</f>
        <v>285</v>
      </c>
      <c r="AD84" s="100"/>
    </row>
    <row r="85" spans="1:30" s="14" customFormat="1">
      <c r="A85" s="153" t="s">
        <v>109</v>
      </c>
      <c r="B85" s="153"/>
      <c r="C85" s="92">
        <v>50</v>
      </c>
      <c r="D85" s="92">
        <v>27</v>
      </c>
      <c r="E85" s="92">
        <v>4</v>
      </c>
      <c r="F85" s="92">
        <v>0</v>
      </c>
      <c r="G85" s="92">
        <v>56</v>
      </c>
      <c r="H85" s="92">
        <v>18</v>
      </c>
      <c r="I85" s="92">
        <v>1</v>
      </c>
      <c r="J85" s="92">
        <v>0</v>
      </c>
      <c r="K85" s="92">
        <v>3</v>
      </c>
      <c r="L85" s="92">
        <v>0</v>
      </c>
      <c r="M85" s="92">
        <v>3</v>
      </c>
      <c r="N85" s="92">
        <v>0</v>
      </c>
      <c r="O85" s="92">
        <v>33</v>
      </c>
      <c r="P85" s="92">
        <v>10</v>
      </c>
      <c r="Q85" s="92">
        <v>0</v>
      </c>
      <c r="R85" s="92">
        <v>0</v>
      </c>
      <c r="S85" s="92">
        <v>9</v>
      </c>
      <c r="T85" s="92">
        <v>5</v>
      </c>
      <c r="U85" s="92">
        <v>0</v>
      </c>
      <c r="V85" s="92">
        <v>0</v>
      </c>
      <c r="W85" s="109">
        <v>0</v>
      </c>
      <c r="X85" s="109">
        <v>0</v>
      </c>
      <c r="Y85" s="109">
        <v>0</v>
      </c>
      <c r="Z85" s="109">
        <v>0</v>
      </c>
      <c r="AA85" s="107">
        <f t="shared" ref="AA85:AA138" si="21">Y85+W85+U85+S85+Q85+O85+M85+K85+I85+G85+E85+C85</f>
        <v>159</v>
      </c>
      <c r="AB85" s="107">
        <f t="shared" ref="AB85:AB138" si="22">Z85+X85+V85+T85+R85+P85+N85+L85+J85+H85+F85+D85</f>
        <v>60</v>
      </c>
      <c r="AC85" s="107">
        <f t="shared" ref="AC85:AC139" si="23">AB85+AA85</f>
        <v>219</v>
      </c>
      <c r="AD85" s="100"/>
    </row>
    <row r="86" spans="1:30" s="14" customFormat="1">
      <c r="A86" s="153" t="s">
        <v>206</v>
      </c>
      <c r="B86" s="153"/>
      <c r="C86" s="84">
        <v>59</v>
      </c>
      <c r="D86" s="84">
        <v>21</v>
      </c>
      <c r="E86" s="109">
        <v>6</v>
      </c>
      <c r="F86" s="109">
        <v>2</v>
      </c>
      <c r="G86" s="109">
        <v>14</v>
      </c>
      <c r="H86" s="109">
        <v>7</v>
      </c>
      <c r="I86" s="109">
        <v>7</v>
      </c>
      <c r="J86" s="109">
        <v>3</v>
      </c>
      <c r="K86" s="109">
        <v>7</v>
      </c>
      <c r="L86" s="109">
        <v>5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7">
        <f t="shared" si="21"/>
        <v>93</v>
      </c>
      <c r="AB86" s="107">
        <f t="shared" si="22"/>
        <v>38</v>
      </c>
      <c r="AC86" s="107">
        <f t="shared" si="23"/>
        <v>131</v>
      </c>
      <c r="AD86" s="100"/>
    </row>
    <row r="87" spans="1:30" s="14" customFormat="1">
      <c r="A87" s="152" t="s">
        <v>110</v>
      </c>
      <c r="B87" s="109" t="s">
        <v>111</v>
      </c>
      <c r="C87" s="82">
        <v>94</v>
      </c>
      <c r="D87" s="82">
        <v>43</v>
      </c>
      <c r="E87" s="109">
        <v>21</v>
      </c>
      <c r="F87" s="109">
        <v>9</v>
      </c>
      <c r="G87" s="109">
        <v>14</v>
      </c>
      <c r="H87" s="109">
        <v>8</v>
      </c>
      <c r="I87" s="109">
        <v>11</v>
      </c>
      <c r="J87" s="109">
        <v>2</v>
      </c>
      <c r="K87" s="109">
        <v>5</v>
      </c>
      <c r="L87" s="109">
        <v>3</v>
      </c>
      <c r="M87" s="109">
        <v>7</v>
      </c>
      <c r="N87" s="109">
        <v>14</v>
      </c>
      <c r="O87" s="109">
        <v>11</v>
      </c>
      <c r="P87" s="109">
        <v>17</v>
      </c>
      <c r="Q87" s="109">
        <v>14</v>
      </c>
      <c r="R87" s="109">
        <v>9</v>
      </c>
      <c r="S87" s="109">
        <v>6</v>
      </c>
      <c r="T87" s="109">
        <v>11</v>
      </c>
      <c r="U87" s="109">
        <v>8</v>
      </c>
      <c r="V87" s="109">
        <v>10</v>
      </c>
      <c r="W87" s="109">
        <v>0</v>
      </c>
      <c r="X87" s="109">
        <v>0</v>
      </c>
      <c r="Y87" s="109">
        <v>0</v>
      </c>
      <c r="Z87" s="109">
        <v>0</v>
      </c>
      <c r="AA87" s="107">
        <f t="shared" si="21"/>
        <v>191</v>
      </c>
      <c r="AB87" s="107">
        <f t="shared" si="22"/>
        <v>126</v>
      </c>
      <c r="AC87" s="107">
        <f t="shared" si="23"/>
        <v>317</v>
      </c>
      <c r="AD87" s="100"/>
    </row>
    <row r="88" spans="1:30" s="14" customFormat="1">
      <c r="A88" s="152"/>
      <c r="B88" s="109" t="s">
        <v>81</v>
      </c>
      <c r="C88" s="82">
        <v>182</v>
      </c>
      <c r="D88" s="82">
        <v>46</v>
      </c>
      <c r="E88" s="109">
        <v>6</v>
      </c>
      <c r="F88" s="109">
        <v>4</v>
      </c>
      <c r="G88" s="109">
        <v>9</v>
      </c>
      <c r="H88" s="109">
        <v>5</v>
      </c>
      <c r="I88" s="109">
        <v>7</v>
      </c>
      <c r="J88" s="109">
        <v>3</v>
      </c>
      <c r="K88" s="109">
        <v>37</v>
      </c>
      <c r="L88" s="109">
        <v>6</v>
      </c>
      <c r="M88" s="109">
        <v>14</v>
      </c>
      <c r="N88" s="109">
        <v>6</v>
      </c>
      <c r="O88" s="109">
        <v>15</v>
      </c>
      <c r="P88" s="109">
        <v>7</v>
      </c>
      <c r="Q88" s="109">
        <v>3</v>
      </c>
      <c r="R88" s="109">
        <v>1</v>
      </c>
      <c r="S88" s="109">
        <v>8</v>
      </c>
      <c r="T88" s="109">
        <v>1</v>
      </c>
      <c r="U88" s="109">
        <v>2</v>
      </c>
      <c r="V88" s="109">
        <v>2</v>
      </c>
      <c r="W88" s="109">
        <v>0</v>
      </c>
      <c r="X88" s="109">
        <v>0</v>
      </c>
      <c r="Y88" s="109">
        <v>0</v>
      </c>
      <c r="Z88" s="109">
        <v>0</v>
      </c>
      <c r="AA88" s="107">
        <f t="shared" si="21"/>
        <v>283</v>
      </c>
      <c r="AB88" s="107">
        <f t="shared" si="22"/>
        <v>81</v>
      </c>
      <c r="AC88" s="107">
        <f t="shared" si="23"/>
        <v>364</v>
      </c>
      <c r="AD88" s="100"/>
    </row>
    <row r="89" spans="1:30" s="14" customFormat="1">
      <c r="A89" s="152"/>
      <c r="B89" s="108" t="s">
        <v>112</v>
      </c>
      <c r="C89" s="108">
        <f>C88+C87</f>
        <v>276</v>
      </c>
      <c r="D89" s="108">
        <f t="shared" ref="D89:Z89" si="24">D88+D87</f>
        <v>89</v>
      </c>
      <c r="E89" s="108">
        <f t="shared" si="24"/>
        <v>27</v>
      </c>
      <c r="F89" s="108">
        <f t="shared" si="24"/>
        <v>13</v>
      </c>
      <c r="G89" s="108">
        <f t="shared" si="24"/>
        <v>23</v>
      </c>
      <c r="H89" s="108">
        <f t="shared" si="24"/>
        <v>13</v>
      </c>
      <c r="I89" s="108">
        <f t="shared" si="24"/>
        <v>18</v>
      </c>
      <c r="J89" s="108">
        <f t="shared" si="24"/>
        <v>5</v>
      </c>
      <c r="K89" s="108">
        <f t="shared" si="24"/>
        <v>42</v>
      </c>
      <c r="L89" s="108">
        <f t="shared" si="24"/>
        <v>9</v>
      </c>
      <c r="M89" s="108">
        <f t="shared" si="24"/>
        <v>21</v>
      </c>
      <c r="N89" s="108">
        <f t="shared" si="24"/>
        <v>20</v>
      </c>
      <c r="O89" s="108">
        <f t="shared" si="24"/>
        <v>26</v>
      </c>
      <c r="P89" s="108">
        <f t="shared" si="24"/>
        <v>24</v>
      </c>
      <c r="Q89" s="108">
        <f t="shared" si="24"/>
        <v>17</v>
      </c>
      <c r="R89" s="108">
        <f t="shared" si="24"/>
        <v>10</v>
      </c>
      <c r="S89" s="108">
        <f t="shared" si="24"/>
        <v>14</v>
      </c>
      <c r="T89" s="108">
        <f t="shared" si="24"/>
        <v>12</v>
      </c>
      <c r="U89" s="108">
        <f t="shared" si="24"/>
        <v>10</v>
      </c>
      <c r="V89" s="108">
        <f t="shared" si="24"/>
        <v>12</v>
      </c>
      <c r="W89" s="108">
        <f t="shared" si="24"/>
        <v>0</v>
      </c>
      <c r="X89" s="108">
        <f t="shared" si="24"/>
        <v>0</v>
      </c>
      <c r="Y89" s="108">
        <f t="shared" si="24"/>
        <v>0</v>
      </c>
      <c r="Z89" s="108">
        <f t="shared" si="24"/>
        <v>0</v>
      </c>
      <c r="AA89" s="107">
        <f t="shared" si="21"/>
        <v>474</v>
      </c>
      <c r="AB89" s="107">
        <f t="shared" si="22"/>
        <v>207</v>
      </c>
      <c r="AC89" s="107">
        <f t="shared" si="23"/>
        <v>681</v>
      </c>
      <c r="AD89" s="100"/>
    </row>
    <row r="90" spans="1:30" s="14" customFormat="1">
      <c r="A90" s="152" t="s">
        <v>113</v>
      </c>
      <c r="B90" s="109" t="s">
        <v>114</v>
      </c>
      <c r="C90" s="109">
        <v>58</v>
      </c>
      <c r="D90" s="109">
        <v>12</v>
      </c>
      <c r="E90" s="109">
        <v>9</v>
      </c>
      <c r="F90" s="109">
        <v>6</v>
      </c>
      <c r="G90" s="109">
        <v>28</v>
      </c>
      <c r="H90" s="109">
        <v>4</v>
      </c>
      <c r="I90" s="109">
        <v>15</v>
      </c>
      <c r="J90" s="109">
        <v>6</v>
      </c>
      <c r="K90" s="109">
        <v>35</v>
      </c>
      <c r="L90" s="109">
        <v>5</v>
      </c>
      <c r="M90" s="109">
        <v>7</v>
      </c>
      <c r="N90" s="109">
        <v>2</v>
      </c>
      <c r="O90" s="109">
        <v>37</v>
      </c>
      <c r="P90" s="109">
        <v>3</v>
      </c>
      <c r="Q90" s="109">
        <v>7</v>
      </c>
      <c r="R90" s="109">
        <v>1</v>
      </c>
      <c r="S90" s="109">
        <v>22</v>
      </c>
      <c r="T90" s="109">
        <v>8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7">
        <f t="shared" si="21"/>
        <v>218</v>
      </c>
      <c r="AB90" s="107">
        <f t="shared" si="22"/>
        <v>47</v>
      </c>
      <c r="AC90" s="107">
        <f t="shared" si="23"/>
        <v>265</v>
      </c>
      <c r="AD90" s="100"/>
    </row>
    <row r="91" spans="1:30" s="14" customFormat="1">
      <c r="A91" s="152"/>
      <c r="B91" s="109" t="s">
        <v>115</v>
      </c>
      <c r="C91" s="82">
        <v>23</v>
      </c>
      <c r="D91" s="82">
        <v>13</v>
      </c>
      <c r="E91" s="109">
        <v>1</v>
      </c>
      <c r="F91" s="109">
        <v>3</v>
      </c>
      <c r="G91" s="109">
        <v>5</v>
      </c>
      <c r="H91" s="109">
        <v>5</v>
      </c>
      <c r="I91" s="109">
        <v>2</v>
      </c>
      <c r="J91" s="109">
        <v>2</v>
      </c>
      <c r="K91" s="109">
        <v>17</v>
      </c>
      <c r="L91" s="109">
        <v>3</v>
      </c>
      <c r="M91" s="109">
        <v>3</v>
      </c>
      <c r="N91" s="109">
        <v>2</v>
      </c>
      <c r="O91" s="109">
        <v>11</v>
      </c>
      <c r="P91" s="109">
        <v>2</v>
      </c>
      <c r="Q91" s="109">
        <v>1</v>
      </c>
      <c r="R91" s="109">
        <v>1</v>
      </c>
      <c r="S91" s="109">
        <v>5</v>
      </c>
      <c r="T91" s="109">
        <v>3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7">
        <f t="shared" si="21"/>
        <v>68</v>
      </c>
      <c r="AB91" s="107">
        <f t="shared" si="22"/>
        <v>34</v>
      </c>
      <c r="AC91" s="107">
        <f t="shared" si="23"/>
        <v>102</v>
      </c>
      <c r="AD91" s="100"/>
    </row>
    <row r="92" spans="1:30" s="14" customFormat="1">
      <c r="A92" s="152"/>
      <c r="B92" s="108" t="s">
        <v>112</v>
      </c>
      <c r="C92" s="108">
        <f>C91+C90</f>
        <v>81</v>
      </c>
      <c r="D92" s="108">
        <f t="shared" ref="D92:Z92" si="25">D91+D90</f>
        <v>25</v>
      </c>
      <c r="E92" s="108">
        <f t="shared" si="25"/>
        <v>10</v>
      </c>
      <c r="F92" s="108">
        <f t="shared" si="25"/>
        <v>9</v>
      </c>
      <c r="G92" s="108">
        <f t="shared" si="25"/>
        <v>33</v>
      </c>
      <c r="H92" s="108">
        <f t="shared" si="25"/>
        <v>9</v>
      </c>
      <c r="I92" s="108">
        <f t="shared" si="25"/>
        <v>17</v>
      </c>
      <c r="J92" s="108">
        <f t="shared" si="25"/>
        <v>8</v>
      </c>
      <c r="K92" s="108">
        <f t="shared" si="25"/>
        <v>52</v>
      </c>
      <c r="L92" s="108">
        <f t="shared" si="25"/>
        <v>8</v>
      </c>
      <c r="M92" s="108">
        <f t="shared" si="25"/>
        <v>10</v>
      </c>
      <c r="N92" s="108">
        <f t="shared" si="25"/>
        <v>4</v>
      </c>
      <c r="O92" s="108">
        <f t="shared" si="25"/>
        <v>48</v>
      </c>
      <c r="P92" s="108">
        <f t="shared" si="25"/>
        <v>5</v>
      </c>
      <c r="Q92" s="108">
        <f t="shared" si="25"/>
        <v>8</v>
      </c>
      <c r="R92" s="108">
        <f t="shared" si="25"/>
        <v>2</v>
      </c>
      <c r="S92" s="108">
        <f t="shared" si="25"/>
        <v>27</v>
      </c>
      <c r="T92" s="108">
        <f t="shared" si="25"/>
        <v>11</v>
      </c>
      <c r="U92" s="108">
        <f t="shared" si="25"/>
        <v>0</v>
      </c>
      <c r="V92" s="108">
        <f t="shared" si="25"/>
        <v>0</v>
      </c>
      <c r="W92" s="108">
        <f t="shared" si="25"/>
        <v>0</v>
      </c>
      <c r="X92" s="108">
        <f t="shared" si="25"/>
        <v>0</v>
      </c>
      <c r="Y92" s="108">
        <f t="shared" si="25"/>
        <v>0</v>
      </c>
      <c r="Z92" s="108">
        <f t="shared" si="25"/>
        <v>0</v>
      </c>
      <c r="AA92" s="107">
        <f t="shared" si="21"/>
        <v>286</v>
      </c>
      <c r="AB92" s="107">
        <f t="shared" si="22"/>
        <v>81</v>
      </c>
      <c r="AC92" s="107">
        <f t="shared" si="23"/>
        <v>367</v>
      </c>
      <c r="AD92" s="100"/>
    </row>
    <row r="93" spans="1:30" s="14" customFormat="1">
      <c r="A93" s="153" t="s">
        <v>219</v>
      </c>
      <c r="B93" s="153"/>
      <c r="C93" s="109">
        <v>68</v>
      </c>
      <c r="D93" s="109">
        <v>17</v>
      </c>
      <c r="E93" s="109">
        <v>14</v>
      </c>
      <c r="F93" s="109">
        <v>5</v>
      </c>
      <c r="G93" s="109">
        <v>59</v>
      </c>
      <c r="H93" s="109">
        <v>6</v>
      </c>
      <c r="I93" s="109">
        <v>19</v>
      </c>
      <c r="J93" s="109">
        <v>3</v>
      </c>
      <c r="K93" s="109">
        <v>34</v>
      </c>
      <c r="L93" s="109">
        <v>6</v>
      </c>
      <c r="M93" s="109">
        <v>8</v>
      </c>
      <c r="N93" s="109">
        <v>3</v>
      </c>
      <c r="O93" s="109">
        <v>11</v>
      </c>
      <c r="P93" s="109">
        <v>2</v>
      </c>
      <c r="Q93" s="109">
        <v>5</v>
      </c>
      <c r="R93" s="109">
        <v>3</v>
      </c>
      <c r="S93" s="109">
        <v>6</v>
      </c>
      <c r="T93" s="109">
        <v>1</v>
      </c>
      <c r="U93" s="109">
        <v>3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7">
        <f t="shared" si="21"/>
        <v>227</v>
      </c>
      <c r="AB93" s="107">
        <f t="shared" si="22"/>
        <v>46</v>
      </c>
      <c r="AC93" s="107">
        <f t="shared" si="23"/>
        <v>273</v>
      </c>
      <c r="AD93" s="100"/>
    </row>
    <row r="94" spans="1:30" s="47" customFormat="1">
      <c r="A94" s="153" t="s">
        <v>220</v>
      </c>
      <c r="B94" s="153"/>
      <c r="C94" s="109">
        <v>49</v>
      </c>
      <c r="D94" s="109">
        <v>18</v>
      </c>
      <c r="E94" s="109">
        <v>18</v>
      </c>
      <c r="F94" s="109">
        <v>6</v>
      </c>
      <c r="G94" s="109">
        <v>19</v>
      </c>
      <c r="H94" s="109">
        <v>4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7">
        <f t="shared" si="21"/>
        <v>86</v>
      </c>
      <c r="AB94" s="107">
        <f t="shared" si="22"/>
        <v>28</v>
      </c>
      <c r="AC94" s="107">
        <f t="shared" si="23"/>
        <v>114</v>
      </c>
      <c r="AD94" s="100"/>
    </row>
    <row r="95" spans="1:30" s="14" customFormat="1">
      <c r="A95" s="153" t="s">
        <v>116</v>
      </c>
      <c r="B95" s="153"/>
      <c r="C95" s="109">
        <v>103</v>
      </c>
      <c r="D95" s="109">
        <v>56</v>
      </c>
      <c r="E95" s="109">
        <v>21</v>
      </c>
      <c r="F95" s="109">
        <v>6</v>
      </c>
      <c r="G95" s="109">
        <v>8</v>
      </c>
      <c r="H95" s="109">
        <v>2</v>
      </c>
      <c r="I95" s="109">
        <v>8</v>
      </c>
      <c r="J95" s="109">
        <v>6</v>
      </c>
      <c r="K95" s="109">
        <v>29</v>
      </c>
      <c r="L95" s="109">
        <v>9</v>
      </c>
      <c r="M95" s="109">
        <v>17</v>
      </c>
      <c r="N95" s="109">
        <v>3</v>
      </c>
      <c r="O95" s="109">
        <v>16</v>
      </c>
      <c r="P95" s="109">
        <v>6</v>
      </c>
      <c r="Q95" s="109">
        <v>7</v>
      </c>
      <c r="R95" s="109">
        <v>4</v>
      </c>
      <c r="S95" s="109">
        <v>12</v>
      </c>
      <c r="T95" s="109">
        <v>9</v>
      </c>
      <c r="U95" s="109">
        <v>2</v>
      </c>
      <c r="V95" s="109">
        <v>4</v>
      </c>
      <c r="W95" s="109">
        <v>0</v>
      </c>
      <c r="X95" s="109">
        <v>0</v>
      </c>
      <c r="Y95" s="109">
        <v>0</v>
      </c>
      <c r="Z95" s="109">
        <v>0</v>
      </c>
      <c r="AA95" s="107">
        <f t="shared" si="21"/>
        <v>223</v>
      </c>
      <c r="AB95" s="107">
        <f t="shared" si="22"/>
        <v>105</v>
      </c>
      <c r="AC95" s="107">
        <f t="shared" si="23"/>
        <v>328</v>
      </c>
      <c r="AD95" s="100"/>
    </row>
    <row r="96" spans="1:30" s="14" customFormat="1">
      <c r="A96" s="153" t="s">
        <v>117</v>
      </c>
      <c r="B96" s="153"/>
      <c r="C96" s="109">
        <v>57</v>
      </c>
      <c r="D96" s="109">
        <v>9</v>
      </c>
      <c r="E96" s="109">
        <v>25</v>
      </c>
      <c r="F96" s="109">
        <v>0</v>
      </c>
      <c r="G96" s="109">
        <v>21</v>
      </c>
      <c r="H96" s="109">
        <v>1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7">
        <f t="shared" si="21"/>
        <v>103</v>
      </c>
      <c r="AB96" s="107">
        <f t="shared" si="22"/>
        <v>10</v>
      </c>
      <c r="AC96" s="107">
        <f t="shared" si="23"/>
        <v>113</v>
      </c>
      <c r="AD96" s="100"/>
    </row>
    <row r="97" spans="1:32" s="14" customFormat="1">
      <c r="A97" s="153" t="s">
        <v>118</v>
      </c>
      <c r="B97" s="153"/>
      <c r="C97" s="109">
        <v>114</v>
      </c>
      <c r="D97" s="109">
        <v>38</v>
      </c>
      <c r="E97" s="109">
        <v>31</v>
      </c>
      <c r="F97" s="109">
        <v>5</v>
      </c>
      <c r="G97" s="109">
        <v>15</v>
      </c>
      <c r="H97" s="109">
        <v>3</v>
      </c>
      <c r="I97" s="109">
        <v>28</v>
      </c>
      <c r="J97" s="109">
        <v>3</v>
      </c>
      <c r="K97" s="109">
        <v>32</v>
      </c>
      <c r="L97" s="109">
        <v>6</v>
      </c>
      <c r="M97" s="109">
        <v>13</v>
      </c>
      <c r="N97" s="109">
        <v>4</v>
      </c>
      <c r="O97" s="109">
        <v>52</v>
      </c>
      <c r="P97" s="109">
        <v>6</v>
      </c>
      <c r="Q97" s="109">
        <v>3</v>
      </c>
      <c r="R97" s="109">
        <v>2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7">
        <f t="shared" si="21"/>
        <v>288</v>
      </c>
      <c r="AB97" s="107">
        <f t="shared" si="22"/>
        <v>67</v>
      </c>
      <c r="AC97" s="107">
        <f t="shared" si="23"/>
        <v>355</v>
      </c>
      <c r="AD97" s="100"/>
    </row>
    <row r="98" spans="1:32" s="14" customFormat="1">
      <c r="A98" s="152" t="s">
        <v>202</v>
      </c>
      <c r="B98" s="152"/>
      <c r="C98" s="109">
        <v>68</v>
      </c>
      <c r="D98" s="109">
        <v>29</v>
      </c>
      <c r="E98" s="109">
        <v>22</v>
      </c>
      <c r="F98" s="109">
        <v>8</v>
      </c>
      <c r="G98" s="109">
        <v>21</v>
      </c>
      <c r="H98" s="109">
        <v>6</v>
      </c>
      <c r="I98" s="109">
        <v>9</v>
      </c>
      <c r="J98" s="109">
        <v>3</v>
      </c>
      <c r="K98" s="109">
        <v>6</v>
      </c>
      <c r="L98" s="109">
        <v>5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7">
        <f t="shared" si="21"/>
        <v>126</v>
      </c>
      <c r="AB98" s="107">
        <f t="shared" si="22"/>
        <v>51</v>
      </c>
      <c r="AC98" s="107">
        <f t="shared" si="23"/>
        <v>177</v>
      </c>
      <c r="AD98" s="100"/>
    </row>
    <row r="99" spans="1:32" s="14" customFormat="1">
      <c r="A99" s="152" t="s">
        <v>119</v>
      </c>
      <c r="B99" s="109" t="s">
        <v>25</v>
      </c>
      <c r="C99" s="92">
        <v>68</v>
      </c>
      <c r="D99" s="92">
        <v>102</v>
      </c>
      <c r="E99" s="92">
        <v>19</v>
      </c>
      <c r="F99" s="92">
        <v>31</v>
      </c>
      <c r="G99" s="92">
        <v>78</v>
      </c>
      <c r="H99" s="92">
        <v>106</v>
      </c>
      <c r="I99" s="92">
        <v>19</v>
      </c>
      <c r="J99" s="92">
        <v>15</v>
      </c>
      <c r="K99" s="92">
        <v>29</v>
      </c>
      <c r="L99" s="92">
        <v>41</v>
      </c>
      <c r="M99" s="92">
        <v>36</v>
      </c>
      <c r="N99" s="92">
        <v>9</v>
      </c>
      <c r="O99" s="92">
        <v>36</v>
      </c>
      <c r="P99" s="92">
        <v>41</v>
      </c>
      <c r="Q99" s="92">
        <v>12</v>
      </c>
      <c r="R99" s="92">
        <v>16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7">
        <f t="shared" si="21"/>
        <v>297</v>
      </c>
      <c r="AB99" s="107">
        <f t="shared" si="22"/>
        <v>361</v>
      </c>
      <c r="AC99" s="107">
        <f t="shared" si="23"/>
        <v>658</v>
      </c>
      <c r="AD99" s="100"/>
    </row>
    <row r="100" spans="1:32" s="14" customFormat="1">
      <c r="A100" s="152"/>
      <c r="B100" s="109" t="s">
        <v>120</v>
      </c>
      <c r="C100" s="92">
        <v>49</v>
      </c>
      <c r="D100" s="92">
        <v>97</v>
      </c>
      <c r="E100" s="92">
        <v>9</v>
      </c>
      <c r="F100" s="92">
        <v>7</v>
      </c>
      <c r="G100" s="92">
        <v>39</v>
      </c>
      <c r="H100" s="92">
        <v>34</v>
      </c>
      <c r="I100" s="92">
        <v>29</v>
      </c>
      <c r="J100" s="92">
        <v>17</v>
      </c>
      <c r="K100" s="92">
        <v>43</v>
      </c>
      <c r="L100" s="92">
        <v>27</v>
      </c>
      <c r="M100" s="92">
        <v>9</v>
      </c>
      <c r="N100" s="92">
        <v>17</v>
      </c>
      <c r="O100" s="92">
        <v>26</v>
      </c>
      <c r="P100" s="92">
        <v>42</v>
      </c>
      <c r="Q100" s="92">
        <v>24</v>
      </c>
      <c r="R100" s="92">
        <v>35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7">
        <f t="shared" si="21"/>
        <v>228</v>
      </c>
      <c r="AB100" s="107">
        <f t="shared" si="22"/>
        <v>276</v>
      </c>
      <c r="AC100" s="107">
        <f t="shared" si="23"/>
        <v>504</v>
      </c>
      <c r="AD100" s="100"/>
    </row>
    <row r="101" spans="1:32" s="14" customFormat="1">
      <c r="A101" s="152"/>
      <c r="B101" s="109" t="s">
        <v>67</v>
      </c>
      <c r="C101" s="92">
        <v>51</v>
      </c>
      <c r="D101" s="92">
        <v>89</v>
      </c>
      <c r="E101" s="92">
        <v>8</v>
      </c>
      <c r="F101" s="92">
        <v>39</v>
      </c>
      <c r="G101" s="92">
        <v>38</v>
      </c>
      <c r="H101" s="92">
        <v>67</v>
      </c>
      <c r="I101" s="92">
        <v>6</v>
      </c>
      <c r="J101" s="92">
        <v>18</v>
      </c>
      <c r="K101" s="92">
        <v>6</v>
      </c>
      <c r="L101" s="92">
        <v>12</v>
      </c>
      <c r="M101" s="92">
        <v>3</v>
      </c>
      <c r="N101" s="92">
        <v>11</v>
      </c>
      <c r="O101" s="92">
        <v>7</v>
      </c>
      <c r="P101" s="92">
        <v>6</v>
      </c>
      <c r="Q101" s="92">
        <v>4</v>
      </c>
      <c r="R101" s="92">
        <v>7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7">
        <f t="shared" si="21"/>
        <v>123</v>
      </c>
      <c r="AB101" s="107">
        <f t="shared" si="22"/>
        <v>249</v>
      </c>
      <c r="AC101" s="107">
        <f t="shared" si="23"/>
        <v>372</v>
      </c>
      <c r="AD101" s="100"/>
    </row>
    <row r="102" spans="1:32" s="58" customFormat="1">
      <c r="A102" s="152"/>
      <c r="B102" s="109" t="s">
        <v>229</v>
      </c>
      <c r="C102" s="92">
        <v>23</v>
      </c>
      <c r="D102" s="92">
        <v>41</v>
      </c>
      <c r="E102" s="92">
        <v>6</v>
      </c>
      <c r="F102" s="92">
        <v>12</v>
      </c>
      <c r="G102" s="92">
        <v>2</v>
      </c>
      <c r="H102" s="92">
        <v>10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7">
        <f t="shared" si="21"/>
        <v>31</v>
      </c>
      <c r="AB102" s="107">
        <f t="shared" si="22"/>
        <v>63</v>
      </c>
      <c r="AC102" s="107">
        <f t="shared" si="23"/>
        <v>94</v>
      </c>
      <c r="AD102" s="100"/>
    </row>
    <row r="103" spans="1:32" s="14" customFormat="1">
      <c r="A103" s="152"/>
      <c r="B103" s="109" t="s">
        <v>121</v>
      </c>
      <c r="C103" s="92">
        <v>44</v>
      </c>
      <c r="D103" s="92">
        <v>68</v>
      </c>
      <c r="E103" s="92">
        <v>12</v>
      </c>
      <c r="F103" s="92">
        <v>14</v>
      </c>
      <c r="G103" s="92">
        <v>51</v>
      </c>
      <c r="H103" s="92">
        <v>44</v>
      </c>
      <c r="I103" s="92">
        <v>142</v>
      </c>
      <c r="J103" s="92">
        <v>11</v>
      </c>
      <c r="K103" s="92">
        <v>13</v>
      </c>
      <c r="L103" s="92">
        <v>27</v>
      </c>
      <c r="M103" s="92">
        <v>15</v>
      </c>
      <c r="N103" s="92">
        <v>8</v>
      </c>
      <c r="O103" s="92">
        <v>28</v>
      </c>
      <c r="P103" s="92">
        <v>19</v>
      </c>
      <c r="Q103" s="92">
        <v>16</v>
      </c>
      <c r="R103" s="92">
        <v>8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7">
        <f t="shared" si="21"/>
        <v>321</v>
      </c>
      <c r="AB103" s="107">
        <f t="shared" si="22"/>
        <v>199</v>
      </c>
      <c r="AC103" s="107">
        <f t="shared" si="23"/>
        <v>520</v>
      </c>
      <c r="AD103" s="100"/>
    </row>
    <row r="104" spans="1:32" s="14" customFormat="1">
      <c r="A104" s="152"/>
      <c r="B104" s="108" t="s">
        <v>112</v>
      </c>
      <c r="C104" s="108">
        <f>C103+C102+C101+C100+C99</f>
        <v>235</v>
      </c>
      <c r="D104" s="108">
        <f t="shared" ref="D104:Z104" si="26">D103+D102+D101+D100+D99</f>
        <v>397</v>
      </c>
      <c r="E104" s="108">
        <f t="shared" si="26"/>
        <v>54</v>
      </c>
      <c r="F104" s="108">
        <f t="shared" si="26"/>
        <v>103</v>
      </c>
      <c r="G104" s="108">
        <f t="shared" si="26"/>
        <v>208</v>
      </c>
      <c r="H104" s="108">
        <f t="shared" si="26"/>
        <v>261</v>
      </c>
      <c r="I104" s="108">
        <f t="shared" si="26"/>
        <v>196</v>
      </c>
      <c r="J104" s="108">
        <f t="shared" si="26"/>
        <v>61</v>
      </c>
      <c r="K104" s="108">
        <f t="shared" si="26"/>
        <v>91</v>
      </c>
      <c r="L104" s="108">
        <f t="shared" si="26"/>
        <v>107</v>
      </c>
      <c r="M104" s="108">
        <f t="shared" si="26"/>
        <v>63</v>
      </c>
      <c r="N104" s="108">
        <f t="shared" si="26"/>
        <v>45</v>
      </c>
      <c r="O104" s="108">
        <f t="shared" si="26"/>
        <v>97</v>
      </c>
      <c r="P104" s="108">
        <f t="shared" si="26"/>
        <v>108</v>
      </c>
      <c r="Q104" s="108">
        <f t="shared" si="26"/>
        <v>56</v>
      </c>
      <c r="R104" s="108">
        <f t="shared" si="26"/>
        <v>66</v>
      </c>
      <c r="S104" s="108">
        <f t="shared" si="26"/>
        <v>0</v>
      </c>
      <c r="T104" s="108">
        <f t="shared" si="26"/>
        <v>0</v>
      </c>
      <c r="U104" s="108">
        <f t="shared" si="26"/>
        <v>0</v>
      </c>
      <c r="V104" s="108">
        <f t="shared" si="26"/>
        <v>0</v>
      </c>
      <c r="W104" s="108">
        <f t="shared" si="26"/>
        <v>0</v>
      </c>
      <c r="X104" s="108">
        <f t="shared" si="26"/>
        <v>0</v>
      </c>
      <c r="Y104" s="108">
        <f t="shared" si="26"/>
        <v>0</v>
      </c>
      <c r="Z104" s="108">
        <f t="shared" si="26"/>
        <v>0</v>
      </c>
      <c r="AA104" s="107">
        <f t="shared" si="21"/>
        <v>1000</v>
      </c>
      <c r="AB104" s="107">
        <f t="shared" si="22"/>
        <v>1148</v>
      </c>
      <c r="AC104" s="107">
        <f t="shared" si="23"/>
        <v>2148</v>
      </c>
      <c r="AD104" s="100"/>
    </row>
    <row r="105" spans="1:32" s="75" customFormat="1">
      <c r="A105" s="152" t="s">
        <v>122</v>
      </c>
      <c r="B105" s="109" t="s">
        <v>25</v>
      </c>
      <c r="C105" s="91">
        <v>57</v>
      </c>
      <c r="D105" s="91">
        <v>92</v>
      </c>
      <c r="E105" s="91">
        <v>23</v>
      </c>
      <c r="F105" s="91">
        <v>14</v>
      </c>
      <c r="G105" s="91">
        <v>39</v>
      </c>
      <c r="H105" s="91">
        <v>49</v>
      </c>
      <c r="I105" s="91">
        <v>23</v>
      </c>
      <c r="J105" s="91">
        <v>24</v>
      </c>
      <c r="K105" s="91">
        <v>52</v>
      </c>
      <c r="L105" s="91">
        <v>55</v>
      </c>
      <c r="M105" s="91">
        <v>32</v>
      </c>
      <c r="N105" s="91">
        <v>61</v>
      </c>
      <c r="O105" s="91">
        <v>53</v>
      </c>
      <c r="P105" s="91">
        <v>86</v>
      </c>
      <c r="Q105" s="91">
        <v>33</v>
      </c>
      <c r="R105" s="91">
        <v>28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107">
        <f t="shared" si="21"/>
        <v>312</v>
      </c>
      <c r="AB105" s="107">
        <f t="shared" si="22"/>
        <v>409</v>
      </c>
      <c r="AC105" s="107">
        <f t="shared" si="23"/>
        <v>721</v>
      </c>
      <c r="AD105" s="100"/>
    </row>
    <row r="106" spans="1:32" s="75" customFormat="1">
      <c r="A106" s="153"/>
      <c r="B106" s="91" t="s">
        <v>254</v>
      </c>
      <c r="C106" s="91">
        <v>16</v>
      </c>
      <c r="D106" s="91">
        <v>53</v>
      </c>
      <c r="E106" s="91">
        <v>3</v>
      </c>
      <c r="F106" s="91">
        <v>20</v>
      </c>
      <c r="G106" s="91">
        <v>2</v>
      </c>
      <c r="H106" s="91">
        <v>11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107">
        <f t="shared" si="21"/>
        <v>21</v>
      </c>
      <c r="AB106" s="107">
        <f t="shared" si="22"/>
        <v>84</v>
      </c>
      <c r="AC106" s="107">
        <f t="shared" si="23"/>
        <v>105</v>
      </c>
      <c r="AD106" s="100"/>
    </row>
    <row r="107" spans="1:32" s="75" customFormat="1">
      <c r="A107" s="153"/>
      <c r="B107" s="91" t="s">
        <v>255</v>
      </c>
      <c r="C107" s="91">
        <v>22</v>
      </c>
      <c r="D107" s="91">
        <v>24</v>
      </c>
      <c r="E107" s="91">
        <v>9</v>
      </c>
      <c r="F107" s="91">
        <v>8</v>
      </c>
      <c r="G107" s="91">
        <v>6</v>
      </c>
      <c r="H107" s="91">
        <v>7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107">
        <f t="shared" si="21"/>
        <v>37</v>
      </c>
      <c r="AB107" s="107">
        <f t="shared" si="22"/>
        <v>39</v>
      </c>
      <c r="AC107" s="107">
        <f t="shared" si="23"/>
        <v>76</v>
      </c>
      <c r="AD107" s="100"/>
    </row>
    <row r="108" spans="1:32" s="14" customFormat="1">
      <c r="A108" s="153"/>
      <c r="B108" s="108" t="s">
        <v>234</v>
      </c>
      <c r="C108" s="108">
        <f>C107+C106+C105</f>
        <v>95</v>
      </c>
      <c r="D108" s="108">
        <f t="shared" ref="D108:Z108" si="27">D107+D106+D105</f>
        <v>169</v>
      </c>
      <c r="E108" s="108">
        <f t="shared" si="27"/>
        <v>35</v>
      </c>
      <c r="F108" s="108">
        <f t="shared" si="27"/>
        <v>42</v>
      </c>
      <c r="G108" s="108">
        <f t="shared" si="27"/>
        <v>47</v>
      </c>
      <c r="H108" s="108">
        <f t="shared" si="27"/>
        <v>67</v>
      </c>
      <c r="I108" s="108">
        <f t="shared" si="27"/>
        <v>23</v>
      </c>
      <c r="J108" s="108">
        <f t="shared" si="27"/>
        <v>24</v>
      </c>
      <c r="K108" s="108">
        <f t="shared" si="27"/>
        <v>52</v>
      </c>
      <c r="L108" s="108">
        <f t="shared" si="27"/>
        <v>55</v>
      </c>
      <c r="M108" s="108">
        <f t="shared" si="27"/>
        <v>32</v>
      </c>
      <c r="N108" s="108">
        <f t="shared" si="27"/>
        <v>61</v>
      </c>
      <c r="O108" s="108">
        <f t="shared" si="27"/>
        <v>53</v>
      </c>
      <c r="P108" s="108">
        <f t="shared" si="27"/>
        <v>86</v>
      </c>
      <c r="Q108" s="108">
        <f t="shared" si="27"/>
        <v>33</v>
      </c>
      <c r="R108" s="108">
        <f t="shared" si="27"/>
        <v>28</v>
      </c>
      <c r="S108" s="108">
        <f t="shared" si="27"/>
        <v>0</v>
      </c>
      <c r="T108" s="108">
        <f t="shared" si="27"/>
        <v>0</v>
      </c>
      <c r="U108" s="108">
        <f t="shared" si="27"/>
        <v>0</v>
      </c>
      <c r="V108" s="108">
        <f t="shared" si="27"/>
        <v>0</v>
      </c>
      <c r="W108" s="108">
        <f t="shared" si="27"/>
        <v>0</v>
      </c>
      <c r="X108" s="108">
        <f t="shared" si="27"/>
        <v>0</v>
      </c>
      <c r="Y108" s="108">
        <f t="shared" si="27"/>
        <v>0</v>
      </c>
      <c r="Z108" s="108">
        <f t="shared" si="27"/>
        <v>0</v>
      </c>
      <c r="AA108" s="107">
        <f t="shared" si="21"/>
        <v>370</v>
      </c>
      <c r="AB108" s="107">
        <f t="shared" si="22"/>
        <v>532</v>
      </c>
      <c r="AC108" s="107">
        <f t="shared" si="23"/>
        <v>902</v>
      </c>
      <c r="AD108" s="100"/>
    </row>
    <row r="109" spans="1:32" s="47" customFormat="1">
      <c r="A109" s="152" t="s">
        <v>214</v>
      </c>
      <c r="B109" s="152"/>
      <c r="C109" s="109">
        <v>7</v>
      </c>
      <c r="D109" s="109">
        <v>22</v>
      </c>
      <c r="E109" s="109">
        <v>1</v>
      </c>
      <c r="F109" s="109">
        <v>7</v>
      </c>
      <c r="G109" s="109">
        <v>3</v>
      </c>
      <c r="H109" s="109">
        <v>6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7">
        <f t="shared" si="21"/>
        <v>11</v>
      </c>
      <c r="AB109" s="107">
        <f t="shared" si="22"/>
        <v>35</v>
      </c>
      <c r="AC109" s="107">
        <f t="shared" si="23"/>
        <v>46</v>
      </c>
      <c r="AD109" s="100"/>
    </row>
    <row r="110" spans="1:32" s="65" customFormat="1">
      <c r="A110" s="152" t="s">
        <v>123</v>
      </c>
      <c r="B110" s="109" t="s">
        <v>242</v>
      </c>
      <c r="C110" s="109">
        <v>32</v>
      </c>
      <c r="D110" s="109">
        <v>109</v>
      </c>
      <c r="E110" s="109">
        <v>9</v>
      </c>
      <c r="F110" s="109">
        <v>8</v>
      </c>
      <c r="G110" s="109">
        <v>32</v>
      </c>
      <c r="H110" s="109">
        <v>39</v>
      </c>
      <c r="I110" s="109">
        <v>12</v>
      </c>
      <c r="J110" s="109">
        <v>17</v>
      </c>
      <c r="K110" s="109">
        <v>34</v>
      </c>
      <c r="L110" s="109">
        <v>45</v>
      </c>
      <c r="M110" s="109">
        <v>19</v>
      </c>
      <c r="N110" s="109">
        <v>11</v>
      </c>
      <c r="O110" s="109">
        <v>51</v>
      </c>
      <c r="P110" s="109">
        <v>59</v>
      </c>
      <c r="Q110" s="109">
        <v>23</v>
      </c>
      <c r="R110" s="109">
        <v>38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7">
        <f t="shared" si="21"/>
        <v>212</v>
      </c>
      <c r="AB110" s="107">
        <f t="shared" si="22"/>
        <v>326</v>
      </c>
      <c r="AC110" s="107">
        <f t="shared" si="23"/>
        <v>538</v>
      </c>
      <c r="AD110" s="100"/>
    </row>
    <row r="111" spans="1:32" s="65" customFormat="1">
      <c r="A111" s="152"/>
      <c r="B111" s="109" t="s">
        <v>241</v>
      </c>
      <c r="C111" s="109">
        <v>17</v>
      </c>
      <c r="D111" s="109">
        <v>35</v>
      </c>
      <c r="E111" s="109">
        <v>11</v>
      </c>
      <c r="F111" s="109">
        <v>12</v>
      </c>
      <c r="G111" s="109">
        <v>6</v>
      </c>
      <c r="H111" s="109">
        <v>12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7">
        <f t="shared" si="21"/>
        <v>34</v>
      </c>
      <c r="AB111" s="107">
        <f t="shared" si="22"/>
        <v>59</v>
      </c>
      <c r="AC111" s="107">
        <f t="shared" si="23"/>
        <v>93</v>
      </c>
      <c r="AD111" s="100"/>
    </row>
    <row r="112" spans="1:32" s="14" customFormat="1">
      <c r="A112" s="152"/>
      <c r="B112" s="108" t="s">
        <v>234</v>
      </c>
      <c r="C112" s="108">
        <f>C111+C110</f>
        <v>49</v>
      </c>
      <c r="D112" s="108">
        <f t="shared" ref="D112:Z112" si="28">D111+D110</f>
        <v>144</v>
      </c>
      <c r="E112" s="108">
        <f t="shared" si="28"/>
        <v>20</v>
      </c>
      <c r="F112" s="108">
        <f t="shared" si="28"/>
        <v>20</v>
      </c>
      <c r="G112" s="108">
        <f t="shared" si="28"/>
        <v>38</v>
      </c>
      <c r="H112" s="108">
        <f t="shared" si="28"/>
        <v>51</v>
      </c>
      <c r="I112" s="108">
        <f t="shared" si="28"/>
        <v>12</v>
      </c>
      <c r="J112" s="108">
        <f t="shared" si="28"/>
        <v>17</v>
      </c>
      <c r="K112" s="108">
        <f t="shared" si="28"/>
        <v>34</v>
      </c>
      <c r="L112" s="108">
        <f t="shared" si="28"/>
        <v>45</v>
      </c>
      <c r="M112" s="108">
        <f t="shared" si="28"/>
        <v>19</v>
      </c>
      <c r="N112" s="108">
        <f t="shared" si="28"/>
        <v>11</v>
      </c>
      <c r="O112" s="108">
        <f t="shared" si="28"/>
        <v>51</v>
      </c>
      <c r="P112" s="108">
        <f t="shared" si="28"/>
        <v>59</v>
      </c>
      <c r="Q112" s="108">
        <f t="shared" si="28"/>
        <v>23</v>
      </c>
      <c r="R112" s="108">
        <f t="shared" si="28"/>
        <v>38</v>
      </c>
      <c r="S112" s="108">
        <f t="shared" si="28"/>
        <v>0</v>
      </c>
      <c r="T112" s="108">
        <f t="shared" si="28"/>
        <v>0</v>
      </c>
      <c r="U112" s="108">
        <f t="shared" si="28"/>
        <v>0</v>
      </c>
      <c r="V112" s="108">
        <f t="shared" si="28"/>
        <v>0</v>
      </c>
      <c r="W112" s="108">
        <f t="shared" si="28"/>
        <v>0</v>
      </c>
      <c r="X112" s="108">
        <f t="shared" si="28"/>
        <v>0</v>
      </c>
      <c r="Y112" s="108">
        <f t="shared" si="28"/>
        <v>0</v>
      </c>
      <c r="Z112" s="108">
        <f t="shared" si="28"/>
        <v>0</v>
      </c>
      <c r="AA112" s="107">
        <f t="shared" si="21"/>
        <v>246</v>
      </c>
      <c r="AB112" s="107">
        <f t="shared" si="22"/>
        <v>385</v>
      </c>
      <c r="AC112" s="107">
        <f t="shared" si="23"/>
        <v>631</v>
      </c>
      <c r="AD112" s="100"/>
      <c r="AF112" s="119"/>
    </row>
    <row r="113" spans="1:36" s="14" customFormat="1">
      <c r="A113" s="152" t="s">
        <v>124</v>
      </c>
      <c r="B113" s="109" t="s">
        <v>125</v>
      </c>
      <c r="C113" s="82">
        <v>59</v>
      </c>
      <c r="D113" s="82">
        <v>27</v>
      </c>
      <c r="E113" s="109">
        <v>21</v>
      </c>
      <c r="F113" s="109">
        <v>9</v>
      </c>
      <c r="G113" s="109">
        <v>22</v>
      </c>
      <c r="H113" s="109">
        <v>10</v>
      </c>
      <c r="I113" s="109">
        <v>17</v>
      </c>
      <c r="J113" s="109">
        <v>9</v>
      </c>
      <c r="K113" s="109">
        <v>26</v>
      </c>
      <c r="L113" s="109">
        <v>10</v>
      </c>
      <c r="M113" s="109">
        <v>9</v>
      </c>
      <c r="N113" s="109">
        <v>8</v>
      </c>
      <c r="O113" s="109">
        <v>13</v>
      </c>
      <c r="P113" s="109">
        <v>9</v>
      </c>
      <c r="Q113" s="109">
        <v>8</v>
      </c>
      <c r="R113" s="109">
        <v>3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7">
        <f>Y113+W113+U113+S113+Q113+O113+M113+K113+I113+G113+E113+C113</f>
        <v>175</v>
      </c>
      <c r="AB113" s="118">
        <f>Z113+X113+V113+T113+R113+P113+N113+L113+J113+H113+F113+D113</f>
        <v>85</v>
      </c>
      <c r="AC113" s="107">
        <f t="shared" si="23"/>
        <v>260</v>
      </c>
      <c r="AD113" s="100"/>
      <c r="AE113" s="14" t="s">
        <v>29</v>
      </c>
      <c r="AF113" s="64" t="s">
        <v>51</v>
      </c>
      <c r="AG113" s="64">
        <v>175</v>
      </c>
      <c r="AH113" s="64">
        <v>85</v>
      </c>
      <c r="AI113" s="64">
        <v>260</v>
      </c>
    </row>
    <row r="114" spans="1:36" s="14" customFormat="1">
      <c r="A114" s="152"/>
      <c r="B114" s="109" t="s">
        <v>126</v>
      </c>
      <c r="C114" s="82">
        <v>26</v>
      </c>
      <c r="D114" s="82">
        <v>9</v>
      </c>
      <c r="E114" s="109">
        <v>3</v>
      </c>
      <c r="F114" s="109">
        <v>2</v>
      </c>
      <c r="G114" s="109">
        <v>35</v>
      </c>
      <c r="H114" s="109">
        <v>12</v>
      </c>
      <c r="I114" s="109">
        <v>2</v>
      </c>
      <c r="J114" s="109">
        <v>2</v>
      </c>
      <c r="K114" s="109">
        <v>10</v>
      </c>
      <c r="L114" s="109">
        <v>5</v>
      </c>
      <c r="M114" s="109">
        <v>1</v>
      </c>
      <c r="N114" s="109">
        <v>0</v>
      </c>
      <c r="O114" s="109">
        <v>0</v>
      </c>
      <c r="P114" s="109">
        <v>3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18">
        <f t="shared" ref="AA114:AA117" si="29">Y114+W114+U114+S114+Q114+O114+M114+K114+I114+G114+E114+C114</f>
        <v>77</v>
      </c>
      <c r="AB114" s="118">
        <f t="shared" ref="AB114:AB117" si="30">Z114+X114+V114+T114+R114+P114+N114+L114+J114+H114+F114+D114</f>
        <v>33</v>
      </c>
      <c r="AC114" s="107">
        <f t="shared" si="23"/>
        <v>110</v>
      </c>
      <c r="AD114" s="100"/>
      <c r="AE114" s="14" t="s">
        <v>37</v>
      </c>
      <c r="AF114" s="14" t="s">
        <v>51</v>
      </c>
      <c r="AG114" s="14">
        <v>93</v>
      </c>
      <c r="AH114" s="14">
        <v>38</v>
      </c>
      <c r="AI114" s="14">
        <v>131</v>
      </c>
    </row>
    <row r="115" spans="1:36" s="14" customFormat="1">
      <c r="A115" s="152"/>
      <c r="B115" s="109" t="s">
        <v>127</v>
      </c>
      <c r="C115" s="82">
        <v>25</v>
      </c>
      <c r="D115" s="82">
        <v>14</v>
      </c>
      <c r="E115" s="109">
        <v>13</v>
      </c>
      <c r="F115" s="109">
        <v>7</v>
      </c>
      <c r="G115" s="109">
        <v>15</v>
      </c>
      <c r="H115" s="109">
        <v>2</v>
      </c>
      <c r="I115" s="109">
        <v>0</v>
      </c>
      <c r="J115" s="109">
        <v>0</v>
      </c>
      <c r="K115" s="109">
        <v>4</v>
      </c>
      <c r="L115" s="109">
        <v>2</v>
      </c>
      <c r="M115" s="109">
        <v>0</v>
      </c>
      <c r="N115" s="109">
        <v>0</v>
      </c>
      <c r="O115" s="109">
        <v>2</v>
      </c>
      <c r="P115" s="109">
        <v>3</v>
      </c>
      <c r="Q115" s="109">
        <v>1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18">
        <f t="shared" si="29"/>
        <v>60</v>
      </c>
      <c r="AB115" s="118">
        <f t="shared" si="30"/>
        <v>28</v>
      </c>
      <c r="AC115" s="107">
        <f t="shared" si="23"/>
        <v>88</v>
      </c>
      <c r="AD115" s="100"/>
      <c r="AE115" s="14" t="s">
        <v>35</v>
      </c>
      <c r="AF115" s="14" t="s">
        <v>51</v>
      </c>
      <c r="AG115" s="14">
        <v>76</v>
      </c>
      <c r="AH115" s="14">
        <v>29</v>
      </c>
      <c r="AI115" s="14">
        <v>105</v>
      </c>
    </row>
    <row r="116" spans="1:36" s="64" customFormat="1">
      <c r="A116" s="152"/>
      <c r="B116" s="109" t="s">
        <v>238</v>
      </c>
      <c r="C116" s="82">
        <v>23</v>
      </c>
      <c r="D116" s="82">
        <v>16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18">
        <f t="shared" si="29"/>
        <v>23</v>
      </c>
      <c r="AB116" s="118">
        <f t="shared" si="30"/>
        <v>16</v>
      </c>
      <c r="AC116" s="107">
        <f t="shared" si="23"/>
        <v>39</v>
      </c>
      <c r="AD116" s="100"/>
      <c r="AE116" s="63" t="s">
        <v>238</v>
      </c>
      <c r="AF116" s="63" t="s">
        <v>51</v>
      </c>
      <c r="AG116" s="63">
        <v>37</v>
      </c>
      <c r="AH116" s="63">
        <v>17</v>
      </c>
      <c r="AI116" s="63">
        <v>54</v>
      </c>
    </row>
    <row r="117" spans="1:36" s="14" customFormat="1">
      <c r="A117" s="152"/>
      <c r="B117" s="109" t="s">
        <v>128</v>
      </c>
      <c r="C117" s="82">
        <v>27</v>
      </c>
      <c r="D117" s="82">
        <v>9</v>
      </c>
      <c r="E117" s="109">
        <v>1</v>
      </c>
      <c r="F117" s="109">
        <v>0</v>
      </c>
      <c r="G117" s="109">
        <v>12</v>
      </c>
      <c r="H117" s="109">
        <v>4</v>
      </c>
      <c r="I117" s="109">
        <v>0</v>
      </c>
      <c r="J117" s="109">
        <v>0</v>
      </c>
      <c r="K117" s="109">
        <v>7</v>
      </c>
      <c r="L117" s="109">
        <v>2</v>
      </c>
      <c r="M117" s="109">
        <v>0</v>
      </c>
      <c r="N117" s="109">
        <v>1</v>
      </c>
      <c r="O117" s="109">
        <v>4</v>
      </c>
      <c r="P117" s="109">
        <v>1</v>
      </c>
      <c r="Q117" s="109">
        <v>2</v>
      </c>
      <c r="R117" s="109">
        <v>1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18">
        <f t="shared" si="29"/>
        <v>53</v>
      </c>
      <c r="AB117" s="118">
        <f t="shared" si="30"/>
        <v>18</v>
      </c>
      <c r="AC117" s="107">
        <f t="shared" si="23"/>
        <v>71</v>
      </c>
      <c r="AD117" s="100"/>
      <c r="AE117" s="14" t="s">
        <v>36</v>
      </c>
      <c r="AF117" s="14" t="s">
        <v>51</v>
      </c>
      <c r="AG117" s="14">
        <v>72</v>
      </c>
      <c r="AH117" s="14">
        <v>21</v>
      </c>
      <c r="AI117" s="14">
        <v>93</v>
      </c>
    </row>
    <row r="118" spans="1:36" s="14" customFormat="1">
      <c r="A118" s="152"/>
      <c r="B118" s="108" t="s">
        <v>112</v>
      </c>
      <c r="C118" s="108">
        <f>C117+C116+C115+C114+C113</f>
        <v>160</v>
      </c>
      <c r="D118" s="108">
        <f t="shared" ref="D118:Z118" si="31">D117+D116+D115+D114+D113</f>
        <v>75</v>
      </c>
      <c r="E118" s="108">
        <f t="shared" si="31"/>
        <v>38</v>
      </c>
      <c r="F118" s="108">
        <f t="shared" si="31"/>
        <v>18</v>
      </c>
      <c r="G118" s="108">
        <f t="shared" si="31"/>
        <v>84</v>
      </c>
      <c r="H118" s="108">
        <f t="shared" si="31"/>
        <v>28</v>
      </c>
      <c r="I118" s="108">
        <f t="shared" si="31"/>
        <v>19</v>
      </c>
      <c r="J118" s="108">
        <f t="shared" si="31"/>
        <v>11</v>
      </c>
      <c r="K118" s="108">
        <f t="shared" si="31"/>
        <v>47</v>
      </c>
      <c r="L118" s="108">
        <f t="shared" si="31"/>
        <v>19</v>
      </c>
      <c r="M118" s="108">
        <f t="shared" si="31"/>
        <v>10</v>
      </c>
      <c r="N118" s="108">
        <f t="shared" si="31"/>
        <v>9</v>
      </c>
      <c r="O118" s="108">
        <f t="shared" si="31"/>
        <v>19</v>
      </c>
      <c r="P118" s="108">
        <f t="shared" si="31"/>
        <v>16</v>
      </c>
      <c r="Q118" s="108">
        <f t="shared" si="31"/>
        <v>11</v>
      </c>
      <c r="R118" s="108">
        <f t="shared" si="31"/>
        <v>4</v>
      </c>
      <c r="S118" s="108">
        <f t="shared" si="31"/>
        <v>0</v>
      </c>
      <c r="T118" s="108">
        <f t="shared" si="31"/>
        <v>0</v>
      </c>
      <c r="U118" s="108">
        <f t="shared" si="31"/>
        <v>0</v>
      </c>
      <c r="V118" s="108">
        <f t="shared" si="31"/>
        <v>0</v>
      </c>
      <c r="W118" s="108">
        <f t="shared" si="31"/>
        <v>0</v>
      </c>
      <c r="X118" s="108">
        <f t="shared" si="31"/>
        <v>0</v>
      </c>
      <c r="Y118" s="108">
        <f t="shared" si="31"/>
        <v>0</v>
      </c>
      <c r="Z118" s="108">
        <f t="shared" si="31"/>
        <v>0</v>
      </c>
      <c r="AA118" s="107">
        <f t="shared" si="21"/>
        <v>388</v>
      </c>
      <c r="AB118" s="107">
        <f t="shared" si="22"/>
        <v>180</v>
      </c>
      <c r="AC118" s="107">
        <f t="shared" si="23"/>
        <v>568</v>
      </c>
      <c r="AD118" s="100"/>
    </row>
    <row r="119" spans="1:36" s="63" customFormat="1">
      <c r="A119" s="152" t="s">
        <v>129</v>
      </c>
      <c r="B119" s="91" t="s">
        <v>36</v>
      </c>
      <c r="C119" s="82">
        <v>51</v>
      </c>
      <c r="D119" s="82">
        <v>67</v>
      </c>
      <c r="E119" s="91">
        <v>14</v>
      </c>
      <c r="F119" s="91">
        <v>19</v>
      </c>
      <c r="G119" s="91">
        <v>11</v>
      </c>
      <c r="H119" s="91">
        <v>16</v>
      </c>
      <c r="I119" s="91">
        <v>6</v>
      </c>
      <c r="J119" s="91">
        <v>8</v>
      </c>
      <c r="K119" s="91">
        <v>10</v>
      </c>
      <c r="L119" s="91">
        <v>9</v>
      </c>
      <c r="M119" s="91">
        <v>6</v>
      </c>
      <c r="N119" s="91">
        <v>7</v>
      </c>
      <c r="O119" s="91">
        <v>9</v>
      </c>
      <c r="P119" s="91">
        <v>8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107">
        <f t="shared" si="21"/>
        <v>107</v>
      </c>
      <c r="AB119" s="107">
        <f t="shared" si="22"/>
        <v>134</v>
      </c>
      <c r="AC119" s="107">
        <f t="shared" si="23"/>
        <v>241</v>
      </c>
      <c r="AD119" s="100"/>
      <c r="AF119" s="14"/>
      <c r="AG119" s="14"/>
    </row>
    <row r="120" spans="1:36" s="63" customFormat="1">
      <c r="A120" s="152"/>
      <c r="B120" s="109" t="s">
        <v>148</v>
      </c>
      <c r="C120" s="82">
        <v>31</v>
      </c>
      <c r="D120" s="82">
        <v>47</v>
      </c>
      <c r="E120" s="91">
        <v>5</v>
      </c>
      <c r="F120" s="91">
        <v>8</v>
      </c>
      <c r="G120" s="91">
        <v>3</v>
      </c>
      <c r="H120" s="91">
        <v>16</v>
      </c>
      <c r="I120" s="91">
        <v>5</v>
      </c>
      <c r="J120" s="91">
        <v>11</v>
      </c>
      <c r="K120" s="91">
        <v>5</v>
      </c>
      <c r="L120" s="91">
        <v>11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107">
        <f t="shared" si="21"/>
        <v>49</v>
      </c>
      <c r="AB120" s="107">
        <f t="shared" si="22"/>
        <v>93</v>
      </c>
      <c r="AC120" s="107">
        <f t="shared" si="23"/>
        <v>142</v>
      </c>
      <c r="AD120" s="100"/>
      <c r="AF120" s="14"/>
      <c r="AG120" s="14"/>
    </row>
    <row r="121" spans="1:36" s="14" customFormat="1">
      <c r="A121" s="152"/>
      <c r="B121" s="108" t="s">
        <v>234</v>
      </c>
      <c r="C121" s="108">
        <f>C120+C119</f>
        <v>82</v>
      </c>
      <c r="D121" s="108">
        <f t="shared" ref="D121:Z121" si="32">D120+D119</f>
        <v>114</v>
      </c>
      <c r="E121" s="108">
        <f t="shared" si="32"/>
        <v>19</v>
      </c>
      <c r="F121" s="108">
        <f t="shared" si="32"/>
        <v>27</v>
      </c>
      <c r="G121" s="108">
        <f t="shared" si="32"/>
        <v>14</v>
      </c>
      <c r="H121" s="108">
        <f t="shared" si="32"/>
        <v>32</v>
      </c>
      <c r="I121" s="108">
        <f t="shared" si="32"/>
        <v>11</v>
      </c>
      <c r="J121" s="108">
        <f t="shared" si="32"/>
        <v>19</v>
      </c>
      <c r="K121" s="108">
        <f t="shared" si="32"/>
        <v>15</v>
      </c>
      <c r="L121" s="108">
        <f t="shared" si="32"/>
        <v>20</v>
      </c>
      <c r="M121" s="108">
        <f t="shared" si="32"/>
        <v>6</v>
      </c>
      <c r="N121" s="108">
        <f t="shared" si="32"/>
        <v>7</v>
      </c>
      <c r="O121" s="108">
        <f t="shared" si="32"/>
        <v>9</v>
      </c>
      <c r="P121" s="108">
        <f t="shared" si="32"/>
        <v>8</v>
      </c>
      <c r="Q121" s="108">
        <f t="shared" si="32"/>
        <v>0</v>
      </c>
      <c r="R121" s="108">
        <f t="shared" si="32"/>
        <v>0</v>
      </c>
      <c r="S121" s="108">
        <f t="shared" si="32"/>
        <v>0</v>
      </c>
      <c r="T121" s="108">
        <f t="shared" si="32"/>
        <v>0</v>
      </c>
      <c r="U121" s="108">
        <f t="shared" si="32"/>
        <v>0</v>
      </c>
      <c r="V121" s="108">
        <f t="shared" si="32"/>
        <v>0</v>
      </c>
      <c r="W121" s="108">
        <f t="shared" si="32"/>
        <v>0</v>
      </c>
      <c r="X121" s="108">
        <f t="shared" si="32"/>
        <v>0</v>
      </c>
      <c r="Y121" s="108">
        <f t="shared" si="32"/>
        <v>0</v>
      </c>
      <c r="Z121" s="108">
        <f t="shared" si="32"/>
        <v>0</v>
      </c>
      <c r="AA121" s="107">
        <f t="shared" si="21"/>
        <v>156</v>
      </c>
      <c r="AB121" s="107">
        <f t="shared" si="22"/>
        <v>227</v>
      </c>
      <c r="AC121" s="107">
        <f t="shared" si="23"/>
        <v>383</v>
      </c>
      <c r="AD121" s="100"/>
    </row>
    <row r="122" spans="1:36" s="14" customFormat="1">
      <c r="A122" s="152" t="s">
        <v>130</v>
      </c>
      <c r="B122" s="109" t="s">
        <v>128</v>
      </c>
      <c r="C122" s="109">
        <v>24</v>
      </c>
      <c r="D122" s="109">
        <v>9</v>
      </c>
      <c r="E122" s="109">
        <v>16</v>
      </c>
      <c r="F122" s="109">
        <v>2</v>
      </c>
      <c r="G122" s="109">
        <v>10</v>
      </c>
      <c r="H122" s="109">
        <v>2</v>
      </c>
      <c r="I122" s="109">
        <v>12</v>
      </c>
      <c r="J122" s="109">
        <v>3</v>
      </c>
      <c r="K122" s="109">
        <v>13</v>
      </c>
      <c r="L122" s="109">
        <v>2</v>
      </c>
      <c r="M122" s="109">
        <v>11</v>
      </c>
      <c r="N122" s="109">
        <v>3</v>
      </c>
      <c r="O122" s="109">
        <v>7</v>
      </c>
      <c r="P122" s="109">
        <v>1</v>
      </c>
      <c r="Q122" s="109">
        <v>8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A122" s="107">
        <f t="shared" si="21"/>
        <v>101</v>
      </c>
      <c r="AB122" s="107">
        <f t="shared" si="22"/>
        <v>22</v>
      </c>
      <c r="AC122" s="107">
        <f t="shared" si="23"/>
        <v>123</v>
      </c>
      <c r="AD122" s="100"/>
      <c r="AG122" s="64"/>
    </row>
    <row r="123" spans="1:36" s="14" customFormat="1">
      <c r="A123" s="152"/>
      <c r="B123" s="109" t="s">
        <v>126</v>
      </c>
      <c r="C123" s="109">
        <v>31</v>
      </c>
      <c r="D123" s="109">
        <v>45</v>
      </c>
      <c r="E123" s="109">
        <v>10</v>
      </c>
      <c r="F123" s="109">
        <v>9</v>
      </c>
      <c r="G123" s="109">
        <v>11</v>
      </c>
      <c r="H123" s="109">
        <v>15</v>
      </c>
      <c r="I123" s="109">
        <v>6</v>
      </c>
      <c r="J123" s="109">
        <v>12</v>
      </c>
      <c r="K123" s="109">
        <v>15</v>
      </c>
      <c r="L123" s="109">
        <v>13</v>
      </c>
      <c r="M123" s="109">
        <v>4</v>
      </c>
      <c r="N123" s="109">
        <v>6</v>
      </c>
      <c r="O123" s="109">
        <v>3</v>
      </c>
      <c r="P123" s="109">
        <v>4</v>
      </c>
      <c r="Q123" s="109">
        <v>2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7">
        <f t="shared" si="21"/>
        <v>82</v>
      </c>
      <c r="AB123" s="107">
        <f t="shared" si="22"/>
        <v>104</v>
      </c>
      <c r="AC123" s="107">
        <f t="shared" si="23"/>
        <v>186</v>
      </c>
      <c r="AD123" s="100"/>
    </row>
    <row r="124" spans="1:36" s="14" customFormat="1" ht="26.25" customHeight="1">
      <c r="A124" s="152"/>
      <c r="B124" s="109" t="s">
        <v>125</v>
      </c>
      <c r="C124" s="109">
        <v>22</v>
      </c>
      <c r="D124" s="109">
        <v>29</v>
      </c>
      <c r="E124" s="109">
        <v>9</v>
      </c>
      <c r="F124" s="109">
        <v>4</v>
      </c>
      <c r="G124" s="109">
        <v>21</v>
      </c>
      <c r="H124" s="109">
        <v>3</v>
      </c>
      <c r="I124" s="109">
        <v>8</v>
      </c>
      <c r="J124" s="109">
        <v>4</v>
      </c>
      <c r="K124" s="109">
        <v>23</v>
      </c>
      <c r="L124" s="109">
        <v>3</v>
      </c>
      <c r="M124" s="109">
        <v>4</v>
      </c>
      <c r="N124" s="109">
        <v>6</v>
      </c>
      <c r="O124" s="109">
        <v>2</v>
      </c>
      <c r="P124" s="109">
        <v>5</v>
      </c>
      <c r="Q124" s="109">
        <v>6</v>
      </c>
      <c r="R124" s="109">
        <v>0</v>
      </c>
      <c r="S124" s="109">
        <v>0</v>
      </c>
      <c r="T124" s="109">
        <v>0</v>
      </c>
      <c r="U124" s="109">
        <v>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7">
        <f t="shared" si="21"/>
        <v>95</v>
      </c>
      <c r="AB124" s="107">
        <f t="shared" si="22"/>
        <v>54</v>
      </c>
      <c r="AC124" s="107">
        <f t="shared" si="23"/>
        <v>149</v>
      </c>
      <c r="AD124" s="100"/>
    </row>
    <row r="125" spans="1:36" s="14" customFormat="1" ht="26.25" customHeight="1">
      <c r="A125" s="152"/>
      <c r="B125" s="108" t="s">
        <v>112</v>
      </c>
      <c r="C125" s="96">
        <f>C124+C123+C122</f>
        <v>77</v>
      </c>
      <c r="D125" s="96">
        <f t="shared" ref="D125:Z125" si="33">D124+D123+D122</f>
        <v>83</v>
      </c>
      <c r="E125" s="96">
        <f t="shared" si="33"/>
        <v>35</v>
      </c>
      <c r="F125" s="96">
        <f t="shared" si="33"/>
        <v>15</v>
      </c>
      <c r="G125" s="96">
        <f t="shared" si="33"/>
        <v>42</v>
      </c>
      <c r="H125" s="96">
        <f t="shared" si="33"/>
        <v>20</v>
      </c>
      <c r="I125" s="96">
        <f t="shared" si="33"/>
        <v>26</v>
      </c>
      <c r="J125" s="96">
        <f t="shared" si="33"/>
        <v>19</v>
      </c>
      <c r="K125" s="96">
        <f t="shared" si="33"/>
        <v>51</v>
      </c>
      <c r="L125" s="96">
        <f t="shared" si="33"/>
        <v>18</v>
      </c>
      <c r="M125" s="96">
        <f t="shared" si="33"/>
        <v>19</v>
      </c>
      <c r="N125" s="96">
        <f t="shared" si="33"/>
        <v>15</v>
      </c>
      <c r="O125" s="96">
        <f t="shared" si="33"/>
        <v>12</v>
      </c>
      <c r="P125" s="96">
        <f t="shared" si="33"/>
        <v>10</v>
      </c>
      <c r="Q125" s="96">
        <f t="shared" si="33"/>
        <v>16</v>
      </c>
      <c r="R125" s="96">
        <f t="shared" si="33"/>
        <v>0</v>
      </c>
      <c r="S125" s="96">
        <f t="shared" si="33"/>
        <v>0</v>
      </c>
      <c r="T125" s="96">
        <f t="shared" si="33"/>
        <v>0</v>
      </c>
      <c r="U125" s="96">
        <f t="shared" si="33"/>
        <v>0</v>
      </c>
      <c r="V125" s="96">
        <f t="shared" si="33"/>
        <v>0</v>
      </c>
      <c r="W125" s="96">
        <f t="shared" si="33"/>
        <v>0</v>
      </c>
      <c r="X125" s="96">
        <f t="shared" si="33"/>
        <v>0</v>
      </c>
      <c r="Y125" s="96">
        <f t="shared" si="33"/>
        <v>0</v>
      </c>
      <c r="Z125" s="96">
        <f t="shared" si="33"/>
        <v>0</v>
      </c>
      <c r="AA125" s="107">
        <f t="shared" si="21"/>
        <v>278</v>
      </c>
      <c r="AB125" s="107">
        <f t="shared" si="22"/>
        <v>180</v>
      </c>
      <c r="AC125" s="107">
        <f t="shared" si="23"/>
        <v>458</v>
      </c>
      <c r="AD125" s="100"/>
    </row>
    <row r="126" spans="1:36" s="14" customFormat="1">
      <c r="A126" s="153" t="s">
        <v>131</v>
      </c>
      <c r="B126" s="153"/>
      <c r="C126" s="109">
        <v>187</v>
      </c>
      <c r="D126" s="109">
        <v>91</v>
      </c>
      <c r="E126" s="109">
        <v>39</v>
      </c>
      <c r="F126" s="109">
        <v>15</v>
      </c>
      <c r="G126" s="109">
        <v>85</v>
      </c>
      <c r="H126" s="109">
        <v>31</v>
      </c>
      <c r="I126" s="109">
        <v>36</v>
      </c>
      <c r="J126" s="109">
        <v>19</v>
      </c>
      <c r="K126" s="109">
        <v>56</v>
      </c>
      <c r="L126" s="109">
        <v>27</v>
      </c>
      <c r="M126" s="109">
        <v>34</v>
      </c>
      <c r="N126" s="109">
        <v>19</v>
      </c>
      <c r="O126" s="109">
        <v>31</v>
      </c>
      <c r="P126" s="109">
        <v>28</v>
      </c>
      <c r="Q126" s="109">
        <v>20</v>
      </c>
      <c r="R126" s="109">
        <v>19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7">
        <f t="shared" si="21"/>
        <v>488</v>
      </c>
      <c r="AB126" s="107">
        <f t="shared" si="22"/>
        <v>249</v>
      </c>
      <c r="AC126" s="107">
        <f t="shared" si="23"/>
        <v>737</v>
      </c>
      <c r="AD126" s="100"/>
    </row>
    <row r="127" spans="1:36" s="14" customFormat="1" ht="26.25" customHeight="1">
      <c r="A127" s="153" t="s">
        <v>132</v>
      </c>
      <c r="B127" s="153"/>
      <c r="C127" s="93">
        <v>201</v>
      </c>
      <c r="D127" s="93">
        <v>95</v>
      </c>
      <c r="E127" s="93">
        <v>33</v>
      </c>
      <c r="F127" s="93">
        <v>12</v>
      </c>
      <c r="G127" s="93">
        <v>103</v>
      </c>
      <c r="H127" s="93">
        <v>24</v>
      </c>
      <c r="I127" s="93">
        <v>42</v>
      </c>
      <c r="J127" s="93">
        <v>9</v>
      </c>
      <c r="K127" s="93">
        <v>117</v>
      </c>
      <c r="L127" s="93">
        <v>11</v>
      </c>
      <c r="M127" s="93">
        <v>36</v>
      </c>
      <c r="N127" s="93">
        <v>9</v>
      </c>
      <c r="O127" s="93">
        <v>62</v>
      </c>
      <c r="P127" s="93">
        <v>7</v>
      </c>
      <c r="Q127" s="93">
        <v>21</v>
      </c>
      <c r="R127" s="93">
        <v>8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7">
        <f t="shared" si="21"/>
        <v>615</v>
      </c>
      <c r="AB127" s="107">
        <f t="shared" si="22"/>
        <v>175</v>
      </c>
      <c r="AC127" s="107">
        <f t="shared" si="23"/>
        <v>790</v>
      </c>
      <c r="AD127" s="100"/>
    </row>
    <row r="128" spans="1:36" s="14" customFormat="1" ht="27" customHeight="1">
      <c r="A128" s="152" t="s">
        <v>133</v>
      </c>
      <c r="B128" s="109" t="s">
        <v>38</v>
      </c>
      <c r="C128" s="109">
        <v>102</v>
      </c>
      <c r="D128" s="109">
        <v>127</v>
      </c>
      <c r="E128" s="109">
        <v>28</v>
      </c>
      <c r="F128" s="109">
        <v>31</v>
      </c>
      <c r="G128" s="109">
        <v>17</v>
      </c>
      <c r="H128" s="109">
        <v>24</v>
      </c>
      <c r="I128" s="109">
        <v>17</v>
      </c>
      <c r="J128" s="109">
        <v>13</v>
      </c>
      <c r="K128" s="109">
        <v>11</v>
      </c>
      <c r="L128" s="109">
        <v>26</v>
      </c>
      <c r="M128" s="109">
        <v>9</v>
      </c>
      <c r="N128" s="109">
        <v>27</v>
      </c>
      <c r="O128" s="109">
        <v>12</v>
      </c>
      <c r="P128" s="109">
        <v>46</v>
      </c>
      <c r="Q128" s="109">
        <v>8</v>
      </c>
      <c r="R128" s="109">
        <v>62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7">
        <f t="shared" si="21"/>
        <v>204</v>
      </c>
      <c r="AB128" s="107">
        <f t="shared" si="22"/>
        <v>356</v>
      </c>
      <c r="AC128" s="107">
        <f t="shared" si="23"/>
        <v>560</v>
      </c>
      <c r="AD128" s="100"/>
      <c r="AG128" s="66"/>
      <c r="AH128" s="66"/>
      <c r="AI128" s="66"/>
      <c r="AJ128" s="66"/>
    </row>
    <row r="129" spans="1:36" s="14" customFormat="1" ht="26.25" customHeight="1">
      <c r="A129" s="152"/>
      <c r="B129" s="109" t="s">
        <v>134</v>
      </c>
      <c r="C129" s="109">
        <v>0</v>
      </c>
      <c r="D129" s="109">
        <v>41</v>
      </c>
      <c r="E129" s="109">
        <v>0</v>
      </c>
      <c r="F129" s="109">
        <v>11</v>
      </c>
      <c r="G129" s="109">
        <v>0</v>
      </c>
      <c r="H129" s="109">
        <v>9</v>
      </c>
      <c r="I129" s="109">
        <v>0</v>
      </c>
      <c r="J129" s="109">
        <v>18</v>
      </c>
      <c r="K129" s="109">
        <v>0</v>
      </c>
      <c r="L129" s="109">
        <v>12</v>
      </c>
      <c r="M129" s="109">
        <v>0</v>
      </c>
      <c r="N129" s="109">
        <v>20</v>
      </c>
      <c r="O129" s="109">
        <v>0</v>
      </c>
      <c r="P129" s="109">
        <v>16</v>
      </c>
      <c r="Q129" s="109">
        <v>0</v>
      </c>
      <c r="R129" s="109">
        <v>18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7">
        <f t="shared" si="21"/>
        <v>0</v>
      </c>
      <c r="AB129" s="107">
        <f t="shared" si="22"/>
        <v>145</v>
      </c>
      <c r="AC129" s="107">
        <f t="shared" si="23"/>
        <v>145</v>
      </c>
      <c r="AD129" s="100"/>
      <c r="AF129" s="66"/>
      <c r="AG129" s="66"/>
      <c r="AH129" s="66"/>
      <c r="AI129" s="66"/>
      <c r="AJ129" s="66"/>
    </row>
    <row r="130" spans="1:36" s="14" customFormat="1">
      <c r="A130" s="152"/>
      <c r="B130" s="108" t="s">
        <v>112</v>
      </c>
      <c r="C130" s="108">
        <f>C129+C128</f>
        <v>102</v>
      </c>
      <c r="D130" s="108">
        <f t="shared" ref="D130:Z130" si="34">D129+D128</f>
        <v>168</v>
      </c>
      <c r="E130" s="108">
        <f t="shared" si="34"/>
        <v>28</v>
      </c>
      <c r="F130" s="108">
        <f t="shared" si="34"/>
        <v>42</v>
      </c>
      <c r="G130" s="108">
        <f t="shared" si="34"/>
        <v>17</v>
      </c>
      <c r="H130" s="108">
        <f t="shared" si="34"/>
        <v>33</v>
      </c>
      <c r="I130" s="108">
        <f t="shared" si="34"/>
        <v>17</v>
      </c>
      <c r="J130" s="108">
        <f t="shared" si="34"/>
        <v>31</v>
      </c>
      <c r="K130" s="108">
        <f t="shared" si="34"/>
        <v>11</v>
      </c>
      <c r="L130" s="108">
        <f t="shared" si="34"/>
        <v>38</v>
      </c>
      <c r="M130" s="108">
        <f t="shared" si="34"/>
        <v>9</v>
      </c>
      <c r="N130" s="108">
        <f t="shared" si="34"/>
        <v>47</v>
      </c>
      <c r="O130" s="108">
        <f t="shared" si="34"/>
        <v>12</v>
      </c>
      <c r="P130" s="108">
        <f t="shared" si="34"/>
        <v>62</v>
      </c>
      <c r="Q130" s="108">
        <f t="shared" si="34"/>
        <v>8</v>
      </c>
      <c r="R130" s="108">
        <f t="shared" si="34"/>
        <v>80</v>
      </c>
      <c r="S130" s="108">
        <f t="shared" si="34"/>
        <v>0</v>
      </c>
      <c r="T130" s="108">
        <f t="shared" si="34"/>
        <v>0</v>
      </c>
      <c r="U130" s="108">
        <f t="shared" si="34"/>
        <v>0</v>
      </c>
      <c r="V130" s="108">
        <f t="shared" si="34"/>
        <v>0</v>
      </c>
      <c r="W130" s="108">
        <f t="shared" si="34"/>
        <v>0</v>
      </c>
      <c r="X130" s="108">
        <f t="shared" si="34"/>
        <v>0</v>
      </c>
      <c r="Y130" s="108">
        <f t="shared" si="34"/>
        <v>0</v>
      </c>
      <c r="Z130" s="108">
        <f t="shared" si="34"/>
        <v>0</v>
      </c>
      <c r="AA130" s="107">
        <f t="shared" si="21"/>
        <v>204</v>
      </c>
      <c r="AB130" s="107">
        <f t="shared" si="22"/>
        <v>501</v>
      </c>
      <c r="AC130" s="107">
        <f t="shared" si="23"/>
        <v>705</v>
      </c>
      <c r="AD130" s="100"/>
      <c r="AF130" s="66"/>
    </row>
    <row r="131" spans="1:36" s="14" customFormat="1">
      <c r="A131" s="152" t="s">
        <v>135</v>
      </c>
      <c r="B131" s="109" t="s">
        <v>38</v>
      </c>
      <c r="C131" s="109">
        <v>49</v>
      </c>
      <c r="D131" s="109">
        <v>128</v>
      </c>
      <c r="E131" s="109">
        <v>6</v>
      </c>
      <c r="F131" s="109">
        <v>5</v>
      </c>
      <c r="G131" s="109">
        <v>17</v>
      </c>
      <c r="H131" s="109">
        <v>69</v>
      </c>
      <c r="I131" s="109">
        <v>9</v>
      </c>
      <c r="J131" s="109">
        <v>20</v>
      </c>
      <c r="K131" s="109">
        <v>24</v>
      </c>
      <c r="L131" s="109">
        <v>68</v>
      </c>
      <c r="M131" s="109">
        <v>9</v>
      </c>
      <c r="N131" s="109">
        <v>8</v>
      </c>
      <c r="O131" s="109">
        <v>23</v>
      </c>
      <c r="P131" s="109">
        <v>49</v>
      </c>
      <c r="Q131" s="109">
        <v>9</v>
      </c>
      <c r="R131" s="109">
        <v>12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  <c r="Z131" s="109">
        <v>0</v>
      </c>
      <c r="AA131" s="107">
        <f t="shared" si="21"/>
        <v>146</v>
      </c>
      <c r="AB131" s="107">
        <f t="shared" si="22"/>
        <v>359</v>
      </c>
      <c r="AC131" s="107">
        <f t="shared" si="23"/>
        <v>505</v>
      </c>
      <c r="AD131" s="100"/>
      <c r="AG131" s="77"/>
      <c r="AH131" s="77"/>
      <c r="AI131" s="77"/>
      <c r="AJ131" s="77"/>
    </row>
    <row r="132" spans="1:36" s="14" customFormat="1">
      <c r="A132" s="152"/>
      <c r="B132" s="109" t="s">
        <v>134</v>
      </c>
      <c r="C132" s="109">
        <v>0</v>
      </c>
      <c r="D132" s="109">
        <v>36</v>
      </c>
      <c r="E132" s="109">
        <v>0</v>
      </c>
      <c r="F132" s="109">
        <v>9</v>
      </c>
      <c r="G132" s="109">
        <v>0</v>
      </c>
      <c r="H132" s="109">
        <v>19</v>
      </c>
      <c r="I132" s="109">
        <v>0</v>
      </c>
      <c r="J132" s="109">
        <v>6</v>
      </c>
      <c r="K132" s="109">
        <v>0</v>
      </c>
      <c r="L132" s="109">
        <v>28</v>
      </c>
      <c r="M132" s="109">
        <v>0</v>
      </c>
      <c r="N132" s="109">
        <v>5</v>
      </c>
      <c r="O132" s="109">
        <v>0</v>
      </c>
      <c r="P132" s="109">
        <v>19</v>
      </c>
      <c r="Q132" s="109">
        <v>0</v>
      </c>
      <c r="R132" s="109">
        <v>8</v>
      </c>
      <c r="S132" s="109">
        <v>0</v>
      </c>
      <c r="T132" s="109">
        <v>0</v>
      </c>
      <c r="U132" s="109">
        <v>0</v>
      </c>
      <c r="V132" s="109">
        <v>0</v>
      </c>
      <c r="W132" s="109">
        <v>0</v>
      </c>
      <c r="X132" s="109">
        <v>0</v>
      </c>
      <c r="Y132" s="109">
        <v>0</v>
      </c>
      <c r="Z132" s="109">
        <v>0</v>
      </c>
      <c r="AA132" s="107">
        <f t="shared" si="21"/>
        <v>0</v>
      </c>
      <c r="AB132" s="107">
        <f t="shared" si="22"/>
        <v>130</v>
      </c>
      <c r="AC132" s="107">
        <f t="shared" si="23"/>
        <v>130</v>
      </c>
      <c r="AD132" s="100"/>
      <c r="AF132" s="77"/>
    </row>
    <row r="133" spans="1:36" s="14" customFormat="1">
      <c r="A133" s="152"/>
      <c r="B133" s="108" t="s">
        <v>112</v>
      </c>
      <c r="C133" s="108">
        <f>C132+C131</f>
        <v>49</v>
      </c>
      <c r="D133" s="108">
        <f t="shared" ref="D133:Z133" si="35">D132+D131</f>
        <v>164</v>
      </c>
      <c r="E133" s="108">
        <f t="shared" si="35"/>
        <v>6</v>
      </c>
      <c r="F133" s="108">
        <f t="shared" si="35"/>
        <v>14</v>
      </c>
      <c r="G133" s="108">
        <f t="shared" si="35"/>
        <v>17</v>
      </c>
      <c r="H133" s="108">
        <f t="shared" si="35"/>
        <v>88</v>
      </c>
      <c r="I133" s="108">
        <f t="shared" si="35"/>
        <v>9</v>
      </c>
      <c r="J133" s="108">
        <f t="shared" si="35"/>
        <v>26</v>
      </c>
      <c r="K133" s="108">
        <f t="shared" si="35"/>
        <v>24</v>
      </c>
      <c r="L133" s="108">
        <f t="shared" si="35"/>
        <v>96</v>
      </c>
      <c r="M133" s="108">
        <f t="shared" si="35"/>
        <v>9</v>
      </c>
      <c r="N133" s="108">
        <f t="shared" si="35"/>
        <v>13</v>
      </c>
      <c r="O133" s="108">
        <f t="shared" si="35"/>
        <v>23</v>
      </c>
      <c r="P133" s="108">
        <f t="shared" si="35"/>
        <v>68</v>
      </c>
      <c r="Q133" s="108">
        <f t="shared" si="35"/>
        <v>9</v>
      </c>
      <c r="R133" s="108">
        <f t="shared" si="35"/>
        <v>20</v>
      </c>
      <c r="S133" s="108">
        <f t="shared" si="35"/>
        <v>0</v>
      </c>
      <c r="T133" s="108">
        <f t="shared" si="35"/>
        <v>0</v>
      </c>
      <c r="U133" s="108">
        <f t="shared" si="35"/>
        <v>0</v>
      </c>
      <c r="V133" s="108">
        <f t="shared" si="35"/>
        <v>0</v>
      </c>
      <c r="W133" s="108">
        <f t="shared" si="35"/>
        <v>0</v>
      </c>
      <c r="X133" s="108">
        <f t="shared" si="35"/>
        <v>0</v>
      </c>
      <c r="Y133" s="108">
        <f t="shared" si="35"/>
        <v>0</v>
      </c>
      <c r="Z133" s="108">
        <f t="shared" si="35"/>
        <v>0</v>
      </c>
      <c r="AA133" s="107">
        <f t="shared" si="21"/>
        <v>146</v>
      </c>
      <c r="AB133" s="107">
        <f t="shared" si="22"/>
        <v>489</v>
      </c>
      <c r="AC133" s="107">
        <f t="shared" si="23"/>
        <v>635</v>
      </c>
      <c r="AD133" s="100"/>
    </row>
    <row r="134" spans="1:36" s="66" customFormat="1">
      <c r="A134" s="152" t="s">
        <v>136</v>
      </c>
      <c r="B134" s="91" t="s">
        <v>38</v>
      </c>
      <c r="C134" s="91">
        <v>58</v>
      </c>
      <c r="D134" s="91">
        <v>132</v>
      </c>
      <c r="E134" s="91">
        <v>15</v>
      </c>
      <c r="F134" s="91">
        <v>23</v>
      </c>
      <c r="G134" s="91">
        <v>14</v>
      </c>
      <c r="H134" s="91">
        <v>35</v>
      </c>
      <c r="I134" s="91">
        <v>8</v>
      </c>
      <c r="J134" s="91">
        <v>8</v>
      </c>
      <c r="K134" s="91">
        <v>7</v>
      </c>
      <c r="L134" s="91">
        <v>56</v>
      </c>
      <c r="M134" s="91">
        <v>6</v>
      </c>
      <c r="N134" s="91">
        <v>11</v>
      </c>
      <c r="O134" s="91">
        <v>8</v>
      </c>
      <c r="P134" s="91">
        <v>55</v>
      </c>
      <c r="Q134" s="91">
        <v>4</v>
      </c>
      <c r="R134" s="91">
        <v>7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107">
        <f t="shared" si="21"/>
        <v>120</v>
      </c>
      <c r="AB134" s="107">
        <f t="shared" si="22"/>
        <v>327</v>
      </c>
      <c r="AC134" s="107">
        <f t="shared" si="23"/>
        <v>447</v>
      </c>
      <c r="AD134" s="100"/>
      <c r="AF134" s="14"/>
      <c r="AG134" s="14"/>
      <c r="AH134" s="14"/>
      <c r="AI134" s="14"/>
      <c r="AJ134" s="14"/>
    </row>
    <row r="135" spans="1:36" s="66" customFormat="1">
      <c r="A135" s="152"/>
      <c r="B135" s="91" t="s">
        <v>39</v>
      </c>
      <c r="C135" s="91">
        <v>0</v>
      </c>
      <c r="D135" s="91">
        <v>59</v>
      </c>
      <c r="E135" s="91">
        <v>0</v>
      </c>
      <c r="F135" s="91">
        <v>0</v>
      </c>
      <c r="G135" s="91">
        <v>0</v>
      </c>
      <c r="H135" s="91">
        <v>24</v>
      </c>
      <c r="I135" s="91">
        <v>0</v>
      </c>
      <c r="J135" s="91">
        <v>11</v>
      </c>
      <c r="K135" s="91">
        <v>0</v>
      </c>
      <c r="L135" s="91">
        <v>17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107">
        <f t="shared" si="21"/>
        <v>0</v>
      </c>
      <c r="AB135" s="107">
        <f t="shared" si="22"/>
        <v>111</v>
      </c>
      <c r="AC135" s="107">
        <f t="shared" si="23"/>
        <v>111</v>
      </c>
      <c r="AD135" s="100"/>
      <c r="AF135" s="14"/>
      <c r="AG135"/>
      <c r="AH135"/>
      <c r="AI135"/>
      <c r="AJ135"/>
    </row>
    <row r="136" spans="1:36" s="14" customFormat="1">
      <c r="A136" s="152"/>
      <c r="B136" s="108" t="s">
        <v>234</v>
      </c>
      <c r="C136" s="108">
        <f>C135+C134</f>
        <v>58</v>
      </c>
      <c r="D136" s="108">
        <f t="shared" ref="D136:Z136" si="36">D135+D134</f>
        <v>191</v>
      </c>
      <c r="E136" s="108">
        <f t="shared" si="36"/>
        <v>15</v>
      </c>
      <c r="F136" s="108">
        <f t="shared" si="36"/>
        <v>23</v>
      </c>
      <c r="G136" s="108">
        <f t="shared" si="36"/>
        <v>14</v>
      </c>
      <c r="H136" s="108">
        <f t="shared" si="36"/>
        <v>59</v>
      </c>
      <c r="I136" s="108">
        <f t="shared" si="36"/>
        <v>8</v>
      </c>
      <c r="J136" s="108">
        <f t="shared" si="36"/>
        <v>19</v>
      </c>
      <c r="K136" s="108">
        <f t="shared" si="36"/>
        <v>7</v>
      </c>
      <c r="L136" s="108">
        <f t="shared" si="36"/>
        <v>73</v>
      </c>
      <c r="M136" s="108">
        <f t="shared" si="36"/>
        <v>6</v>
      </c>
      <c r="N136" s="108">
        <f t="shared" si="36"/>
        <v>11</v>
      </c>
      <c r="O136" s="108">
        <f t="shared" si="36"/>
        <v>8</v>
      </c>
      <c r="P136" s="108">
        <f t="shared" si="36"/>
        <v>55</v>
      </c>
      <c r="Q136" s="108">
        <f t="shared" si="36"/>
        <v>4</v>
      </c>
      <c r="R136" s="108">
        <f t="shared" si="36"/>
        <v>7</v>
      </c>
      <c r="S136" s="108">
        <f t="shared" si="36"/>
        <v>0</v>
      </c>
      <c r="T136" s="108">
        <f t="shared" si="36"/>
        <v>0</v>
      </c>
      <c r="U136" s="108">
        <f t="shared" si="36"/>
        <v>0</v>
      </c>
      <c r="V136" s="108">
        <f t="shared" si="36"/>
        <v>0</v>
      </c>
      <c r="W136" s="108">
        <f t="shared" si="36"/>
        <v>0</v>
      </c>
      <c r="X136" s="108">
        <f t="shared" si="36"/>
        <v>0</v>
      </c>
      <c r="Y136" s="108">
        <f t="shared" si="36"/>
        <v>0</v>
      </c>
      <c r="Z136" s="108">
        <f t="shared" si="36"/>
        <v>0</v>
      </c>
      <c r="AA136" s="107">
        <f t="shared" si="21"/>
        <v>120</v>
      </c>
      <c r="AB136" s="107">
        <f t="shared" si="22"/>
        <v>438</v>
      </c>
      <c r="AC136" s="107">
        <f t="shared" si="23"/>
        <v>558</v>
      </c>
      <c r="AD136" s="100"/>
      <c r="AF136"/>
      <c r="AG136"/>
      <c r="AH136"/>
      <c r="AI136"/>
      <c r="AJ136"/>
    </row>
    <row r="137" spans="1:36" s="77" customFormat="1">
      <c r="A137" s="152" t="s">
        <v>261</v>
      </c>
      <c r="B137" s="153"/>
      <c r="C137" s="108">
        <v>15</v>
      </c>
      <c r="D137" s="108">
        <v>19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08">
        <v>0</v>
      </c>
      <c r="AA137" s="107">
        <f t="shared" si="21"/>
        <v>15</v>
      </c>
      <c r="AB137" s="107">
        <f t="shared" si="22"/>
        <v>19</v>
      </c>
      <c r="AC137" s="107">
        <f t="shared" si="23"/>
        <v>34</v>
      </c>
      <c r="AD137" s="100"/>
      <c r="AF137"/>
      <c r="AG137"/>
      <c r="AH137"/>
      <c r="AI137"/>
      <c r="AJ137"/>
    </row>
    <row r="138" spans="1:36" s="14" customFormat="1">
      <c r="A138" s="153" t="s">
        <v>137</v>
      </c>
      <c r="B138" s="153"/>
      <c r="C138" s="109">
        <v>38</v>
      </c>
      <c r="D138" s="109">
        <v>11</v>
      </c>
      <c r="E138" s="109">
        <v>5</v>
      </c>
      <c r="F138" s="109">
        <v>1</v>
      </c>
      <c r="G138" s="109">
        <v>4</v>
      </c>
      <c r="H138" s="109">
        <v>1</v>
      </c>
      <c r="I138" s="109">
        <v>3</v>
      </c>
      <c r="J138" s="109">
        <v>0</v>
      </c>
      <c r="K138" s="109">
        <v>2</v>
      </c>
      <c r="L138" s="109">
        <v>1</v>
      </c>
      <c r="M138" s="109">
        <v>5</v>
      </c>
      <c r="N138" s="109">
        <v>1</v>
      </c>
      <c r="O138" s="109">
        <v>5</v>
      </c>
      <c r="P138" s="109">
        <v>1</v>
      </c>
      <c r="Q138" s="109">
        <v>1</v>
      </c>
      <c r="R138" s="109">
        <v>1</v>
      </c>
      <c r="S138" s="109">
        <v>0</v>
      </c>
      <c r="T138" s="109">
        <v>0</v>
      </c>
      <c r="U138" s="109">
        <v>0</v>
      </c>
      <c r="V138" s="109">
        <v>0</v>
      </c>
      <c r="W138" s="109">
        <v>0</v>
      </c>
      <c r="X138" s="109">
        <v>0</v>
      </c>
      <c r="Y138" s="109">
        <v>0</v>
      </c>
      <c r="Z138" s="109">
        <v>0</v>
      </c>
      <c r="AA138" s="107">
        <f t="shared" si="21"/>
        <v>63</v>
      </c>
      <c r="AB138" s="107">
        <f t="shared" si="22"/>
        <v>17</v>
      </c>
      <c r="AC138" s="107">
        <f t="shared" si="23"/>
        <v>80</v>
      </c>
      <c r="AD138" s="100"/>
      <c r="AF138"/>
      <c r="AG138"/>
      <c r="AH138"/>
      <c r="AI138"/>
      <c r="AJ138"/>
    </row>
    <row r="139" spans="1:36" s="14" customFormat="1">
      <c r="A139" s="140" t="s">
        <v>0</v>
      </c>
      <c r="B139" s="105" t="s">
        <v>16</v>
      </c>
      <c r="C139" s="96">
        <f>C138+C130+C126+C118+C104+C97+C96+C93+C92+C86+C84</f>
        <v>1163</v>
      </c>
      <c r="D139" s="96">
        <f t="shared" ref="D139:Z139" si="37">D138+D130+D126+D118+D104+D97+D96+D93+D92+D86+D84</f>
        <v>884</v>
      </c>
      <c r="E139" s="96">
        <f t="shared" si="37"/>
        <v>261</v>
      </c>
      <c r="F139" s="96">
        <f t="shared" si="37"/>
        <v>208</v>
      </c>
      <c r="G139" s="96">
        <f t="shared" si="37"/>
        <v>552</v>
      </c>
      <c r="H139" s="96">
        <f t="shared" si="37"/>
        <v>389</v>
      </c>
      <c r="I139" s="96">
        <f t="shared" si="37"/>
        <v>356</v>
      </c>
      <c r="J139" s="96">
        <f t="shared" si="37"/>
        <v>141</v>
      </c>
      <c r="K139" s="96">
        <f t="shared" si="37"/>
        <v>354</v>
      </c>
      <c r="L139" s="96">
        <f t="shared" si="37"/>
        <v>218</v>
      </c>
      <c r="M139" s="96">
        <f t="shared" si="37"/>
        <v>186</v>
      </c>
      <c r="N139" s="96">
        <f t="shared" si="37"/>
        <v>138</v>
      </c>
      <c r="O139" s="96">
        <f t="shared" si="37"/>
        <v>296</v>
      </c>
      <c r="P139" s="96">
        <f t="shared" si="37"/>
        <v>237</v>
      </c>
      <c r="Q139" s="96">
        <f t="shared" si="37"/>
        <v>118</v>
      </c>
      <c r="R139" s="96">
        <f t="shared" si="37"/>
        <v>186</v>
      </c>
      <c r="S139" s="96">
        <f t="shared" si="37"/>
        <v>37</v>
      </c>
      <c r="T139" s="96">
        <f t="shared" si="37"/>
        <v>13</v>
      </c>
      <c r="U139" s="96">
        <f t="shared" si="37"/>
        <v>6</v>
      </c>
      <c r="V139" s="96">
        <f t="shared" si="37"/>
        <v>1</v>
      </c>
      <c r="W139" s="96">
        <f t="shared" si="37"/>
        <v>7</v>
      </c>
      <c r="X139" s="96">
        <f t="shared" si="37"/>
        <v>1</v>
      </c>
      <c r="Y139" s="96">
        <f t="shared" si="37"/>
        <v>7</v>
      </c>
      <c r="Z139" s="96">
        <f t="shared" si="37"/>
        <v>3</v>
      </c>
      <c r="AA139" s="106">
        <f>Y139+W139+U139+S139+Q139+O139+M139+K139+I139+G139+E139+C139</f>
        <v>3343</v>
      </c>
      <c r="AB139" s="106">
        <f>Z139+X139+V139+T139+R139+P139+N139+L139+J139+H139+F139+D139</f>
        <v>2419</v>
      </c>
      <c r="AC139" s="106">
        <f t="shared" si="23"/>
        <v>5762</v>
      </c>
      <c r="AD139" s="100"/>
      <c r="AF139"/>
      <c r="AG139"/>
      <c r="AH139"/>
      <c r="AI139"/>
      <c r="AJ139"/>
    </row>
    <row r="140" spans="1:36" s="14" customFormat="1" ht="26.25" customHeight="1">
      <c r="A140" s="140"/>
      <c r="B140" s="105" t="s">
        <v>48</v>
      </c>
      <c r="C140" s="96">
        <f>C137+C133+C127+C121+C108+C98+C95+C85</f>
        <v>663</v>
      </c>
      <c r="D140" s="96">
        <f t="shared" ref="D140:Z140" si="38">D137+D133+D127+D121+D108+D98+D95+D85</f>
        <v>673</v>
      </c>
      <c r="E140" s="96">
        <f t="shared" si="38"/>
        <v>140</v>
      </c>
      <c r="F140" s="96">
        <f t="shared" si="38"/>
        <v>109</v>
      </c>
      <c r="G140" s="96">
        <f t="shared" si="38"/>
        <v>266</v>
      </c>
      <c r="H140" s="96">
        <f t="shared" si="38"/>
        <v>237</v>
      </c>
      <c r="I140" s="96">
        <f t="shared" si="38"/>
        <v>103</v>
      </c>
      <c r="J140" s="96">
        <f t="shared" si="38"/>
        <v>87</v>
      </c>
      <c r="K140" s="96">
        <f t="shared" si="38"/>
        <v>246</v>
      </c>
      <c r="L140" s="96">
        <f t="shared" si="38"/>
        <v>196</v>
      </c>
      <c r="M140" s="96">
        <f t="shared" si="38"/>
        <v>103</v>
      </c>
      <c r="N140" s="96">
        <f t="shared" si="38"/>
        <v>93</v>
      </c>
      <c r="O140" s="96">
        <f t="shared" si="38"/>
        <v>196</v>
      </c>
      <c r="P140" s="96">
        <f t="shared" si="38"/>
        <v>185</v>
      </c>
      <c r="Q140" s="96">
        <f t="shared" si="38"/>
        <v>70</v>
      </c>
      <c r="R140" s="96">
        <f t="shared" si="38"/>
        <v>60</v>
      </c>
      <c r="S140" s="96">
        <f t="shared" si="38"/>
        <v>21</v>
      </c>
      <c r="T140" s="96">
        <f t="shared" si="38"/>
        <v>14</v>
      </c>
      <c r="U140" s="96">
        <f t="shared" si="38"/>
        <v>2</v>
      </c>
      <c r="V140" s="96">
        <f t="shared" si="38"/>
        <v>4</v>
      </c>
      <c r="W140" s="96">
        <f t="shared" si="38"/>
        <v>0</v>
      </c>
      <c r="X140" s="96">
        <f t="shared" si="38"/>
        <v>0</v>
      </c>
      <c r="Y140" s="96">
        <f t="shared" si="38"/>
        <v>0</v>
      </c>
      <c r="Z140" s="96">
        <f t="shared" si="38"/>
        <v>0</v>
      </c>
      <c r="AA140" s="106">
        <f>Y140+W140+U140+S140+Q140+O140+M140+K140+I140+G140+E140+C140</f>
        <v>1810</v>
      </c>
      <c r="AB140" s="106">
        <f t="shared" ref="AB140:AB142" si="39">Z140+X140+V140+T140+R140+P140+N140+L140+J140+H140+F140+D140</f>
        <v>1658</v>
      </c>
      <c r="AC140" s="106">
        <f>AB140+AA140</f>
        <v>3468</v>
      </c>
      <c r="AD140" s="100"/>
      <c r="AF140"/>
      <c r="AG140"/>
      <c r="AH140"/>
      <c r="AI140"/>
      <c r="AJ140"/>
    </row>
    <row r="141" spans="1:36" customFormat="1" ht="26.25" customHeight="1">
      <c r="A141" s="140"/>
      <c r="B141" s="105" t="s">
        <v>18</v>
      </c>
      <c r="C141" s="96">
        <f>C136+C125+C112+C109+C94+C89</f>
        <v>516</v>
      </c>
      <c r="D141" s="96">
        <f t="shared" ref="D141:Z141" si="40">D136+D125+D112+D109+D94+D89</f>
        <v>547</v>
      </c>
      <c r="E141" s="96">
        <f t="shared" si="40"/>
        <v>116</v>
      </c>
      <c r="F141" s="96">
        <f t="shared" si="40"/>
        <v>84</v>
      </c>
      <c r="G141" s="96">
        <f t="shared" si="40"/>
        <v>139</v>
      </c>
      <c r="H141" s="96">
        <f t="shared" si="40"/>
        <v>153</v>
      </c>
      <c r="I141" s="96">
        <f t="shared" si="40"/>
        <v>64</v>
      </c>
      <c r="J141" s="96">
        <f t="shared" si="40"/>
        <v>60</v>
      </c>
      <c r="K141" s="96">
        <f t="shared" si="40"/>
        <v>134</v>
      </c>
      <c r="L141" s="96">
        <f t="shared" si="40"/>
        <v>145</v>
      </c>
      <c r="M141" s="96">
        <f t="shared" si="40"/>
        <v>65</v>
      </c>
      <c r="N141" s="96">
        <f t="shared" si="40"/>
        <v>57</v>
      </c>
      <c r="O141" s="96">
        <f t="shared" si="40"/>
        <v>97</v>
      </c>
      <c r="P141" s="96">
        <f t="shared" si="40"/>
        <v>148</v>
      </c>
      <c r="Q141" s="96">
        <f t="shared" si="40"/>
        <v>60</v>
      </c>
      <c r="R141" s="96">
        <f t="shared" si="40"/>
        <v>55</v>
      </c>
      <c r="S141" s="96">
        <f t="shared" si="40"/>
        <v>14</v>
      </c>
      <c r="T141" s="96">
        <f t="shared" si="40"/>
        <v>12</v>
      </c>
      <c r="U141" s="96">
        <f t="shared" si="40"/>
        <v>10</v>
      </c>
      <c r="V141" s="96">
        <f t="shared" si="40"/>
        <v>12</v>
      </c>
      <c r="W141" s="96">
        <f t="shared" si="40"/>
        <v>0</v>
      </c>
      <c r="X141" s="96">
        <f t="shared" si="40"/>
        <v>0</v>
      </c>
      <c r="Y141" s="96">
        <f t="shared" si="40"/>
        <v>0</v>
      </c>
      <c r="Z141" s="96">
        <f t="shared" si="40"/>
        <v>0</v>
      </c>
      <c r="AA141" s="106">
        <f t="shared" ref="AA141:AA142" si="41">Y141+W141+U141+S141+Q141+O141+M141+K141+I141+G141+E141+C141</f>
        <v>1215</v>
      </c>
      <c r="AB141" s="106">
        <f t="shared" si="39"/>
        <v>1273</v>
      </c>
      <c r="AC141" s="106">
        <f>AB141+AA141</f>
        <v>2488</v>
      </c>
      <c r="AD141" s="98"/>
    </row>
    <row r="142" spans="1:36" customFormat="1" ht="26.25" customHeight="1">
      <c r="A142" s="144" t="s">
        <v>106</v>
      </c>
      <c r="B142" s="144"/>
      <c r="C142" s="106">
        <f>C141+C140+C139</f>
        <v>2342</v>
      </c>
      <c r="D142" s="106">
        <f t="shared" ref="D142:Z142" si="42">D141+D140+D139</f>
        <v>2104</v>
      </c>
      <c r="E142" s="106">
        <f t="shared" si="42"/>
        <v>517</v>
      </c>
      <c r="F142" s="106">
        <f t="shared" si="42"/>
        <v>401</v>
      </c>
      <c r="G142" s="106">
        <f t="shared" si="42"/>
        <v>957</v>
      </c>
      <c r="H142" s="106">
        <f t="shared" si="42"/>
        <v>779</v>
      </c>
      <c r="I142" s="106">
        <f t="shared" si="42"/>
        <v>523</v>
      </c>
      <c r="J142" s="106">
        <f t="shared" si="42"/>
        <v>288</v>
      </c>
      <c r="K142" s="106">
        <f t="shared" si="42"/>
        <v>734</v>
      </c>
      <c r="L142" s="106">
        <f t="shared" si="42"/>
        <v>559</v>
      </c>
      <c r="M142" s="106">
        <f t="shared" si="42"/>
        <v>354</v>
      </c>
      <c r="N142" s="106">
        <f t="shared" si="42"/>
        <v>288</v>
      </c>
      <c r="O142" s="106">
        <f t="shared" si="42"/>
        <v>589</v>
      </c>
      <c r="P142" s="106">
        <f t="shared" si="42"/>
        <v>570</v>
      </c>
      <c r="Q142" s="106">
        <f t="shared" si="42"/>
        <v>248</v>
      </c>
      <c r="R142" s="106">
        <f t="shared" si="42"/>
        <v>301</v>
      </c>
      <c r="S142" s="106">
        <f t="shared" si="42"/>
        <v>72</v>
      </c>
      <c r="T142" s="106">
        <f t="shared" si="42"/>
        <v>39</v>
      </c>
      <c r="U142" s="106">
        <f t="shared" si="42"/>
        <v>18</v>
      </c>
      <c r="V142" s="106">
        <f t="shared" si="42"/>
        <v>17</v>
      </c>
      <c r="W142" s="106">
        <f t="shared" si="42"/>
        <v>7</v>
      </c>
      <c r="X142" s="106">
        <f t="shared" si="42"/>
        <v>1</v>
      </c>
      <c r="Y142" s="106">
        <f t="shared" si="42"/>
        <v>7</v>
      </c>
      <c r="Z142" s="106">
        <f t="shared" si="42"/>
        <v>3</v>
      </c>
      <c r="AA142" s="106">
        <f t="shared" si="41"/>
        <v>6368</v>
      </c>
      <c r="AB142" s="106">
        <f t="shared" si="39"/>
        <v>5350</v>
      </c>
      <c r="AC142" s="106">
        <f>AB142+AA142</f>
        <v>11718</v>
      </c>
      <c r="AD142" s="98"/>
    </row>
    <row r="143" spans="1:36" customForma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</row>
    <row r="144" spans="1:36" customForma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</row>
    <row r="145" spans="1:36" customFormat="1" ht="26.2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G145" s="1"/>
      <c r="AH145" s="1"/>
      <c r="AI145" s="1"/>
      <c r="AJ145" s="1"/>
    </row>
    <row r="146" spans="1:36" customForma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F146" s="1"/>
      <c r="AG146" s="1"/>
      <c r="AH146" s="1"/>
      <c r="AI146" s="1"/>
      <c r="AJ146" s="1"/>
    </row>
    <row r="147" spans="1:36" customForma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F147" s="1"/>
      <c r="AG147" s="1"/>
      <c r="AH147" s="1"/>
      <c r="AI147" s="1"/>
      <c r="AJ147" s="1"/>
    </row>
    <row r="148" spans="1:36" customForma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F148" s="1"/>
      <c r="AG148" s="1"/>
      <c r="AH148" s="1"/>
      <c r="AI148" s="1"/>
      <c r="AJ148" s="1"/>
    </row>
    <row r="149" spans="1:36" customForma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F149" s="1"/>
      <c r="AG149" s="1"/>
      <c r="AH149" s="1"/>
      <c r="AI149" s="1"/>
      <c r="AJ149" s="1"/>
    </row>
    <row r="150" spans="1:36" customForma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F150" s="1"/>
      <c r="AG150" s="1"/>
      <c r="AH150" s="1"/>
      <c r="AI150" s="1"/>
      <c r="AJ150" s="1"/>
    </row>
    <row r="151" spans="1:36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:36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102"/>
      <c r="R152" s="102"/>
    </row>
    <row r="153" spans="1:36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102"/>
      <c r="R153" s="102"/>
    </row>
  </sheetData>
  <mergeCells count="96">
    <mergeCell ref="A32:A35"/>
    <mergeCell ref="A7:AC7"/>
    <mergeCell ref="A8:B10"/>
    <mergeCell ref="C8:F8"/>
    <mergeCell ref="G8:J8"/>
    <mergeCell ref="K8:N8"/>
    <mergeCell ref="O8:R8"/>
    <mergeCell ref="S8:V8"/>
    <mergeCell ref="W8:Z8"/>
    <mergeCell ref="AA8:AC9"/>
    <mergeCell ref="O9:P9"/>
    <mergeCell ref="Y9:Z9"/>
    <mergeCell ref="M9:N9"/>
    <mergeCell ref="G9:H9"/>
    <mergeCell ref="I9:J9"/>
    <mergeCell ref="K9:L9"/>
    <mergeCell ref="Q9:R9"/>
    <mergeCell ref="A14:A16"/>
    <mergeCell ref="A17:A19"/>
    <mergeCell ref="A20:B20"/>
    <mergeCell ref="A22:B22"/>
    <mergeCell ref="G81:J81"/>
    <mergeCell ref="K81:N81"/>
    <mergeCell ref="O81:R81"/>
    <mergeCell ref="C81:F81"/>
    <mergeCell ref="A84:B84"/>
    <mergeCell ref="O82:P82"/>
    <mergeCell ref="Q82:R82"/>
    <mergeCell ref="C82:D82"/>
    <mergeCell ref="E82:F82"/>
    <mergeCell ref="G82:H82"/>
    <mergeCell ref="I82:J82"/>
    <mergeCell ref="K82:L82"/>
    <mergeCell ref="M82:N82"/>
    <mergeCell ref="S9:T9"/>
    <mergeCell ref="U9:V9"/>
    <mergeCell ref="W9:X9"/>
    <mergeCell ref="A53:B53"/>
    <mergeCell ref="C9:D9"/>
    <mergeCell ref="A11:B11"/>
    <mergeCell ref="A13:B13"/>
    <mergeCell ref="A25:B25"/>
    <mergeCell ref="E9:F9"/>
    <mergeCell ref="A23:B23"/>
    <mergeCell ref="A24:B24"/>
    <mergeCell ref="A26:A31"/>
    <mergeCell ref="A40:A45"/>
    <mergeCell ref="A49:A52"/>
    <mergeCell ref="A12:B12"/>
    <mergeCell ref="A21:B21"/>
    <mergeCell ref="S81:V81"/>
    <mergeCell ref="W81:Z81"/>
    <mergeCell ref="AA81:AC82"/>
    <mergeCell ref="U82:V82"/>
    <mergeCell ref="W82:X82"/>
    <mergeCell ref="Y82:Z82"/>
    <mergeCell ref="S82:T82"/>
    <mergeCell ref="A139:A141"/>
    <mergeCell ref="A142:B142"/>
    <mergeCell ref="A93:B93"/>
    <mergeCell ref="A95:B95"/>
    <mergeCell ref="A96:B96"/>
    <mergeCell ref="A122:A125"/>
    <mergeCell ref="A126:B126"/>
    <mergeCell ref="A127:B127"/>
    <mergeCell ref="A128:A130"/>
    <mergeCell ref="A131:A133"/>
    <mergeCell ref="A99:A104"/>
    <mergeCell ref="A113:A118"/>
    <mergeCell ref="A97:B97"/>
    <mergeCell ref="A98:B98"/>
    <mergeCell ref="A119:A121"/>
    <mergeCell ref="A134:A136"/>
    <mergeCell ref="A138:B138"/>
    <mergeCell ref="A87:A89"/>
    <mergeCell ref="A46:A48"/>
    <mergeCell ref="A37:A39"/>
    <mergeCell ref="A110:A112"/>
    <mergeCell ref="A61:A63"/>
    <mergeCell ref="A105:A108"/>
    <mergeCell ref="A66:A68"/>
    <mergeCell ref="A54:B54"/>
    <mergeCell ref="A55:A57"/>
    <mergeCell ref="A58:A60"/>
    <mergeCell ref="A65:B65"/>
    <mergeCell ref="A86:B86"/>
    <mergeCell ref="A81:B83"/>
    <mergeCell ref="A80:AC80"/>
    <mergeCell ref="A69:B69"/>
    <mergeCell ref="A137:B137"/>
    <mergeCell ref="A64:B64"/>
    <mergeCell ref="A36:B36"/>
    <mergeCell ref="A94:B94"/>
    <mergeCell ref="A109:B109"/>
    <mergeCell ref="A90:A92"/>
    <mergeCell ref="A85:B85"/>
  </mergeCells>
  <printOptions horizontalCentered="1" verticalCentered="1"/>
  <pageMargins left="0.19685039370078741" right="0.19685039370078741" top="0.23622047244094491" bottom="0.23622047244094491" header="0.11811023622047245" footer="0.11811023622047245"/>
  <pageSetup scale="73" orientation="landscape" r:id="rId1"/>
  <rowBreaks count="2" manualBreakCount="2">
    <brk id="30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T167"/>
  <sheetViews>
    <sheetView rightToLeft="1" topLeftCell="A37" zoomScale="70" zoomScaleNormal="70" workbookViewId="0">
      <selection activeCell="Q40" sqref="Q40:R40"/>
    </sheetView>
  </sheetViews>
  <sheetFormatPr defaultRowHeight="27.75"/>
  <cols>
    <col min="1" max="1" width="14.625" style="46" bestFit="1" customWidth="1"/>
    <col min="2" max="2" width="14.375" style="46" customWidth="1"/>
    <col min="3" max="3" width="9" style="46" customWidth="1"/>
    <col min="4" max="17" width="7.125" style="46" customWidth="1"/>
    <col min="18" max="18" width="7.875" style="46" bestFit="1" customWidth="1"/>
    <col min="19" max="20" width="7.125" style="46" customWidth="1"/>
    <col min="21" max="16384" width="9" style="46"/>
  </cols>
  <sheetData>
    <row r="4" spans="1:19" s="15" customFormat="1">
      <c r="A4" s="158" t="s">
        <v>262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9" s="15" customFormat="1">
      <c r="A5" s="160" t="s">
        <v>77</v>
      </c>
      <c r="B5" s="160" t="s">
        <v>77</v>
      </c>
      <c r="C5" s="161" t="s">
        <v>43</v>
      </c>
      <c r="D5" s="161"/>
      <c r="E5" s="161" t="s">
        <v>154</v>
      </c>
      <c r="F5" s="161"/>
      <c r="G5" s="161" t="s">
        <v>155</v>
      </c>
      <c r="H5" s="161"/>
      <c r="I5" s="161" t="s">
        <v>57</v>
      </c>
      <c r="J5" s="161"/>
      <c r="K5" s="161" t="s">
        <v>58</v>
      </c>
      <c r="L5" s="161"/>
      <c r="M5" s="161" t="s">
        <v>25</v>
      </c>
      <c r="N5" s="161"/>
      <c r="O5" s="160" t="s">
        <v>7</v>
      </c>
      <c r="P5" s="160"/>
      <c r="Q5" s="160" t="s">
        <v>0</v>
      </c>
      <c r="R5" s="160"/>
      <c r="S5" s="160"/>
    </row>
    <row r="6" spans="1:19" s="15" customFormat="1">
      <c r="A6" s="160"/>
      <c r="B6" s="160"/>
      <c r="C6" s="111" t="s">
        <v>1</v>
      </c>
      <c r="D6" s="111" t="s">
        <v>78</v>
      </c>
      <c r="E6" s="111" t="s">
        <v>1</v>
      </c>
      <c r="F6" s="111" t="s">
        <v>78</v>
      </c>
      <c r="G6" s="111" t="s">
        <v>1</v>
      </c>
      <c r="H6" s="111" t="s">
        <v>78</v>
      </c>
      <c r="I6" s="111" t="s">
        <v>1</v>
      </c>
      <c r="J6" s="111" t="s">
        <v>78</v>
      </c>
      <c r="K6" s="111" t="s">
        <v>1</v>
      </c>
      <c r="L6" s="111" t="s">
        <v>78</v>
      </c>
      <c r="M6" s="111" t="s">
        <v>1</v>
      </c>
      <c r="N6" s="111" t="s">
        <v>78</v>
      </c>
      <c r="O6" s="111" t="s">
        <v>1</v>
      </c>
      <c r="P6" s="111" t="s">
        <v>78</v>
      </c>
      <c r="Q6" s="111" t="s">
        <v>1</v>
      </c>
      <c r="R6" s="111" t="s">
        <v>78</v>
      </c>
      <c r="S6" s="111" t="s">
        <v>70</v>
      </c>
    </row>
    <row r="7" spans="1:19" s="15" customFormat="1">
      <c r="A7" s="164" t="s">
        <v>156</v>
      </c>
      <c r="B7" s="55" t="s">
        <v>227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111">
        <f>O7+M7+K7+I7+G7+E7+C7</f>
        <v>0</v>
      </c>
      <c r="R7" s="111">
        <f>P7+N7+L7+J7+H7+F7+D7</f>
        <v>0</v>
      </c>
      <c r="S7" s="111">
        <f>R7+Q7</f>
        <v>0</v>
      </c>
    </row>
    <row r="8" spans="1:19" s="15" customFormat="1" ht="46.5" customHeight="1">
      <c r="A8" s="165"/>
      <c r="B8" s="53" t="s">
        <v>26</v>
      </c>
      <c r="C8" s="53">
        <v>17</v>
      </c>
      <c r="D8" s="53">
        <v>12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111">
        <f t="shared" ref="Q8:Q15" si="0">O8+M8+K8+I8+G8+E8+C8</f>
        <v>17</v>
      </c>
      <c r="R8" s="111">
        <f t="shared" ref="R8:R15" si="1">P8+N8+L8+J8+H8+F8+D8</f>
        <v>12</v>
      </c>
      <c r="S8" s="111">
        <f t="shared" ref="S8:S18" si="2">R8+Q8</f>
        <v>29</v>
      </c>
    </row>
    <row r="9" spans="1:19" s="15" customFormat="1" ht="35.1" customHeight="1">
      <c r="A9" s="165"/>
      <c r="B9" s="53" t="s">
        <v>46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111">
        <f t="shared" si="0"/>
        <v>0</v>
      </c>
      <c r="R9" s="111">
        <f t="shared" si="1"/>
        <v>0</v>
      </c>
      <c r="S9" s="111">
        <f t="shared" si="2"/>
        <v>0</v>
      </c>
    </row>
    <row r="10" spans="1:19" s="15" customFormat="1" ht="35.1" customHeight="1">
      <c r="A10" s="166" t="s">
        <v>157</v>
      </c>
      <c r="B10" s="55" t="s">
        <v>227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111">
        <f t="shared" si="0"/>
        <v>0</v>
      </c>
      <c r="R10" s="111">
        <f t="shared" si="1"/>
        <v>0</v>
      </c>
      <c r="S10" s="111">
        <f t="shared" si="2"/>
        <v>0</v>
      </c>
    </row>
    <row r="11" spans="1:19" s="15" customFormat="1" ht="35.1" customHeight="1">
      <c r="A11" s="165"/>
      <c r="B11" s="53" t="s">
        <v>26</v>
      </c>
      <c r="C11" s="53">
        <v>144</v>
      </c>
      <c r="D11" s="53">
        <v>93</v>
      </c>
      <c r="E11" s="53">
        <v>2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111">
        <f t="shared" si="0"/>
        <v>146</v>
      </c>
      <c r="R11" s="111">
        <f t="shared" si="1"/>
        <v>93</v>
      </c>
      <c r="S11" s="111">
        <f t="shared" si="2"/>
        <v>239</v>
      </c>
    </row>
    <row r="12" spans="1:19" s="15" customFormat="1" ht="35.1" customHeight="1">
      <c r="A12" s="165"/>
      <c r="B12" s="53" t="s">
        <v>46</v>
      </c>
      <c r="C12" s="53">
        <v>17</v>
      </c>
      <c r="D12" s="53">
        <v>6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111">
        <f t="shared" si="0"/>
        <v>17</v>
      </c>
      <c r="R12" s="111">
        <f t="shared" si="1"/>
        <v>6</v>
      </c>
      <c r="S12" s="111">
        <f t="shared" si="2"/>
        <v>23</v>
      </c>
    </row>
    <row r="13" spans="1:19" s="15" customFormat="1" ht="35.1" customHeight="1">
      <c r="A13" s="164" t="s">
        <v>158</v>
      </c>
      <c r="B13" s="55" t="s">
        <v>227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111">
        <f t="shared" si="0"/>
        <v>0</v>
      </c>
      <c r="R13" s="111">
        <f t="shared" si="1"/>
        <v>0</v>
      </c>
      <c r="S13" s="111">
        <f t="shared" si="2"/>
        <v>0</v>
      </c>
    </row>
    <row r="14" spans="1:19" s="15" customFormat="1" ht="35.1" customHeight="1">
      <c r="A14" s="165"/>
      <c r="B14" s="53" t="s">
        <v>26</v>
      </c>
      <c r="C14" s="53">
        <v>23</v>
      </c>
      <c r="D14" s="53">
        <v>26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111">
        <f t="shared" si="0"/>
        <v>23</v>
      </c>
      <c r="R14" s="111">
        <f t="shared" si="1"/>
        <v>26</v>
      </c>
      <c r="S14" s="111">
        <f t="shared" si="2"/>
        <v>49</v>
      </c>
    </row>
    <row r="15" spans="1:19" s="15" customFormat="1" ht="35.1" customHeight="1">
      <c r="A15" s="165"/>
      <c r="B15" s="53" t="s">
        <v>46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111">
        <f t="shared" si="0"/>
        <v>0</v>
      </c>
      <c r="R15" s="111">
        <f t="shared" si="1"/>
        <v>0</v>
      </c>
      <c r="S15" s="111">
        <f t="shared" si="2"/>
        <v>0</v>
      </c>
    </row>
    <row r="16" spans="1:19" s="15" customFormat="1" ht="35.1" customHeight="1">
      <c r="A16" s="167" t="s">
        <v>0</v>
      </c>
      <c r="B16" s="56" t="s">
        <v>227</v>
      </c>
      <c r="C16" s="111">
        <f>C13+C10+C7</f>
        <v>0</v>
      </c>
      <c r="D16" s="111">
        <f t="shared" ref="D16:P16" si="3">D13+D10+D7</f>
        <v>0</v>
      </c>
      <c r="E16" s="111">
        <f t="shared" si="3"/>
        <v>0</v>
      </c>
      <c r="F16" s="111">
        <f t="shared" si="3"/>
        <v>0</v>
      </c>
      <c r="G16" s="111">
        <f t="shared" si="3"/>
        <v>0</v>
      </c>
      <c r="H16" s="111">
        <f t="shared" si="3"/>
        <v>0</v>
      </c>
      <c r="I16" s="111">
        <f t="shared" si="3"/>
        <v>0</v>
      </c>
      <c r="J16" s="111">
        <f t="shared" si="3"/>
        <v>0</v>
      </c>
      <c r="K16" s="111">
        <f t="shared" si="3"/>
        <v>0</v>
      </c>
      <c r="L16" s="111">
        <f t="shared" si="3"/>
        <v>0</v>
      </c>
      <c r="M16" s="111">
        <f t="shared" si="3"/>
        <v>0</v>
      </c>
      <c r="N16" s="111">
        <f t="shared" si="3"/>
        <v>0</v>
      </c>
      <c r="O16" s="111">
        <f t="shared" si="3"/>
        <v>0</v>
      </c>
      <c r="P16" s="111">
        <f t="shared" si="3"/>
        <v>0</v>
      </c>
      <c r="Q16" s="111">
        <f>O16+M16+K16+I16+G16+E16+C16</f>
        <v>0</v>
      </c>
      <c r="R16" s="111">
        <f>P16+N16+L16+J16+H16+F16+D16</f>
        <v>0</v>
      </c>
      <c r="S16" s="52">
        <f t="shared" si="2"/>
        <v>0</v>
      </c>
    </row>
    <row r="17" spans="1:20" s="15" customFormat="1" ht="35.1" customHeight="1">
      <c r="A17" s="165"/>
      <c r="B17" s="111" t="s">
        <v>26</v>
      </c>
      <c r="C17" s="52">
        <f>C14+C11+C8</f>
        <v>184</v>
      </c>
      <c r="D17" s="52">
        <f t="shared" ref="D17:P17" si="4">D14+D11+D8</f>
        <v>131</v>
      </c>
      <c r="E17" s="52">
        <f t="shared" si="4"/>
        <v>2</v>
      </c>
      <c r="F17" s="52">
        <f t="shared" si="4"/>
        <v>0</v>
      </c>
      <c r="G17" s="52">
        <f t="shared" si="4"/>
        <v>0</v>
      </c>
      <c r="H17" s="52">
        <f t="shared" si="4"/>
        <v>0</v>
      </c>
      <c r="I17" s="52">
        <f t="shared" si="4"/>
        <v>0</v>
      </c>
      <c r="J17" s="52">
        <f t="shared" si="4"/>
        <v>0</v>
      </c>
      <c r="K17" s="52">
        <f t="shared" si="4"/>
        <v>0</v>
      </c>
      <c r="L17" s="52">
        <f t="shared" si="4"/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111">
        <f t="shared" ref="Q17:Q18" si="5">O17+M17+K17+I17+G17+E17+C17</f>
        <v>186</v>
      </c>
      <c r="R17" s="111">
        <f t="shared" ref="R17:R18" si="6">P17+N17+L17+J17+H17+F17+D17</f>
        <v>131</v>
      </c>
      <c r="S17" s="52">
        <f t="shared" si="2"/>
        <v>317</v>
      </c>
    </row>
    <row r="18" spans="1:20" s="15" customFormat="1" ht="35.1" customHeight="1">
      <c r="A18" s="165"/>
      <c r="B18" s="111" t="s">
        <v>46</v>
      </c>
      <c r="C18" s="52">
        <f>C15+C12+C9</f>
        <v>17</v>
      </c>
      <c r="D18" s="52">
        <f t="shared" ref="D18:P18" si="7">D15+D12+D9</f>
        <v>6</v>
      </c>
      <c r="E18" s="52">
        <f t="shared" si="7"/>
        <v>0</v>
      </c>
      <c r="F18" s="52">
        <f t="shared" si="7"/>
        <v>0</v>
      </c>
      <c r="G18" s="52">
        <f t="shared" si="7"/>
        <v>0</v>
      </c>
      <c r="H18" s="52">
        <f t="shared" si="7"/>
        <v>0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0</v>
      </c>
      <c r="M18" s="52">
        <f t="shared" si="7"/>
        <v>0</v>
      </c>
      <c r="N18" s="52">
        <f t="shared" si="7"/>
        <v>0</v>
      </c>
      <c r="O18" s="52">
        <f t="shared" si="7"/>
        <v>0</v>
      </c>
      <c r="P18" s="52">
        <f t="shared" si="7"/>
        <v>0</v>
      </c>
      <c r="Q18" s="111">
        <f t="shared" si="5"/>
        <v>17</v>
      </c>
      <c r="R18" s="111">
        <f t="shared" si="6"/>
        <v>6</v>
      </c>
      <c r="S18" s="52">
        <f t="shared" si="2"/>
        <v>23</v>
      </c>
    </row>
    <row r="19" spans="1:20" s="45" customFormat="1" ht="35.1" customHeight="1">
      <c r="Q19" s="45">
        <f>SUM(Q17:Q18)</f>
        <v>203</v>
      </c>
      <c r="R19" s="45">
        <f>SUM(R17:R18)</f>
        <v>137</v>
      </c>
      <c r="S19" s="45">
        <f>SUM(S17:S18)</f>
        <v>340</v>
      </c>
    </row>
    <row r="20" spans="1:20" s="34" customFormat="1" ht="35.1" customHeight="1"/>
    <row r="21" spans="1:20" s="34" customFormat="1" ht="35.1" customHeight="1"/>
    <row r="22" spans="1:20" s="34" customFormat="1" ht="35.1" customHeight="1"/>
    <row r="23" spans="1:20" s="34" customFormat="1" ht="35.1" customHeight="1"/>
    <row r="24" spans="1:20" s="45" customFormat="1" ht="35.1" customHeight="1"/>
    <row r="25" spans="1:20" s="45" customFormat="1" ht="30" customHeight="1"/>
    <row r="26" spans="1:20" s="45" customFormat="1" ht="30" customHeight="1"/>
    <row r="27" spans="1:20" s="45" customFormat="1" ht="30" customHeight="1">
      <c r="A27" s="158" t="s">
        <v>263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"/>
      <c r="Q27" s="15"/>
      <c r="R27" s="15"/>
      <c r="S27" s="15"/>
      <c r="T27" s="15"/>
    </row>
    <row r="28" spans="1:20" s="45" customFormat="1" ht="35.1" customHeight="1">
      <c r="A28" s="162" t="s">
        <v>77</v>
      </c>
      <c r="B28" s="162" t="s">
        <v>77</v>
      </c>
      <c r="C28" s="163" t="s">
        <v>43</v>
      </c>
      <c r="D28" s="163"/>
      <c r="E28" s="163" t="s">
        <v>154</v>
      </c>
      <c r="F28" s="163"/>
      <c r="G28" s="163" t="s">
        <v>155</v>
      </c>
      <c r="H28" s="163"/>
      <c r="I28" s="163" t="s">
        <v>57</v>
      </c>
      <c r="J28" s="163"/>
      <c r="K28" s="163" t="s">
        <v>58</v>
      </c>
      <c r="L28" s="163"/>
      <c r="M28" s="163" t="s">
        <v>25</v>
      </c>
      <c r="N28" s="163"/>
      <c r="O28" s="162" t="s">
        <v>7</v>
      </c>
      <c r="P28" s="162"/>
      <c r="Q28" s="162" t="s">
        <v>0</v>
      </c>
      <c r="R28" s="162"/>
      <c r="S28" s="162"/>
      <c r="T28" s="15"/>
    </row>
    <row r="29" spans="1:20" s="45" customFormat="1" ht="35.1" customHeight="1">
      <c r="A29" s="162"/>
      <c r="B29" s="162"/>
      <c r="C29" s="120" t="s">
        <v>1</v>
      </c>
      <c r="D29" s="120" t="s">
        <v>78</v>
      </c>
      <c r="E29" s="120" t="s">
        <v>1</v>
      </c>
      <c r="F29" s="120" t="s">
        <v>78</v>
      </c>
      <c r="G29" s="120" t="s">
        <v>1</v>
      </c>
      <c r="H29" s="120" t="s">
        <v>78</v>
      </c>
      <c r="I29" s="120" t="s">
        <v>1</v>
      </c>
      <c r="J29" s="120" t="s">
        <v>78</v>
      </c>
      <c r="K29" s="120" t="s">
        <v>1</v>
      </c>
      <c r="L29" s="120" t="s">
        <v>78</v>
      </c>
      <c r="M29" s="120" t="s">
        <v>1</v>
      </c>
      <c r="N29" s="120" t="s">
        <v>78</v>
      </c>
      <c r="O29" s="120" t="s">
        <v>1</v>
      </c>
      <c r="P29" s="120" t="s">
        <v>78</v>
      </c>
      <c r="Q29" s="120" t="s">
        <v>1</v>
      </c>
      <c r="R29" s="120" t="s">
        <v>78</v>
      </c>
      <c r="S29" s="120" t="s">
        <v>70</v>
      </c>
      <c r="T29" s="15"/>
    </row>
    <row r="30" spans="1:20" s="45" customFormat="1" ht="35.1" customHeight="1">
      <c r="A30" s="156" t="s">
        <v>156</v>
      </c>
      <c r="B30" s="121" t="s">
        <v>227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0">
        <f>O30+M30+K30+I30+G30+E30+C30</f>
        <v>0</v>
      </c>
      <c r="R30" s="120">
        <f>P30+N30+L30+J30+H30+F30+D30</f>
        <v>0</v>
      </c>
      <c r="S30" s="120">
        <f>R30+Q30</f>
        <v>0</v>
      </c>
      <c r="T30" s="15"/>
    </row>
    <row r="31" spans="1:20" s="45" customFormat="1" ht="35.1" customHeight="1">
      <c r="A31" s="139"/>
      <c r="B31" s="123" t="s">
        <v>26</v>
      </c>
      <c r="C31" s="123">
        <v>4</v>
      </c>
      <c r="D31" s="123">
        <v>2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0">
        <f t="shared" ref="Q31:Q38" si="8">O31+M31+K31+I31+G31+E31+C31</f>
        <v>4</v>
      </c>
      <c r="R31" s="120">
        <f t="shared" ref="R31:R38" si="9">P31+N31+L31+J31+H31+F31+D31</f>
        <v>2</v>
      </c>
      <c r="S31" s="120">
        <f t="shared" ref="S31:S41" si="10">R31+Q31</f>
        <v>6</v>
      </c>
      <c r="T31" s="15"/>
    </row>
    <row r="32" spans="1:20" s="45" customFormat="1" ht="35.1" customHeight="1">
      <c r="A32" s="139"/>
      <c r="B32" s="123" t="s">
        <v>46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0">
        <f t="shared" si="8"/>
        <v>0</v>
      </c>
      <c r="R32" s="120">
        <f t="shared" si="9"/>
        <v>0</v>
      </c>
      <c r="S32" s="120">
        <f t="shared" si="10"/>
        <v>0</v>
      </c>
      <c r="T32" s="15"/>
    </row>
    <row r="33" spans="1:20" s="45" customFormat="1" ht="35.1" customHeight="1">
      <c r="A33" s="157" t="s">
        <v>157</v>
      </c>
      <c r="B33" s="123" t="s">
        <v>227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0">
        <f t="shared" si="8"/>
        <v>0</v>
      </c>
      <c r="R33" s="120">
        <f t="shared" si="9"/>
        <v>0</v>
      </c>
      <c r="S33" s="120">
        <f t="shared" si="10"/>
        <v>0</v>
      </c>
      <c r="T33" s="15"/>
    </row>
    <row r="34" spans="1:20" s="45" customFormat="1" ht="35.1" customHeight="1">
      <c r="A34" s="139"/>
      <c r="B34" s="123" t="s">
        <v>26</v>
      </c>
      <c r="C34" s="123">
        <v>6</v>
      </c>
      <c r="D34" s="123">
        <v>1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0">
        <f t="shared" si="8"/>
        <v>6</v>
      </c>
      <c r="R34" s="120">
        <f t="shared" si="9"/>
        <v>1</v>
      </c>
      <c r="S34" s="120">
        <f t="shared" si="10"/>
        <v>7</v>
      </c>
      <c r="T34" s="15"/>
    </row>
    <row r="35" spans="1:20" s="45" customFormat="1" ht="35.1" customHeight="1">
      <c r="A35" s="139"/>
      <c r="B35" s="123" t="s">
        <v>46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0">
        <f t="shared" si="8"/>
        <v>0</v>
      </c>
      <c r="R35" s="120">
        <f t="shared" si="9"/>
        <v>0</v>
      </c>
      <c r="S35" s="120">
        <f t="shared" si="10"/>
        <v>0</v>
      </c>
      <c r="T35" s="15"/>
    </row>
    <row r="36" spans="1:20" s="45" customFormat="1" ht="35.1" customHeight="1">
      <c r="A36" s="156" t="s">
        <v>158</v>
      </c>
      <c r="B36" s="123" t="s">
        <v>227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0">
        <f t="shared" si="8"/>
        <v>0</v>
      </c>
      <c r="R36" s="120">
        <f t="shared" si="9"/>
        <v>0</v>
      </c>
      <c r="S36" s="120">
        <f t="shared" si="10"/>
        <v>0</v>
      </c>
      <c r="T36" s="15"/>
    </row>
    <row r="37" spans="1:20" s="45" customFormat="1" ht="35.1" customHeight="1">
      <c r="A37" s="139"/>
      <c r="B37" s="123" t="s">
        <v>26</v>
      </c>
      <c r="C37" s="123">
        <v>3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0">
        <f t="shared" si="8"/>
        <v>3</v>
      </c>
      <c r="R37" s="120">
        <f t="shared" si="9"/>
        <v>0</v>
      </c>
      <c r="S37" s="120">
        <f t="shared" si="10"/>
        <v>3</v>
      </c>
      <c r="T37" s="15"/>
    </row>
    <row r="38" spans="1:20" s="45" customFormat="1" ht="35.1" customHeight="1">
      <c r="A38" s="139"/>
      <c r="B38" s="123" t="s">
        <v>46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0">
        <f t="shared" si="8"/>
        <v>0</v>
      </c>
      <c r="R38" s="120">
        <f t="shared" si="9"/>
        <v>0</v>
      </c>
      <c r="S38" s="120">
        <f t="shared" si="10"/>
        <v>0</v>
      </c>
      <c r="T38" s="15"/>
    </row>
    <row r="39" spans="1:20" s="45" customFormat="1" ht="35.1" customHeight="1">
      <c r="A39" s="144" t="s">
        <v>0</v>
      </c>
      <c r="B39" s="120" t="s">
        <v>228</v>
      </c>
      <c r="C39" s="120">
        <f>C36+C33+C30</f>
        <v>0</v>
      </c>
      <c r="D39" s="120">
        <f t="shared" ref="D39:P39" si="11">D36+D33+D30</f>
        <v>0</v>
      </c>
      <c r="E39" s="120">
        <f t="shared" si="11"/>
        <v>0</v>
      </c>
      <c r="F39" s="120">
        <f t="shared" si="11"/>
        <v>0</v>
      </c>
      <c r="G39" s="120">
        <f t="shared" si="11"/>
        <v>0</v>
      </c>
      <c r="H39" s="120">
        <f t="shared" si="11"/>
        <v>0</v>
      </c>
      <c r="I39" s="120">
        <f t="shared" si="11"/>
        <v>0</v>
      </c>
      <c r="J39" s="120">
        <f t="shared" si="11"/>
        <v>0</v>
      </c>
      <c r="K39" s="120">
        <f t="shared" si="11"/>
        <v>0</v>
      </c>
      <c r="L39" s="120">
        <f t="shared" si="11"/>
        <v>0</v>
      </c>
      <c r="M39" s="120">
        <f t="shared" si="11"/>
        <v>0</v>
      </c>
      <c r="N39" s="120">
        <f t="shared" si="11"/>
        <v>0</v>
      </c>
      <c r="O39" s="120">
        <f t="shared" si="11"/>
        <v>0</v>
      </c>
      <c r="P39" s="120">
        <f t="shared" si="11"/>
        <v>0</v>
      </c>
      <c r="Q39" s="120">
        <f>O39+M39+K39+I39+G39+E39+C39</f>
        <v>0</v>
      </c>
      <c r="R39" s="120">
        <f>P39+N39+L39+J39+H39+F39+D39</f>
        <v>0</v>
      </c>
      <c r="S39" s="104">
        <f t="shared" si="10"/>
        <v>0</v>
      </c>
      <c r="T39" s="15"/>
    </row>
    <row r="40" spans="1:20" s="45" customFormat="1" ht="35.1" customHeight="1">
      <c r="A40" s="139"/>
      <c r="B40" s="120" t="s">
        <v>26</v>
      </c>
      <c r="C40" s="104">
        <f>C37+C34+C31</f>
        <v>13</v>
      </c>
      <c r="D40" s="104">
        <f t="shared" ref="D40:P40" si="12">D37+D34+D31</f>
        <v>3</v>
      </c>
      <c r="E40" s="104">
        <f t="shared" si="12"/>
        <v>0</v>
      </c>
      <c r="F40" s="104">
        <f t="shared" si="12"/>
        <v>0</v>
      </c>
      <c r="G40" s="104">
        <f t="shared" si="12"/>
        <v>0</v>
      </c>
      <c r="H40" s="104">
        <f t="shared" si="12"/>
        <v>0</v>
      </c>
      <c r="I40" s="104">
        <f t="shared" si="12"/>
        <v>0</v>
      </c>
      <c r="J40" s="104">
        <f t="shared" si="12"/>
        <v>0</v>
      </c>
      <c r="K40" s="104">
        <f t="shared" si="12"/>
        <v>0</v>
      </c>
      <c r="L40" s="104">
        <f t="shared" si="12"/>
        <v>0</v>
      </c>
      <c r="M40" s="104">
        <f t="shared" si="12"/>
        <v>0</v>
      </c>
      <c r="N40" s="104">
        <f t="shared" si="12"/>
        <v>0</v>
      </c>
      <c r="O40" s="104">
        <f t="shared" si="12"/>
        <v>0</v>
      </c>
      <c r="P40" s="104">
        <f t="shared" si="12"/>
        <v>0</v>
      </c>
      <c r="Q40" s="120">
        <f t="shared" ref="Q40:Q41" si="13">O40+M40+K40+I40+G40+E40+C40</f>
        <v>13</v>
      </c>
      <c r="R40" s="120">
        <f t="shared" ref="R40:R41" si="14">P40+N40+L40+J40+H40+F40+D40</f>
        <v>3</v>
      </c>
      <c r="S40" s="104">
        <f t="shared" si="10"/>
        <v>16</v>
      </c>
      <c r="T40" s="15"/>
    </row>
    <row r="41" spans="1:20" s="45" customFormat="1" ht="35.1" customHeight="1">
      <c r="A41" s="139"/>
      <c r="B41" s="120" t="s">
        <v>46</v>
      </c>
      <c r="C41" s="104">
        <f>C38+C35+C32</f>
        <v>0</v>
      </c>
      <c r="D41" s="104">
        <f t="shared" ref="D41:P41" si="15">D38+D35+D32</f>
        <v>0</v>
      </c>
      <c r="E41" s="104">
        <f t="shared" si="15"/>
        <v>0</v>
      </c>
      <c r="F41" s="104">
        <f t="shared" si="15"/>
        <v>0</v>
      </c>
      <c r="G41" s="104">
        <f t="shared" si="15"/>
        <v>0</v>
      </c>
      <c r="H41" s="104">
        <f t="shared" si="15"/>
        <v>0</v>
      </c>
      <c r="I41" s="104">
        <f t="shared" si="15"/>
        <v>0</v>
      </c>
      <c r="J41" s="104">
        <f t="shared" si="15"/>
        <v>0</v>
      </c>
      <c r="K41" s="104">
        <f t="shared" si="15"/>
        <v>0</v>
      </c>
      <c r="L41" s="104">
        <f t="shared" si="15"/>
        <v>0</v>
      </c>
      <c r="M41" s="104">
        <f t="shared" si="15"/>
        <v>0</v>
      </c>
      <c r="N41" s="104">
        <f t="shared" si="15"/>
        <v>0</v>
      </c>
      <c r="O41" s="104">
        <f t="shared" si="15"/>
        <v>0</v>
      </c>
      <c r="P41" s="104">
        <f t="shared" si="15"/>
        <v>0</v>
      </c>
      <c r="Q41" s="120">
        <f t="shared" si="13"/>
        <v>0</v>
      </c>
      <c r="R41" s="120">
        <f t="shared" si="14"/>
        <v>0</v>
      </c>
      <c r="S41" s="104">
        <f t="shared" si="10"/>
        <v>0</v>
      </c>
      <c r="T41" s="15"/>
    </row>
    <row r="42" spans="1:20" s="45" customFormat="1" ht="35.1" customHeight="1"/>
    <row r="43" spans="1:20" s="34" customFormat="1" ht="35.1" customHeight="1"/>
    <row r="44" spans="1:20" s="34" customFormat="1" ht="35.1" customHeight="1"/>
    <row r="45" spans="1:20" s="34" customFormat="1" ht="35.1" customHeight="1"/>
    <row r="46" spans="1:20" s="34" customFormat="1" ht="35.1" customHeight="1"/>
    <row r="47" spans="1:20" s="34" customFormat="1" ht="35.1" customHeight="1"/>
    <row r="48" spans="1:20" s="34" customFormat="1" ht="30" customHeight="1"/>
    <row r="49" s="34" customFormat="1" ht="30" customHeight="1"/>
    <row r="50" s="34" customFormat="1" ht="30" customHeight="1"/>
    <row r="51" s="34" customFormat="1" ht="30" customHeight="1"/>
    <row r="52" s="34" customFormat="1" ht="30" customHeight="1"/>
    <row r="53" s="34" customFormat="1" ht="30" customHeight="1"/>
    <row r="54" s="34" customFormat="1" ht="30" customHeight="1"/>
    <row r="55" s="34" customFormat="1" ht="30" customHeight="1"/>
    <row r="56" s="34" customFormat="1" ht="30" customHeight="1"/>
    <row r="57" s="34" customFormat="1" ht="30" customHeight="1"/>
    <row r="58" s="34" customFormat="1" ht="30" customHeight="1"/>
    <row r="59" s="34" customFormat="1" ht="30" customHeight="1"/>
    <row r="60" s="34" customFormat="1" ht="30" customHeight="1"/>
    <row r="61" s="34" customFormat="1" ht="30" customHeight="1"/>
    <row r="62" s="34" customFormat="1" ht="30" customHeight="1"/>
    <row r="63" s="34" customFormat="1" ht="30" customHeight="1"/>
    <row r="64" s="34" customFormat="1" ht="30" customHeight="1"/>
    <row r="65" s="34" customFormat="1" ht="30" customHeight="1"/>
    <row r="66" s="34" customFormat="1" ht="35.1" customHeight="1"/>
    <row r="67" s="34" customFormat="1" ht="35.1" customHeight="1"/>
    <row r="68" s="34" customFormat="1" ht="35.1" customHeight="1"/>
    <row r="69" s="34" customFormat="1" ht="35.1" customHeight="1"/>
    <row r="70" s="34" customFormat="1" ht="35.1" customHeight="1"/>
    <row r="71" s="34" customFormat="1" ht="35.1" customHeight="1"/>
    <row r="72" s="34" customFormat="1" ht="35.1" customHeight="1"/>
    <row r="73" s="34" customFormat="1" ht="35.1" customHeight="1"/>
    <row r="74" s="34" customFormat="1" ht="35.1" customHeight="1"/>
    <row r="75" s="34" customFormat="1" ht="35.1" customHeight="1"/>
    <row r="76" s="34" customFormat="1" ht="35.1" customHeight="1"/>
    <row r="77" s="34" customFormat="1" ht="35.1" customHeight="1"/>
    <row r="78" s="34" customFormat="1" ht="35.1" customHeight="1"/>
    <row r="79" s="34" customFormat="1" ht="35.1" customHeight="1"/>
    <row r="80" s="34" customFormat="1" ht="35.1" customHeight="1"/>
    <row r="81" s="34" customFormat="1" ht="35.1" customHeight="1"/>
    <row r="82" s="34" customFormat="1" ht="35.1" customHeight="1"/>
    <row r="83" s="34" customFormat="1" ht="35.1" customHeight="1"/>
    <row r="84" s="34" customFormat="1" ht="35.1" customHeight="1"/>
    <row r="85" s="34" customFormat="1" ht="35.1" customHeight="1"/>
    <row r="86" s="34" customFormat="1" ht="35.1" customHeight="1"/>
    <row r="87" s="34" customFormat="1" ht="35.1" customHeight="1"/>
    <row r="88" s="34" customFormat="1" ht="35.1" customHeight="1"/>
    <row r="89" s="34" customFormat="1" ht="35.1" customHeight="1"/>
    <row r="90" s="34" customFormat="1" ht="35.1" customHeight="1"/>
    <row r="91" s="34" customFormat="1" ht="35.1" customHeight="1"/>
    <row r="92" s="34" customFormat="1" ht="35.1" customHeight="1"/>
    <row r="93" s="34" customFormat="1" ht="35.1" customHeight="1"/>
    <row r="94" s="34" customFormat="1" ht="35.1" customHeight="1"/>
    <row r="95" s="34" customFormat="1" ht="35.1" customHeight="1"/>
    <row r="96" s="34" customFormat="1" ht="35.1" customHeight="1"/>
    <row r="97" s="34" customFormat="1" ht="35.1" customHeight="1"/>
    <row r="98" s="34" customFormat="1" ht="35.1" customHeight="1"/>
    <row r="99" s="34" customFormat="1" ht="35.1" customHeight="1"/>
    <row r="100" s="34" customFormat="1" ht="35.1" customHeight="1"/>
    <row r="101" s="34" customFormat="1" ht="35.1" customHeight="1"/>
    <row r="102" s="34" customFormat="1" ht="35.1" customHeight="1"/>
    <row r="103" s="34" customFormat="1" ht="35.1" customHeight="1"/>
    <row r="104" s="34" customFormat="1" ht="35.1" customHeight="1"/>
    <row r="105" s="34" customFormat="1" ht="35.1" customHeight="1"/>
    <row r="106" s="34" customFormat="1" ht="35.1" customHeight="1"/>
    <row r="107" s="34" customFormat="1" ht="35.1" customHeight="1"/>
    <row r="108" s="34" customFormat="1" ht="35.1" customHeight="1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26.25" customHeight="1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/>
    <row r="122" s="34" customFormat="1" ht="14.25"/>
    <row r="123" s="34" customFormat="1" ht="14.25"/>
    <row r="124" s="34" customFormat="1" ht="14.25"/>
    <row r="125" s="34" customFormat="1" ht="14.25"/>
    <row r="126" s="34" customFormat="1" ht="14.25"/>
    <row r="127" s="34" customFormat="1" ht="14.25"/>
    <row r="128" s="34" customFormat="1" ht="14.25"/>
    <row r="129" s="34" customFormat="1" ht="14.25"/>
    <row r="130" s="34" customFormat="1" ht="14.25"/>
    <row r="131" s="34" customFormat="1" ht="14.25"/>
    <row r="132" s="34" customFormat="1" ht="14.25"/>
    <row r="133" s="34" customFormat="1" ht="14.25"/>
    <row r="134" s="34" customFormat="1" ht="14.25"/>
    <row r="135" s="34" customFormat="1" ht="14.25"/>
    <row r="136" s="34" customFormat="1" ht="14.25"/>
    <row r="137" s="34" customFormat="1" ht="14.25"/>
    <row r="138" s="34" customFormat="1" ht="14.25"/>
    <row r="139" s="34" customFormat="1" ht="14.25"/>
    <row r="140" s="34" customFormat="1" ht="14.25"/>
    <row r="141" s="34" customFormat="1" ht="14.25"/>
    <row r="142" s="34" customFormat="1" ht="14.25"/>
    <row r="143" s="34" customFormat="1" ht="14.25"/>
    <row r="144" s="34" customFormat="1" ht="14.25"/>
    <row r="145" s="34" customFormat="1" ht="14.25"/>
    <row r="146" s="34" customFormat="1" ht="14.25"/>
    <row r="147" s="34" customFormat="1" ht="14.25"/>
    <row r="148" s="34" customFormat="1" ht="14.25"/>
    <row r="149" s="34" customFormat="1" ht="14.25"/>
    <row r="150" s="34" customFormat="1" ht="14.25"/>
    <row r="151" s="34" customFormat="1" ht="14.25"/>
    <row r="152" s="34" customFormat="1" ht="14.25"/>
    <row r="153" s="34" customFormat="1" ht="14.25"/>
    <row r="154" s="34" customFormat="1" ht="14.25"/>
    <row r="155" s="34" customFormat="1" ht="14.25"/>
    <row r="156" s="34" customFormat="1" ht="14.25"/>
    <row r="157" s="34" customFormat="1" ht="14.25"/>
    <row r="158" s="34" customFormat="1" ht="14.25"/>
    <row r="159" s="34" customFormat="1" ht="14.25"/>
    <row r="160" s="34" customFormat="1" ht="14.25"/>
    <row r="161" s="34" customFormat="1" ht="14.25"/>
    <row r="162" s="34" customFormat="1" ht="14.25"/>
    <row r="163" s="34" customFormat="1" ht="14.25"/>
    <row r="164" s="34" customFormat="1" ht="14.25"/>
    <row r="165" s="34" customFormat="1" ht="14.25"/>
    <row r="166" s="34" customFormat="1" ht="14.25"/>
    <row r="167" s="34" customFormat="1" ht="14.25"/>
  </sheetData>
  <mergeCells count="30">
    <mergeCell ref="Q5:S5"/>
    <mergeCell ref="Q28:S28"/>
    <mergeCell ref="A27:O27"/>
    <mergeCell ref="I28:J28"/>
    <mergeCell ref="K28:L28"/>
    <mergeCell ref="E28:F28"/>
    <mergeCell ref="G28:H28"/>
    <mergeCell ref="M28:N28"/>
    <mergeCell ref="O28:P28"/>
    <mergeCell ref="A7:A9"/>
    <mergeCell ref="A10:A12"/>
    <mergeCell ref="A13:A15"/>
    <mergeCell ref="A16:A18"/>
    <mergeCell ref="A28:A29"/>
    <mergeCell ref="B28:B29"/>
    <mergeCell ref="C28:D28"/>
    <mergeCell ref="A30:A32"/>
    <mergeCell ref="A33:A35"/>
    <mergeCell ref="A36:A38"/>
    <mergeCell ref="A39:A41"/>
    <mergeCell ref="A4:O4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200" verticalDpi="200" r:id="rId1"/>
  <rowBreaks count="6" manualBreakCount="6">
    <brk id="23" max="16383" man="1"/>
    <brk id="27" max="16383" man="1"/>
    <brk id="47" max="16383" man="1"/>
    <brk id="65" max="16383" man="1"/>
    <brk id="81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N167"/>
  <sheetViews>
    <sheetView rightToLeft="1" topLeftCell="Q26" zoomScale="70" zoomScaleNormal="70" workbookViewId="0">
      <selection activeCell="AM30" sqref="AM30:AN44"/>
    </sheetView>
  </sheetViews>
  <sheetFormatPr defaultRowHeight="27.75"/>
  <cols>
    <col min="1" max="1" width="6.125" style="35" customWidth="1"/>
    <col min="2" max="2" width="9.25" style="2" customWidth="1"/>
    <col min="3" max="3" width="7.5" style="2" customWidth="1"/>
    <col min="4" max="31" width="6.25" style="2" customWidth="1"/>
    <col min="32" max="34" width="5.5" style="2" bestFit="1" customWidth="1"/>
    <col min="35" max="35" width="9" style="46" customWidth="1"/>
    <col min="36" max="36" width="7.125" style="46" customWidth="1"/>
    <col min="39" max="16384" width="9" style="2"/>
  </cols>
  <sheetData>
    <row r="2" spans="1:40" customFormat="1">
      <c r="AI2" s="46"/>
      <c r="AJ2" s="46"/>
    </row>
    <row r="3" spans="1:40" customFormat="1">
      <c r="AI3" s="46"/>
      <c r="AJ3" s="46"/>
    </row>
    <row r="4" spans="1:40" customFormat="1" ht="14.25"/>
    <row r="5" spans="1:40" customFormat="1" ht="44.25" customHeight="1">
      <c r="AI5" s="161" t="s">
        <v>43</v>
      </c>
      <c r="AJ5" s="161"/>
    </row>
    <row r="6" spans="1:40" s="13" customFormat="1" ht="44.25" customHeight="1">
      <c r="A6" s="170" t="s">
        <v>264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I6" s="111" t="s">
        <v>1</v>
      </c>
      <c r="AJ6" s="111" t="s">
        <v>78</v>
      </c>
    </row>
    <row r="7" spans="1:40" s="13" customFormat="1" ht="44.2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I7" s="54">
        <v>0</v>
      </c>
      <c r="AJ7" s="54">
        <v>0</v>
      </c>
      <c r="AM7" s="13">
        <f>AI7-AE10</f>
        <v>0</v>
      </c>
      <c r="AN7" s="13">
        <f>AJ7-AF10</f>
        <v>0</v>
      </c>
    </row>
    <row r="8" spans="1:40" s="13" customFormat="1" ht="44.25" customHeight="1">
      <c r="A8" s="169" t="s">
        <v>77</v>
      </c>
      <c r="B8" s="169"/>
      <c r="C8" s="169" t="s">
        <v>10</v>
      </c>
      <c r="D8" s="169"/>
      <c r="E8" s="169" t="s">
        <v>200</v>
      </c>
      <c r="F8" s="169"/>
      <c r="G8" s="169" t="s">
        <v>11</v>
      </c>
      <c r="H8" s="169"/>
      <c r="I8" s="169" t="s">
        <v>12</v>
      </c>
      <c r="J8" s="169"/>
      <c r="K8" s="169" t="s">
        <v>13</v>
      </c>
      <c r="L8" s="169"/>
      <c r="M8" s="169" t="s">
        <v>14</v>
      </c>
      <c r="N8" s="169"/>
      <c r="O8" s="169" t="s">
        <v>15</v>
      </c>
      <c r="P8" s="169"/>
      <c r="Q8" s="169" t="s">
        <v>16</v>
      </c>
      <c r="R8" s="169"/>
      <c r="S8" s="169" t="s">
        <v>139</v>
      </c>
      <c r="T8" s="169"/>
      <c r="U8" s="169" t="s">
        <v>17</v>
      </c>
      <c r="V8" s="169"/>
      <c r="W8" s="169" t="s">
        <v>49</v>
      </c>
      <c r="X8" s="169"/>
      <c r="Y8" s="169" t="s">
        <v>19</v>
      </c>
      <c r="Z8" s="169"/>
      <c r="AA8" s="169" t="s">
        <v>20</v>
      </c>
      <c r="AB8" s="169"/>
      <c r="AC8" s="169" t="s">
        <v>21</v>
      </c>
      <c r="AD8" s="169"/>
      <c r="AE8" s="169" t="s">
        <v>0</v>
      </c>
      <c r="AF8" s="169"/>
      <c r="AG8" s="169"/>
      <c r="AI8" s="53">
        <v>17</v>
      </c>
      <c r="AJ8" s="53">
        <v>12</v>
      </c>
      <c r="AM8" s="13">
        <f t="shared" ref="AM8:AN8" si="0">AI8-AE11</f>
        <v>0</v>
      </c>
      <c r="AN8" s="13">
        <f t="shared" si="0"/>
        <v>0</v>
      </c>
    </row>
    <row r="9" spans="1:40" s="13" customFormat="1" ht="44.25" customHeight="1">
      <c r="A9" s="169"/>
      <c r="B9" s="169"/>
      <c r="C9" s="124" t="s">
        <v>1</v>
      </c>
      <c r="D9" s="124" t="s">
        <v>78</v>
      </c>
      <c r="E9" s="124" t="s">
        <v>1</v>
      </c>
      <c r="F9" s="124" t="s">
        <v>78</v>
      </c>
      <c r="G9" s="124" t="s">
        <v>1</v>
      </c>
      <c r="H9" s="124" t="s">
        <v>78</v>
      </c>
      <c r="I9" s="124" t="s">
        <v>1</v>
      </c>
      <c r="J9" s="124" t="s">
        <v>78</v>
      </c>
      <c r="K9" s="124" t="s">
        <v>1</v>
      </c>
      <c r="L9" s="124" t="s">
        <v>78</v>
      </c>
      <c r="M9" s="124" t="s">
        <v>1</v>
      </c>
      <c r="N9" s="124" t="s">
        <v>78</v>
      </c>
      <c r="O9" s="124" t="s">
        <v>1</v>
      </c>
      <c r="P9" s="124" t="s">
        <v>78</v>
      </c>
      <c r="Q9" s="124" t="s">
        <v>1</v>
      </c>
      <c r="R9" s="124" t="s">
        <v>78</v>
      </c>
      <c r="S9" s="124" t="s">
        <v>1</v>
      </c>
      <c r="T9" s="124" t="s">
        <v>78</v>
      </c>
      <c r="U9" s="124" t="s">
        <v>1</v>
      </c>
      <c r="V9" s="124" t="s">
        <v>78</v>
      </c>
      <c r="W9" s="124" t="s">
        <v>1</v>
      </c>
      <c r="X9" s="124" t="s">
        <v>78</v>
      </c>
      <c r="Y9" s="124" t="s">
        <v>1</v>
      </c>
      <c r="Z9" s="124" t="s">
        <v>78</v>
      </c>
      <c r="AA9" s="124" t="s">
        <v>1</v>
      </c>
      <c r="AB9" s="124" t="s">
        <v>78</v>
      </c>
      <c r="AC9" s="124" t="s">
        <v>1</v>
      </c>
      <c r="AD9" s="124" t="s">
        <v>78</v>
      </c>
      <c r="AE9" s="124" t="s">
        <v>1</v>
      </c>
      <c r="AF9" s="124" t="s">
        <v>78</v>
      </c>
      <c r="AG9" s="124" t="s">
        <v>140</v>
      </c>
      <c r="AI9" s="53">
        <v>0</v>
      </c>
      <c r="AJ9" s="53">
        <v>0</v>
      </c>
      <c r="AM9" s="13">
        <f t="shared" ref="AM9:AN9" si="1">AI9-AE12</f>
        <v>0</v>
      </c>
      <c r="AN9" s="13">
        <f t="shared" si="1"/>
        <v>0</v>
      </c>
    </row>
    <row r="10" spans="1:40" s="13" customFormat="1" ht="44.25" customHeight="1">
      <c r="A10" s="157" t="s">
        <v>156</v>
      </c>
      <c r="B10" s="125" t="s">
        <v>227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4">
        <f>AC10+AA10+Y10+W10+U10+S10+Q10+O10+M10+K10+I10+G10+E10+C10</f>
        <v>0</v>
      </c>
      <c r="AF10" s="124">
        <f>AD10+AB10+Z10+X10+V10+T10+R10+P10+N10+L10+J10+H10+F10+D10</f>
        <v>0</v>
      </c>
      <c r="AG10" s="124">
        <f>AF10+AE10</f>
        <v>0</v>
      </c>
      <c r="AI10" s="53">
        <v>0</v>
      </c>
      <c r="AJ10" s="53">
        <v>0</v>
      </c>
      <c r="AM10" s="13">
        <f t="shared" ref="AM10:AN10" si="2">AI10-AE13</f>
        <v>0</v>
      </c>
      <c r="AN10" s="13">
        <f t="shared" si="2"/>
        <v>0</v>
      </c>
    </row>
    <row r="11" spans="1:40" s="13" customFormat="1" ht="44.25" customHeight="1">
      <c r="A11" s="176"/>
      <c r="B11" s="126" t="s">
        <v>26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92">
        <v>17</v>
      </c>
      <c r="R11" s="92">
        <v>12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24">
        <f t="shared" ref="AE11:AE21" si="3">AC11+AA11+Y11+W11+U11+S11+Q11+O11+M11+K11+I11+G11+E11+C11</f>
        <v>17</v>
      </c>
      <c r="AF11" s="124">
        <f t="shared" ref="AF11:AF21" si="4">AD11+AB11+Z11+X11+V11+T11+R11+P11+N11+L11+J11+H11+F11+D11</f>
        <v>12</v>
      </c>
      <c r="AG11" s="124">
        <f t="shared" ref="AG11:AG21" si="5">AF11+AE11</f>
        <v>29</v>
      </c>
      <c r="AI11" s="53">
        <v>144</v>
      </c>
      <c r="AJ11" s="53">
        <v>93</v>
      </c>
      <c r="AM11" s="13">
        <f t="shared" ref="AM11:AN11" si="6">AI11-AE14</f>
        <v>0</v>
      </c>
      <c r="AN11" s="13">
        <f t="shared" si="6"/>
        <v>0</v>
      </c>
    </row>
    <row r="12" spans="1:40" s="13" customFormat="1" ht="44.25" customHeight="1">
      <c r="A12" s="176"/>
      <c r="B12" s="127" t="s">
        <v>46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24">
        <f t="shared" si="3"/>
        <v>0</v>
      </c>
      <c r="AF12" s="124">
        <f t="shared" si="4"/>
        <v>0</v>
      </c>
      <c r="AG12" s="124">
        <f t="shared" si="5"/>
        <v>0</v>
      </c>
      <c r="AI12" s="53">
        <v>17</v>
      </c>
      <c r="AJ12" s="53">
        <v>6</v>
      </c>
      <c r="AM12" s="13">
        <f t="shared" ref="AM12:AN12" si="7">AI12-AE15</f>
        <v>0</v>
      </c>
      <c r="AN12" s="13">
        <f t="shared" si="7"/>
        <v>0</v>
      </c>
    </row>
    <row r="13" spans="1:40" s="13" customFormat="1" ht="44.25" customHeight="1">
      <c r="A13" s="175" t="s">
        <v>159</v>
      </c>
      <c r="B13" s="125" t="s">
        <v>227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24">
        <f t="shared" si="3"/>
        <v>0</v>
      </c>
      <c r="AF13" s="124">
        <f t="shared" si="4"/>
        <v>0</v>
      </c>
      <c r="AG13" s="124">
        <f t="shared" si="5"/>
        <v>0</v>
      </c>
      <c r="AI13" s="53">
        <v>0</v>
      </c>
      <c r="AJ13" s="53">
        <v>0</v>
      </c>
      <c r="AM13" s="13">
        <f t="shared" ref="AM13:AN13" si="8">AI13-AE16</f>
        <v>0</v>
      </c>
      <c r="AN13" s="13">
        <f t="shared" si="8"/>
        <v>0</v>
      </c>
    </row>
    <row r="14" spans="1:40" s="13" customFormat="1" ht="44.25" customHeight="1">
      <c r="A14" s="176"/>
      <c r="B14" s="126" t="s">
        <v>26</v>
      </c>
      <c r="C14" s="130">
        <v>1</v>
      </c>
      <c r="D14" s="130">
        <v>1</v>
      </c>
      <c r="E14" s="130">
        <v>1</v>
      </c>
      <c r="F14" s="130">
        <v>0</v>
      </c>
      <c r="G14" s="130">
        <v>1</v>
      </c>
      <c r="H14" s="130">
        <v>1</v>
      </c>
      <c r="I14" s="130">
        <v>4</v>
      </c>
      <c r="J14" s="130">
        <v>1</v>
      </c>
      <c r="K14" s="130">
        <v>1</v>
      </c>
      <c r="L14" s="130">
        <v>1</v>
      </c>
      <c r="M14" s="130">
        <v>0</v>
      </c>
      <c r="N14" s="130">
        <v>0</v>
      </c>
      <c r="O14" s="130">
        <v>1</v>
      </c>
      <c r="P14" s="130">
        <v>0</v>
      </c>
      <c r="Q14" s="92">
        <v>69</v>
      </c>
      <c r="R14" s="92">
        <v>75</v>
      </c>
      <c r="S14" s="130">
        <v>0</v>
      </c>
      <c r="T14" s="130">
        <v>0</v>
      </c>
      <c r="U14" s="130">
        <v>32</v>
      </c>
      <c r="V14" s="130">
        <v>12</v>
      </c>
      <c r="W14" s="130">
        <v>34</v>
      </c>
      <c r="X14" s="130">
        <v>2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24">
        <f t="shared" si="3"/>
        <v>144</v>
      </c>
      <c r="AF14" s="124">
        <f t="shared" si="4"/>
        <v>93</v>
      </c>
      <c r="AG14" s="124">
        <f t="shared" si="5"/>
        <v>237</v>
      </c>
      <c r="AI14" s="53">
        <v>23</v>
      </c>
      <c r="AJ14" s="53">
        <v>26</v>
      </c>
      <c r="AM14" s="13">
        <f t="shared" ref="AM14:AN14" si="9">AI14-AE17</f>
        <v>0</v>
      </c>
      <c r="AN14" s="13">
        <f t="shared" si="9"/>
        <v>0</v>
      </c>
    </row>
    <row r="15" spans="1:40" s="13" customFormat="1" ht="44.25" customHeight="1">
      <c r="A15" s="176"/>
      <c r="B15" s="127" t="s">
        <v>46</v>
      </c>
      <c r="C15" s="92">
        <v>1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2</v>
      </c>
      <c r="J15" s="92">
        <v>0</v>
      </c>
      <c r="K15" s="92">
        <v>1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10</v>
      </c>
      <c r="R15" s="92">
        <v>6</v>
      </c>
      <c r="S15" s="92">
        <v>0</v>
      </c>
      <c r="T15" s="92">
        <v>0</v>
      </c>
      <c r="U15" s="92">
        <v>3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124">
        <f t="shared" si="3"/>
        <v>17</v>
      </c>
      <c r="AF15" s="124">
        <f t="shared" si="4"/>
        <v>6</v>
      </c>
      <c r="AG15" s="124">
        <f t="shared" si="5"/>
        <v>23</v>
      </c>
      <c r="AI15" s="53">
        <v>0</v>
      </c>
      <c r="AJ15" s="53">
        <v>0</v>
      </c>
      <c r="AM15" s="13">
        <f t="shared" ref="AM15:AN15" si="10">AI15-AE18</f>
        <v>0</v>
      </c>
      <c r="AN15" s="13">
        <f t="shared" si="10"/>
        <v>0</v>
      </c>
    </row>
    <row r="16" spans="1:40" s="13" customFormat="1" ht="44.25" customHeight="1">
      <c r="A16" s="175" t="s">
        <v>160</v>
      </c>
      <c r="B16" s="125" t="s">
        <v>227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124">
        <f t="shared" si="3"/>
        <v>0</v>
      </c>
      <c r="AF16" s="124">
        <f t="shared" si="4"/>
        <v>0</v>
      </c>
      <c r="AG16" s="124">
        <f t="shared" si="5"/>
        <v>0</v>
      </c>
      <c r="AI16" s="111">
        <f>AI13+AI10+AI7</f>
        <v>0</v>
      </c>
      <c r="AJ16" s="111">
        <f t="shared" ref="AJ16:AJ18" si="11">AJ13+AJ10+AJ7</f>
        <v>0</v>
      </c>
      <c r="AM16" s="13">
        <f t="shared" ref="AM16:AN16" si="12">AI16-AE19</f>
        <v>0</v>
      </c>
      <c r="AN16" s="13">
        <f t="shared" si="12"/>
        <v>0</v>
      </c>
    </row>
    <row r="17" spans="1:40" s="13" customFormat="1" ht="44.25" customHeight="1">
      <c r="A17" s="176"/>
      <c r="B17" s="126" t="s">
        <v>26</v>
      </c>
      <c r="C17" s="130">
        <v>0</v>
      </c>
      <c r="D17" s="130">
        <v>2</v>
      </c>
      <c r="E17" s="130">
        <v>0</v>
      </c>
      <c r="F17" s="130">
        <v>0</v>
      </c>
      <c r="G17" s="130">
        <v>2</v>
      </c>
      <c r="H17" s="130">
        <v>2</v>
      </c>
      <c r="I17" s="130">
        <v>3</v>
      </c>
      <c r="J17" s="130">
        <v>2</v>
      </c>
      <c r="K17" s="130">
        <v>0</v>
      </c>
      <c r="L17" s="130">
        <v>0</v>
      </c>
      <c r="M17" s="130">
        <v>0</v>
      </c>
      <c r="N17" s="130">
        <v>0</v>
      </c>
      <c r="O17" s="130">
        <v>2</v>
      </c>
      <c r="P17" s="130">
        <v>2</v>
      </c>
      <c r="Q17" s="130">
        <v>8</v>
      </c>
      <c r="R17" s="130">
        <v>12</v>
      </c>
      <c r="S17" s="130">
        <v>3</v>
      </c>
      <c r="T17" s="130">
        <v>1</v>
      </c>
      <c r="U17" s="130">
        <v>5</v>
      </c>
      <c r="V17" s="130">
        <v>2</v>
      </c>
      <c r="W17" s="130">
        <v>0</v>
      </c>
      <c r="X17" s="130">
        <v>3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24">
        <f t="shared" si="3"/>
        <v>23</v>
      </c>
      <c r="AF17" s="124">
        <f t="shared" si="4"/>
        <v>26</v>
      </c>
      <c r="AG17" s="124">
        <f t="shared" si="5"/>
        <v>49</v>
      </c>
      <c r="AI17" s="52">
        <f>AI14+AI11+AI8</f>
        <v>184</v>
      </c>
      <c r="AJ17" s="52">
        <f t="shared" si="11"/>
        <v>131</v>
      </c>
      <c r="AM17" s="13">
        <f t="shared" ref="AM17:AN17" si="13">AI17-AE20</f>
        <v>0</v>
      </c>
      <c r="AN17" s="13">
        <f t="shared" si="13"/>
        <v>0</v>
      </c>
    </row>
    <row r="18" spans="1:40" s="13" customFormat="1" ht="44.25" customHeight="1">
      <c r="A18" s="176"/>
      <c r="B18" s="127" t="s">
        <v>46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24">
        <f t="shared" si="3"/>
        <v>0</v>
      </c>
      <c r="AF18" s="124">
        <f t="shared" si="4"/>
        <v>0</v>
      </c>
      <c r="AG18" s="124">
        <f t="shared" si="5"/>
        <v>0</v>
      </c>
      <c r="AI18" s="52">
        <f>AI15+AI12+AI9</f>
        <v>17</v>
      </c>
      <c r="AJ18" s="52">
        <f t="shared" si="11"/>
        <v>6</v>
      </c>
      <c r="AM18" s="13">
        <f t="shared" ref="AM18:AN18" si="14">AI18-AE21</f>
        <v>0</v>
      </c>
      <c r="AN18" s="13">
        <f t="shared" si="14"/>
        <v>0</v>
      </c>
    </row>
    <row r="19" spans="1:40" s="13" customFormat="1" ht="44.25" customHeight="1">
      <c r="A19" s="177" t="s">
        <v>0</v>
      </c>
      <c r="B19" s="128" t="s">
        <v>227</v>
      </c>
      <c r="C19" s="124">
        <f>C16+C13+C10</f>
        <v>0</v>
      </c>
      <c r="D19" s="124">
        <f t="shared" ref="D19:AD19" si="15">D16+D13+D10</f>
        <v>0</v>
      </c>
      <c r="E19" s="124">
        <f t="shared" si="15"/>
        <v>0</v>
      </c>
      <c r="F19" s="124">
        <f t="shared" si="15"/>
        <v>0</v>
      </c>
      <c r="G19" s="124">
        <f t="shared" si="15"/>
        <v>0</v>
      </c>
      <c r="H19" s="124">
        <f t="shared" si="15"/>
        <v>0</v>
      </c>
      <c r="I19" s="124">
        <f t="shared" si="15"/>
        <v>0</v>
      </c>
      <c r="J19" s="124">
        <f t="shared" si="15"/>
        <v>0</v>
      </c>
      <c r="K19" s="124">
        <f t="shared" si="15"/>
        <v>0</v>
      </c>
      <c r="L19" s="124">
        <f t="shared" si="15"/>
        <v>0</v>
      </c>
      <c r="M19" s="124">
        <f t="shared" si="15"/>
        <v>0</v>
      </c>
      <c r="N19" s="124">
        <f t="shared" si="15"/>
        <v>0</v>
      </c>
      <c r="O19" s="124">
        <f t="shared" si="15"/>
        <v>0</v>
      </c>
      <c r="P19" s="124">
        <f t="shared" si="15"/>
        <v>0</v>
      </c>
      <c r="Q19" s="124">
        <f t="shared" si="15"/>
        <v>0</v>
      </c>
      <c r="R19" s="124">
        <f t="shared" si="15"/>
        <v>0</v>
      </c>
      <c r="S19" s="124">
        <f t="shared" si="15"/>
        <v>0</v>
      </c>
      <c r="T19" s="124">
        <f t="shared" si="15"/>
        <v>0</v>
      </c>
      <c r="U19" s="124">
        <f t="shared" si="15"/>
        <v>0</v>
      </c>
      <c r="V19" s="124">
        <f t="shared" si="15"/>
        <v>0</v>
      </c>
      <c r="W19" s="124">
        <f t="shared" si="15"/>
        <v>0</v>
      </c>
      <c r="X19" s="124">
        <f t="shared" si="15"/>
        <v>0</v>
      </c>
      <c r="Y19" s="124">
        <f t="shared" si="15"/>
        <v>0</v>
      </c>
      <c r="Z19" s="124">
        <f t="shared" si="15"/>
        <v>0</v>
      </c>
      <c r="AA19" s="124">
        <f t="shared" si="15"/>
        <v>0</v>
      </c>
      <c r="AB19" s="124">
        <f t="shared" si="15"/>
        <v>0</v>
      </c>
      <c r="AC19" s="124">
        <f t="shared" si="15"/>
        <v>0</v>
      </c>
      <c r="AD19" s="124">
        <f t="shared" si="15"/>
        <v>0</v>
      </c>
      <c r="AE19" s="124">
        <f t="shared" si="3"/>
        <v>0</v>
      </c>
      <c r="AF19" s="124">
        <f t="shared" si="4"/>
        <v>0</v>
      </c>
      <c r="AG19" s="124">
        <f t="shared" si="5"/>
        <v>0</v>
      </c>
      <c r="AI19" s="45"/>
      <c r="AJ19" s="45"/>
      <c r="AM19" s="13">
        <f t="shared" ref="AM19:AN19" si="16">AI19-AE22</f>
        <v>0</v>
      </c>
      <c r="AN19" s="13">
        <f t="shared" si="16"/>
        <v>0</v>
      </c>
    </row>
    <row r="20" spans="1:40" s="13" customFormat="1" ht="44.25" customHeight="1">
      <c r="A20" s="176"/>
      <c r="B20" s="129" t="s">
        <v>26</v>
      </c>
      <c r="C20" s="124">
        <f>C17+C14+C11</f>
        <v>1</v>
      </c>
      <c r="D20" s="124">
        <f t="shared" ref="D20:AD20" si="17">D17+D14+D11</f>
        <v>3</v>
      </c>
      <c r="E20" s="124">
        <f t="shared" si="17"/>
        <v>1</v>
      </c>
      <c r="F20" s="124">
        <f t="shared" si="17"/>
        <v>0</v>
      </c>
      <c r="G20" s="124">
        <f t="shared" si="17"/>
        <v>3</v>
      </c>
      <c r="H20" s="124">
        <f t="shared" si="17"/>
        <v>3</v>
      </c>
      <c r="I20" s="124">
        <f t="shared" si="17"/>
        <v>7</v>
      </c>
      <c r="J20" s="124">
        <f t="shared" si="17"/>
        <v>3</v>
      </c>
      <c r="K20" s="124">
        <f t="shared" si="17"/>
        <v>1</v>
      </c>
      <c r="L20" s="124">
        <f t="shared" si="17"/>
        <v>1</v>
      </c>
      <c r="M20" s="124">
        <f t="shared" si="17"/>
        <v>0</v>
      </c>
      <c r="N20" s="124">
        <f t="shared" si="17"/>
        <v>0</v>
      </c>
      <c r="O20" s="124">
        <f t="shared" si="17"/>
        <v>3</v>
      </c>
      <c r="P20" s="124">
        <f t="shared" si="17"/>
        <v>2</v>
      </c>
      <c r="Q20" s="124">
        <f t="shared" si="17"/>
        <v>94</v>
      </c>
      <c r="R20" s="124">
        <f t="shared" si="17"/>
        <v>99</v>
      </c>
      <c r="S20" s="124">
        <f t="shared" si="17"/>
        <v>3</v>
      </c>
      <c r="T20" s="124">
        <f t="shared" si="17"/>
        <v>1</v>
      </c>
      <c r="U20" s="124">
        <f t="shared" si="17"/>
        <v>37</v>
      </c>
      <c r="V20" s="124">
        <f t="shared" si="17"/>
        <v>14</v>
      </c>
      <c r="W20" s="124">
        <f t="shared" si="17"/>
        <v>34</v>
      </c>
      <c r="X20" s="124">
        <f t="shared" si="17"/>
        <v>5</v>
      </c>
      <c r="Y20" s="124">
        <f t="shared" si="17"/>
        <v>0</v>
      </c>
      <c r="Z20" s="124">
        <f t="shared" si="17"/>
        <v>0</v>
      </c>
      <c r="AA20" s="124">
        <f t="shared" si="17"/>
        <v>0</v>
      </c>
      <c r="AB20" s="124">
        <f t="shared" si="17"/>
        <v>0</v>
      </c>
      <c r="AC20" s="124">
        <f t="shared" si="17"/>
        <v>0</v>
      </c>
      <c r="AD20" s="124">
        <f t="shared" si="17"/>
        <v>0</v>
      </c>
      <c r="AE20" s="124">
        <f t="shared" si="3"/>
        <v>184</v>
      </c>
      <c r="AF20" s="124">
        <f t="shared" si="4"/>
        <v>131</v>
      </c>
      <c r="AG20" s="124">
        <f t="shared" si="5"/>
        <v>315</v>
      </c>
      <c r="AI20" s="34"/>
      <c r="AJ20" s="34"/>
    </row>
    <row r="21" spans="1:40" s="13" customFormat="1" ht="44.25" customHeight="1">
      <c r="A21" s="176"/>
      <c r="B21" s="128" t="s">
        <v>46</v>
      </c>
      <c r="C21" s="124">
        <f>C18+C15+C12</f>
        <v>1</v>
      </c>
      <c r="D21" s="124">
        <f t="shared" ref="D21:AD21" si="18">D18+D15+D12</f>
        <v>0</v>
      </c>
      <c r="E21" s="124">
        <f t="shared" si="18"/>
        <v>0</v>
      </c>
      <c r="F21" s="124">
        <f t="shared" si="18"/>
        <v>0</v>
      </c>
      <c r="G21" s="124">
        <f t="shared" si="18"/>
        <v>0</v>
      </c>
      <c r="H21" s="124">
        <f t="shared" si="18"/>
        <v>0</v>
      </c>
      <c r="I21" s="124">
        <f t="shared" si="18"/>
        <v>2</v>
      </c>
      <c r="J21" s="124">
        <f t="shared" si="18"/>
        <v>0</v>
      </c>
      <c r="K21" s="124">
        <f t="shared" si="18"/>
        <v>1</v>
      </c>
      <c r="L21" s="124">
        <f t="shared" si="18"/>
        <v>0</v>
      </c>
      <c r="M21" s="124">
        <f t="shared" si="18"/>
        <v>0</v>
      </c>
      <c r="N21" s="124">
        <f t="shared" si="18"/>
        <v>0</v>
      </c>
      <c r="O21" s="124">
        <f t="shared" si="18"/>
        <v>0</v>
      </c>
      <c r="P21" s="124">
        <f t="shared" si="18"/>
        <v>0</v>
      </c>
      <c r="Q21" s="124">
        <f t="shared" si="18"/>
        <v>10</v>
      </c>
      <c r="R21" s="124">
        <f t="shared" si="18"/>
        <v>6</v>
      </c>
      <c r="S21" s="124">
        <f t="shared" si="18"/>
        <v>0</v>
      </c>
      <c r="T21" s="124">
        <f t="shared" si="18"/>
        <v>0</v>
      </c>
      <c r="U21" s="124">
        <f t="shared" si="18"/>
        <v>3</v>
      </c>
      <c r="V21" s="124">
        <f t="shared" si="18"/>
        <v>0</v>
      </c>
      <c r="W21" s="124">
        <f t="shared" si="18"/>
        <v>0</v>
      </c>
      <c r="X21" s="124">
        <f t="shared" si="18"/>
        <v>0</v>
      </c>
      <c r="Y21" s="124">
        <f t="shared" si="18"/>
        <v>0</v>
      </c>
      <c r="Z21" s="124">
        <f t="shared" si="18"/>
        <v>0</v>
      </c>
      <c r="AA21" s="124">
        <f t="shared" si="18"/>
        <v>0</v>
      </c>
      <c r="AB21" s="124">
        <f t="shared" si="18"/>
        <v>0</v>
      </c>
      <c r="AC21" s="124">
        <f t="shared" si="18"/>
        <v>0</v>
      </c>
      <c r="AD21" s="124">
        <f t="shared" si="18"/>
        <v>0</v>
      </c>
      <c r="AE21" s="124">
        <f t="shared" si="3"/>
        <v>17</v>
      </c>
      <c r="AF21" s="124">
        <f t="shared" si="4"/>
        <v>6</v>
      </c>
      <c r="AG21" s="124">
        <f t="shared" si="5"/>
        <v>23</v>
      </c>
      <c r="AI21" s="34"/>
      <c r="AJ21" s="34"/>
    </row>
    <row r="22" spans="1:40" s="13" customFormat="1" ht="31.5" customHeight="1">
      <c r="A22" s="3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I22" s="34"/>
      <c r="AJ22" s="34"/>
    </row>
    <row r="23" spans="1:40" s="13" customFormat="1" ht="34.5" customHeight="1">
      <c r="A23" s="170" t="s">
        <v>271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I23" s="34"/>
      <c r="AJ23" s="34"/>
    </row>
    <row r="24" spans="1:40" s="13" customFormat="1" ht="35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I24" s="45"/>
      <c r="AJ24" s="45"/>
    </row>
    <row r="25" spans="1:40" s="13" customFormat="1" ht="30.75" customHeight="1">
      <c r="A25" s="169" t="s">
        <v>77</v>
      </c>
      <c r="B25" s="169"/>
      <c r="C25" s="169" t="s">
        <v>10</v>
      </c>
      <c r="D25" s="169"/>
      <c r="E25" s="169" t="s">
        <v>200</v>
      </c>
      <c r="F25" s="169"/>
      <c r="G25" s="169" t="s">
        <v>11</v>
      </c>
      <c r="H25" s="169"/>
      <c r="I25" s="169" t="s">
        <v>12</v>
      </c>
      <c r="J25" s="169"/>
      <c r="K25" s="169" t="s">
        <v>13</v>
      </c>
      <c r="L25" s="169"/>
      <c r="M25" s="169" t="s">
        <v>14</v>
      </c>
      <c r="N25" s="169"/>
      <c r="O25" s="169" t="s">
        <v>15</v>
      </c>
      <c r="P25" s="169"/>
      <c r="Q25" s="169" t="s">
        <v>16</v>
      </c>
      <c r="R25" s="169"/>
      <c r="S25" s="169" t="s">
        <v>139</v>
      </c>
      <c r="T25" s="169"/>
      <c r="U25" s="169" t="s">
        <v>17</v>
      </c>
      <c r="V25" s="169"/>
      <c r="W25" s="169" t="s">
        <v>49</v>
      </c>
      <c r="X25" s="169"/>
      <c r="Y25" s="169" t="s">
        <v>19</v>
      </c>
      <c r="Z25" s="169"/>
      <c r="AA25" s="169" t="s">
        <v>20</v>
      </c>
      <c r="AB25" s="169"/>
      <c r="AC25" s="169" t="s">
        <v>21</v>
      </c>
      <c r="AD25" s="169"/>
      <c r="AE25" s="169" t="s">
        <v>0</v>
      </c>
      <c r="AF25" s="169"/>
      <c r="AG25" s="169"/>
      <c r="AI25" s="45"/>
      <c r="AJ25" s="45"/>
    </row>
    <row r="26" spans="1:40" s="13" customFormat="1" ht="30.75" customHeight="1">
      <c r="A26" s="169"/>
      <c r="B26" s="169"/>
      <c r="C26" s="124" t="s">
        <v>1</v>
      </c>
      <c r="D26" s="124" t="s">
        <v>78</v>
      </c>
      <c r="E26" s="124" t="s">
        <v>1</v>
      </c>
      <c r="F26" s="124" t="s">
        <v>78</v>
      </c>
      <c r="G26" s="124" t="s">
        <v>1</v>
      </c>
      <c r="H26" s="124" t="s">
        <v>78</v>
      </c>
      <c r="I26" s="124" t="s">
        <v>1</v>
      </c>
      <c r="J26" s="124" t="s">
        <v>78</v>
      </c>
      <c r="K26" s="124" t="s">
        <v>1</v>
      </c>
      <c r="L26" s="124" t="s">
        <v>78</v>
      </c>
      <c r="M26" s="124" t="s">
        <v>1</v>
      </c>
      <c r="N26" s="124" t="s">
        <v>78</v>
      </c>
      <c r="O26" s="124" t="s">
        <v>1</v>
      </c>
      <c r="P26" s="124" t="s">
        <v>78</v>
      </c>
      <c r="Q26" s="124" t="s">
        <v>1</v>
      </c>
      <c r="R26" s="124" t="s">
        <v>78</v>
      </c>
      <c r="S26" s="124" t="s">
        <v>1</v>
      </c>
      <c r="T26" s="124" t="s">
        <v>78</v>
      </c>
      <c r="U26" s="124" t="s">
        <v>1</v>
      </c>
      <c r="V26" s="124" t="s">
        <v>78</v>
      </c>
      <c r="W26" s="124" t="s">
        <v>1</v>
      </c>
      <c r="X26" s="124" t="s">
        <v>78</v>
      </c>
      <c r="Y26" s="124" t="s">
        <v>1</v>
      </c>
      <c r="Z26" s="124" t="s">
        <v>78</v>
      </c>
      <c r="AA26" s="124" t="s">
        <v>1</v>
      </c>
      <c r="AB26" s="124" t="s">
        <v>78</v>
      </c>
      <c r="AC26" s="124" t="s">
        <v>1</v>
      </c>
      <c r="AD26" s="124" t="s">
        <v>78</v>
      </c>
      <c r="AE26" s="124" t="s">
        <v>1</v>
      </c>
      <c r="AF26" s="124" t="s">
        <v>78</v>
      </c>
      <c r="AG26" s="124" t="s">
        <v>140</v>
      </c>
      <c r="AI26" s="45"/>
      <c r="AJ26" s="45"/>
    </row>
    <row r="27" spans="1:40" s="13" customFormat="1" ht="30.75" customHeight="1">
      <c r="A27" s="157" t="s">
        <v>156</v>
      </c>
      <c r="B27" s="125" t="s">
        <v>227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4">
        <f>AC27+AA27+Y27+W27+U27+S27+Q27+O27+M27+K27+I27+G27+E27+C27</f>
        <v>0</v>
      </c>
      <c r="AF27" s="124">
        <f>AD27+AB27+Z27+X27+V27+T27+R27+P27+N27+L27+J27+H27+F27+D27</f>
        <v>0</v>
      </c>
      <c r="AG27" s="124">
        <f>AF27+AE27</f>
        <v>0</v>
      </c>
    </row>
    <row r="28" spans="1:40" s="13" customFormat="1" ht="44.25" customHeight="1">
      <c r="A28" s="176"/>
      <c r="B28" s="126" t="s">
        <v>26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92">
        <v>4</v>
      </c>
      <c r="R28" s="92">
        <v>2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24">
        <f t="shared" ref="AE28:AE38" si="19">AC28+AA28+Y28+W28+U28+S28+Q28+O28+M28+K28+I28+G28+E28+C28</f>
        <v>4</v>
      </c>
      <c r="AF28" s="124">
        <f t="shared" ref="AF28:AF38" si="20">AD28+AB28+Z28+X28+V28+T28+R28+P28+N28+L28+J28+H28+F28+D28</f>
        <v>2</v>
      </c>
      <c r="AG28" s="124">
        <f t="shared" ref="AG28:AG38" si="21">AF28+AE28</f>
        <v>6</v>
      </c>
      <c r="AI28" s="163" t="s">
        <v>43</v>
      </c>
      <c r="AJ28" s="163"/>
    </row>
    <row r="29" spans="1:40" s="13" customFormat="1" ht="44.25" customHeight="1">
      <c r="A29" s="176"/>
      <c r="B29" s="127" t="s">
        <v>46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24">
        <f t="shared" si="19"/>
        <v>0</v>
      </c>
      <c r="AF29" s="124">
        <f t="shared" si="20"/>
        <v>0</v>
      </c>
      <c r="AG29" s="124">
        <f t="shared" si="21"/>
        <v>0</v>
      </c>
      <c r="AI29" s="120" t="s">
        <v>1</v>
      </c>
      <c r="AJ29" s="120" t="s">
        <v>78</v>
      </c>
    </row>
    <row r="30" spans="1:40" s="13" customFormat="1" ht="44.25" customHeight="1">
      <c r="A30" s="175" t="s">
        <v>157</v>
      </c>
      <c r="B30" s="125" t="s">
        <v>227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24">
        <f t="shared" si="19"/>
        <v>0</v>
      </c>
      <c r="AF30" s="124">
        <f t="shared" si="20"/>
        <v>0</v>
      </c>
      <c r="AG30" s="124">
        <f t="shared" si="21"/>
        <v>0</v>
      </c>
      <c r="AI30" s="122">
        <v>0</v>
      </c>
      <c r="AJ30" s="122">
        <v>0</v>
      </c>
      <c r="AM30" s="13">
        <f>AI30-AE27</f>
        <v>0</v>
      </c>
      <c r="AN30" s="13">
        <f>AJ30-AF27</f>
        <v>0</v>
      </c>
    </row>
    <row r="31" spans="1:40" s="13" customFormat="1" ht="44.25" customHeight="1">
      <c r="A31" s="176"/>
      <c r="B31" s="126" t="s">
        <v>26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92">
        <v>6</v>
      </c>
      <c r="R31" s="92">
        <v>1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24">
        <f t="shared" si="19"/>
        <v>6</v>
      </c>
      <c r="AF31" s="124">
        <f t="shared" si="20"/>
        <v>1</v>
      </c>
      <c r="AG31" s="124">
        <f t="shared" si="21"/>
        <v>7</v>
      </c>
      <c r="AI31" s="123">
        <v>4</v>
      </c>
      <c r="AJ31" s="123">
        <v>2</v>
      </c>
      <c r="AM31" s="13">
        <f t="shared" ref="AM31:AN31" si="22">AI31-AE28</f>
        <v>0</v>
      </c>
      <c r="AN31" s="13">
        <f t="shared" si="22"/>
        <v>0</v>
      </c>
    </row>
    <row r="32" spans="1:40" s="13" customFormat="1" ht="44.25" customHeight="1">
      <c r="A32" s="176"/>
      <c r="B32" s="127" t="s">
        <v>46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124">
        <f t="shared" si="19"/>
        <v>0</v>
      </c>
      <c r="AF32" s="124">
        <f t="shared" si="20"/>
        <v>0</v>
      </c>
      <c r="AG32" s="124">
        <f t="shared" si="21"/>
        <v>0</v>
      </c>
      <c r="AI32" s="123">
        <v>0</v>
      </c>
      <c r="AJ32" s="123">
        <v>0</v>
      </c>
      <c r="AM32" s="13">
        <f t="shared" ref="AM32:AN32" si="23">AI32-AE29</f>
        <v>0</v>
      </c>
      <c r="AN32" s="13">
        <f t="shared" si="23"/>
        <v>0</v>
      </c>
    </row>
    <row r="33" spans="1:40" s="13" customFormat="1" ht="44.25" customHeight="1">
      <c r="A33" s="175" t="s">
        <v>160</v>
      </c>
      <c r="B33" s="125" t="s">
        <v>227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124">
        <f t="shared" si="19"/>
        <v>0</v>
      </c>
      <c r="AF33" s="124">
        <f t="shared" si="20"/>
        <v>0</v>
      </c>
      <c r="AG33" s="124">
        <f t="shared" si="21"/>
        <v>0</v>
      </c>
      <c r="AI33" s="123">
        <v>0</v>
      </c>
      <c r="AJ33" s="123">
        <v>0</v>
      </c>
      <c r="AM33" s="13">
        <f t="shared" ref="AM33:AN33" si="24">AI33-AE30</f>
        <v>0</v>
      </c>
      <c r="AN33" s="13">
        <f t="shared" si="24"/>
        <v>0</v>
      </c>
    </row>
    <row r="34" spans="1:40" s="13" customFormat="1" ht="44.25" customHeight="1">
      <c r="A34" s="176"/>
      <c r="B34" s="126" t="s">
        <v>26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1</v>
      </c>
      <c r="P34" s="130">
        <v>0</v>
      </c>
      <c r="Q34" s="130">
        <v>2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24">
        <f t="shared" si="19"/>
        <v>3</v>
      </c>
      <c r="AF34" s="124">
        <f t="shared" si="20"/>
        <v>0</v>
      </c>
      <c r="AG34" s="124">
        <f t="shared" si="21"/>
        <v>3</v>
      </c>
      <c r="AI34" s="123">
        <v>6</v>
      </c>
      <c r="AJ34" s="123">
        <v>1</v>
      </c>
      <c r="AM34" s="13">
        <f t="shared" ref="AM34:AN34" si="25">AI34-AE31</f>
        <v>0</v>
      </c>
      <c r="AN34" s="13">
        <f t="shared" si="25"/>
        <v>0</v>
      </c>
    </row>
    <row r="35" spans="1:40" s="13" customFormat="1" ht="44.25" customHeight="1">
      <c r="A35" s="176"/>
      <c r="B35" s="127" t="s">
        <v>46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24">
        <f t="shared" si="19"/>
        <v>0</v>
      </c>
      <c r="AF35" s="124">
        <f t="shared" si="20"/>
        <v>0</v>
      </c>
      <c r="AG35" s="124">
        <f t="shared" si="21"/>
        <v>0</v>
      </c>
      <c r="AI35" s="123">
        <v>0</v>
      </c>
      <c r="AJ35" s="123">
        <v>0</v>
      </c>
      <c r="AM35" s="13">
        <f t="shared" ref="AM35:AN35" si="26">AI35-AE32</f>
        <v>0</v>
      </c>
      <c r="AN35" s="13">
        <f t="shared" si="26"/>
        <v>0</v>
      </c>
    </row>
    <row r="36" spans="1:40" s="13" customFormat="1" ht="44.25" customHeight="1">
      <c r="A36" s="177" t="s">
        <v>0</v>
      </c>
      <c r="B36" s="124" t="s">
        <v>227</v>
      </c>
      <c r="C36" s="124">
        <f>C33+C30+C27</f>
        <v>0</v>
      </c>
      <c r="D36" s="124">
        <f t="shared" ref="D36:AD36" si="27">D33+D30+D27</f>
        <v>0</v>
      </c>
      <c r="E36" s="124">
        <f t="shared" si="27"/>
        <v>0</v>
      </c>
      <c r="F36" s="124">
        <f t="shared" si="27"/>
        <v>0</v>
      </c>
      <c r="G36" s="124">
        <f t="shared" si="27"/>
        <v>0</v>
      </c>
      <c r="H36" s="124">
        <f t="shared" si="27"/>
        <v>0</v>
      </c>
      <c r="I36" s="124">
        <f t="shared" si="27"/>
        <v>0</v>
      </c>
      <c r="J36" s="124">
        <f t="shared" si="27"/>
        <v>0</v>
      </c>
      <c r="K36" s="124">
        <f t="shared" si="27"/>
        <v>0</v>
      </c>
      <c r="L36" s="124">
        <f t="shared" si="27"/>
        <v>0</v>
      </c>
      <c r="M36" s="124">
        <f t="shared" si="27"/>
        <v>0</v>
      </c>
      <c r="N36" s="124">
        <f t="shared" si="27"/>
        <v>0</v>
      </c>
      <c r="O36" s="124">
        <f t="shared" si="27"/>
        <v>0</v>
      </c>
      <c r="P36" s="124">
        <f t="shared" si="27"/>
        <v>0</v>
      </c>
      <c r="Q36" s="124">
        <f t="shared" si="27"/>
        <v>0</v>
      </c>
      <c r="R36" s="124">
        <f t="shared" si="27"/>
        <v>0</v>
      </c>
      <c r="S36" s="124">
        <f t="shared" si="27"/>
        <v>0</v>
      </c>
      <c r="T36" s="124">
        <f t="shared" si="27"/>
        <v>0</v>
      </c>
      <c r="U36" s="124">
        <f t="shared" si="27"/>
        <v>0</v>
      </c>
      <c r="V36" s="124">
        <f t="shared" si="27"/>
        <v>0</v>
      </c>
      <c r="W36" s="124">
        <f t="shared" si="27"/>
        <v>0</v>
      </c>
      <c r="X36" s="124">
        <f t="shared" si="27"/>
        <v>0</v>
      </c>
      <c r="Y36" s="124">
        <f t="shared" si="27"/>
        <v>0</v>
      </c>
      <c r="Z36" s="124">
        <f t="shared" si="27"/>
        <v>0</v>
      </c>
      <c r="AA36" s="124">
        <f t="shared" si="27"/>
        <v>0</v>
      </c>
      <c r="AB36" s="124">
        <f t="shared" si="27"/>
        <v>0</v>
      </c>
      <c r="AC36" s="124">
        <f t="shared" si="27"/>
        <v>0</v>
      </c>
      <c r="AD36" s="124">
        <f t="shared" si="27"/>
        <v>0</v>
      </c>
      <c r="AE36" s="124">
        <f t="shared" si="19"/>
        <v>0</v>
      </c>
      <c r="AF36" s="124">
        <f t="shared" si="20"/>
        <v>0</v>
      </c>
      <c r="AG36" s="124">
        <f t="shared" si="21"/>
        <v>0</v>
      </c>
      <c r="AI36" s="123">
        <v>0</v>
      </c>
      <c r="AJ36" s="123">
        <v>0</v>
      </c>
      <c r="AM36" s="13">
        <f t="shared" ref="AM36:AN36" si="28">AI36-AE33</f>
        <v>0</v>
      </c>
      <c r="AN36" s="13">
        <f t="shared" si="28"/>
        <v>0</v>
      </c>
    </row>
    <row r="37" spans="1:40" s="13" customFormat="1" ht="44.25" customHeight="1">
      <c r="A37" s="176"/>
      <c r="B37" s="129" t="s">
        <v>26</v>
      </c>
      <c r="C37" s="124">
        <f>C34+C31+C28</f>
        <v>0</v>
      </c>
      <c r="D37" s="124">
        <f t="shared" ref="D37:AD37" si="29">D34+D31+D28</f>
        <v>0</v>
      </c>
      <c r="E37" s="124">
        <f t="shared" si="29"/>
        <v>0</v>
      </c>
      <c r="F37" s="124">
        <f t="shared" si="29"/>
        <v>0</v>
      </c>
      <c r="G37" s="124">
        <f t="shared" si="29"/>
        <v>0</v>
      </c>
      <c r="H37" s="124">
        <f t="shared" si="29"/>
        <v>0</v>
      </c>
      <c r="I37" s="124">
        <f t="shared" si="29"/>
        <v>0</v>
      </c>
      <c r="J37" s="124">
        <f t="shared" si="29"/>
        <v>0</v>
      </c>
      <c r="K37" s="124">
        <f t="shared" si="29"/>
        <v>0</v>
      </c>
      <c r="L37" s="124">
        <f t="shared" si="29"/>
        <v>0</v>
      </c>
      <c r="M37" s="124">
        <f t="shared" si="29"/>
        <v>0</v>
      </c>
      <c r="N37" s="124">
        <f t="shared" si="29"/>
        <v>0</v>
      </c>
      <c r="O37" s="124">
        <f t="shared" si="29"/>
        <v>1</v>
      </c>
      <c r="P37" s="124">
        <f t="shared" si="29"/>
        <v>0</v>
      </c>
      <c r="Q37" s="124">
        <f t="shared" si="29"/>
        <v>12</v>
      </c>
      <c r="R37" s="124">
        <f t="shared" si="29"/>
        <v>3</v>
      </c>
      <c r="S37" s="124">
        <f t="shared" si="29"/>
        <v>0</v>
      </c>
      <c r="T37" s="124">
        <f t="shared" si="29"/>
        <v>0</v>
      </c>
      <c r="U37" s="124">
        <f t="shared" si="29"/>
        <v>0</v>
      </c>
      <c r="V37" s="124">
        <f t="shared" si="29"/>
        <v>0</v>
      </c>
      <c r="W37" s="124">
        <f t="shared" si="29"/>
        <v>0</v>
      </c>
      <c r="X37" s="124">
        <f t="shared" si="29"/>
        <v>0</v>
      </c>
      <c r="Y37" s="124">
        <f t="shared" si="29"/>
        <v>0</v>
      </c>
      <c r="Z37" s="124">
        <f t="shared" si="29"/>
        <v>0</v>
      </c>
      <c r="AA37" s="124">
        <f t="shared" si="29"/>
        <v>0</v>
      </c>
      <c r="AB37" s="124">
        <f t="shared" si="29"/>
        <v>0</v>
      </c>
      <c r="AC37" s="124">
        <f t="shared" si="29"/>
        <v>0</v>
      </c>
      <c r="AD37" s="124">
        <f t="shared" si="29"/>
        <v>0</v>
      </c>
      <c r="AE37" s="124">
        <f t="shared" si="19"/>
        <v>13</v>
      </c>
      <c r="AF37" s="124">
        <f t="shared" si="20"/>
        <v>3</v>
      </c>
      <c r="AG37" s="124">
        <f t="shared" si="21"/>
        <v>16</v>
      </c>
      <c r="AI37" s="123">
        <v>3</v>
      </c>
      <c r="AJ37" s="123">
        <v>0</v>
      </c>
      <c r="AM37" s="13">
        <f t="shared" ref="AM37:AN37" si="30">AI37-AE34</f>
        <v>0</v>
      </c>
      <c r="AN37" s="13">
        <f t="shared" si="30"/>
        <v>0</v>
      </c>
    </row>
    <row r="38" spans="1:40" s="13" customFormat="1" ht="44.25" customHeight="1">
      <c r="A38" s="176"/>
      <c r="B38" s="128" t="s">
        <v>46</v>
      </c>
      <c r="C38" s="124">
        <f>C35+C32+C29</f>
        <v>0</v>
      </c>
      <c r="D38" s="124">
        <f t="shared" ref="D38:AD38" si="31">D35+D32+D29</f>
        <v>0</v>
      </c>
      <c r="E38" s="124">
        <f t="shared" si="31"/>
        <v>0</v>
      </c>
      <c r="F38" s="124">
        <f t="shared" si="31"/>
        <v>0</v>
      </c>
      <c r="G38" s="124">
        <f t="shared" si="31"/>
        <v>0</v>
      </c>
      <c r="H38" s="124">
        <f t="shared" si="31"/>
        <v>0</v>
      </c>
      <c r="I38" s="124">
        <f t="shared" si="31"/>
        <v>0</v>
      </c>
      <c r="J38" s="124">
        <f t="shared" si="31"/>
        <v>0</v>
      </c>
      <c r="K38" s="124">
        <f t="shared" si="31"/>
        <v>0</v>
      </c>
      <c r="L38" s="124">
        <f t="shared" si="31"/>
        <v>0</v>
      </c>
      <c r="M38" s="124">
        <f t="shared" si="31"/>
        <v>0</v>
      </c>
      <c r="N38" s="124">
        <f t="shared" si="31"/>
        <v>0</v>
      </c>
      <c r="O38" s="124">
        <f t="shared" si="31"/>
        <v>0</v>
      </c>
      <c r="P38" s="124">
        <f t="shared" si="31"/>
        <v>0</v>
      </c>
      <c r="Q38" s="124">
        <f t="shared" si="31"/>
        <v>0</v>
      </c>
      <c r="R38" s="124">
        <f t="shared" si="31"/>
        <v>0</v>
      </c>
      <c r="S38" s="124">
        <f t="shared" si="31"/>
        <v>0</v>
      </c>
      <c r="T38" s="124">
        <f t="shared" si="31"/>
        <v>0</v>
      </c>
      <c r="U38" s="124">
        <f t="shared" si="31"/>
        <v>0</v>
      </c>
      <c r="V38" s="124">
        <f t="shared" si="31"/>
        <v>0</v>
      </c>
      <c r="W38" s="124">
        <f t="shared" si="31"/>
        <v>0</v>
      </c>
      <c r="X38" s="124">
        <f t="shared" si="31"/>
        <v>0</v>
      </c>
      <c r="Y38" s="124">
        <f t="shared" si="31"/>
        <v>0</v>
      </c>
      <c r="Z38" s="124">
        <f t="shared" si="31"/>
        <v>0</v>
      </c>
      <c r="AA38" s="124">
        <f t="shared" si="31"/>
        <v>0</v>
      </c>
      <c r="AB38" s="124">
        <f t="shared" si="31"/>
        <v>0</v>
      </c>
      <c r="AC38" s="124">
        <f t="shared" si="31"/>
        <v>0</v>
      </c>
      <c r="AD38" s="124">
        <f t="shared" si="31"/>
        <v>0</v>
      </c>
      <c r="AE38" s="124">
        <f t="shared" si="19"/>
        <v>0</v>
      </c>
      <c r="AF38" s="124">
        <f t="shared" si="20"/>
        <v>0</v>
      </c>
      <c r="AG38" s="124">
        <f t="shared" si="21"/>
        <v>0</v>
      </c>
      <c r="AI38" s="123">
        <v>0</v>
      </c>
      <c r="AJ38" s="123">
        <v>0</v>
      </c>
      <c r="AM38" s="13">
        <f t="shared" ref="AM38:AN38" si="32">AI38-AE35</f>
        <v>0</v>
      </c>
      <c r="AN38" s="13">
        <f t="shared" si="32"/>
        <v>0</v>
      </c>
    </row>
    <row r="39" spans="1:40" customFormat="1" ht="44.25" customHeight="1">
      <c r="A39" s="34"/>
      <c r="AI39" s="120">
        <f>AI36+AI33+AI30</f>
        <v>0</v>
      </c>
      <c r="AJ39" s="120">
        <f t="shared" ref="AJ39:AJ41" si="33">AJ36+AJ33+AJ30</f>
        <v>0</v>
      </c>
      <c r="AM39" s="13">
        <f t="shared" ref="AM39:AN39" si="34">AI39-AE36</f>
        <v>0</v>
      </c>
      <c r="AN39" s="13">
        <f t="shared" si="34"/>
        <v>0</v>
      </c>
    </row>
    <row r="40" spans="1:40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04">
        <f>AI37+AI34+AI31</f>
        <v>13</v>
      </c>
      <c r="AJ40" s="104">
        <f t="shared" si="33"/>
        <v>3</v>
      </c>
      <c r="AM40" s="13">
        <f t="shared" ref="AM40:AN40" si="35">AI40-AE37</f>
        <v>0</v>
      </c>
      <c r="AN40" s="13">
        <f t="shared" si="35"/>
        <v>0</v>
      </c>
    </row>
    <row r="41" spans="1:40">
      <c r="AI41" s="104">
        <f>AI38+AI35+AI32</f>
        <v>0</v>
      </c>
      <c r="AJ41" s="104">
        <f t="shared" si="33"/>
        <v>0</v>
      </c>
      <c r="AM41" s="13">
        <f t="shared" ref="AM41:AN41" si="36">AI41-AE38</f>
        <v>0</v>
      </c>
      <c r="AN41" s="13">
        <f t="shared" si="36"/>
        <v>0</v>
      </c>
    </row>
    <row r="42" spans="1:40" ht="48" customHeight="1">
      <c r="E42" s="168" t="s">
        <v>76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AI42" s="45"/>
      <c r="AJ42" s="45"/>
      <c r="AM42" s="13">
        <f t="shared" ref="AM42:AN42" si="37">AI42-AE39</f>
        <v>0</v>
      </c>
      <c r="AN42" s="13">
        <f t="shared" si="37"/>
        <v>0</v>
      </c>
    </row>
    <row r="43" spans="1:40" ht="48" customHeight="1">
      <c r="E43" s="173" t="s">
        <v>74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AI43" s="34"/>
      <c r="AJ43" s="34"/>
      <c r="AM43" s="13">
        <f t="shared" ref="AM43:AN43" si="38">AI43-AE40</f>
        <v>0</v>
      </c>
      <c r="AN43" s="13">
        <f t="shared" si="38"/>
        <v>0</v>
      </c>
    </row>
    <row r="44" spans="1:40" ht="48" customHeight="1">
      <c r="E44" s="174" t="s">
        <v>73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AI44" s="34"/>
      <c r="AJ44" s="34"/>
      <c r="AM44" s="13">
        <f t="shared" ref="AM44:AN44" si="39">AI44-AE41</f>
        <v>0</v>
      </c>
      <c r="AN44" s="13">
        <f t="shared" si="39"/>
        <v>0</v>
      </c>
    </row>
    <row r="45" spans="1:40" ht="24.75">
      <c r="AI45" s="34"/>
      <c r="AJ45" s="34"/>
    </row>
    <row r="46" spans="1:40" ht="24.75">
      <c r="AI46" s="34"/>
      <c r="AJ46" s="34"/>
    </row>
    <row r="47" spans="1:40" ht="24.75">
      <c r="AI47" s="34"/>
      <c r="AJ47" s="34"/>
    </row>
    <row r="48" spans="1:40" ht="24.75">
      <c r="AI48" s="34"/>
      <c r="AJ48" s="34"/>
    </row>
    <row r="49" spans="35:36" ht="24.75">
      <c r="AI49" s="34"/>
      <c r="AJ49" s="34"/>
    </row>
    <row r="50" spans="35:36" ht="24.75">
      <c r="AI50" s="34"/>
      <c r="AJ50" s="34"/>
    </row>
    <row r="51" spans="35:36" ht="24.75">
      <c r="AI51" s="34"/>
      <c r="AJ51" s="34"/>
    </row>
    <row r="52" spans="35:36" ht="24.75">
      <c r="AI52" s="34"/>
      <c r="AJ52" s="34"/>
    </row>
    <row r="53" spans="35:36" ht="24.75">
      <c r="AI53" s="34"/>
      <c r="AJ53" s="34"/>
    </row>
    <row r="54" spans="35:36" ht="24.75">
      <c r="AI54" s="34"/>
      <c r="AJ54" s="34"/>
    </row>
    <row r="55" spans="35:36" ht="24.75">
      <c r="AI55" s="34"/>
      <c r="AJ55" s="34"/>
    </row>
    <row r="56" spans="35:36" ht="24.75">
      <c r="AI56" s="34"/>
      <c r="AJ56" s="34"/>
    </row>
    <row r="57" spans="35:36" ht="24.75">
      <c r="AI57" s="34"/>
      <c r="AJ57" s="34"/>
    </row>
    <row r="58" spans="35:36" ht="24.75">
      <c r="AI58" s="34"/>
      <c r="AJ58" s="34"/>
    </row>
    <row r="59" spans="35:36" ht="24.75">
      <c r="AI59" s="34"/>
      <c r="AJ59" s="34"/>
    </row>
    <row r="60" spans="35:36" ht="24.75">
      <c r="AI60" s="34"/>
      <c r="AJ60" s="34"/>
    </row>
    <row r="61" spans="35:36" ht="24.75">
      <c r="AI61" s="34"/>
      <c r="AJ61" s="34"/>
    </row>
    <row r="62" spans="35:36" ht="24.75">
      <c r="AI62" s="34"/>
      <c r="AJ62" s="34"/>
    </row>
    <row r="63" spans="35:36" ht="24.75">
      <c r="AI63" s="34"/>
      <c r="AJ63" s="34"/>
    </row>
    <row r="64" spans="35:36" ht="24.75">
      <c r="AI64" s="34"/>
      <c r="AJ64" s="34"/>
    </row>
    <row r="65" spans="35:36" ht="24.75">
      <c r="AI65" s="34"/>
      <c r="AJ65" s="34"/>
    </row>
    <row r="66" spans="35:36" ht="24.75">
      <c r="AI66" s="34"/>
      <c r="AJ66" s="34"/>
    </row>
    <row r="67" spans="35:36" ht="24.75">
      <c r="AI67" s="34"/>
      <c r="AJ67" s="34"/>
    </row>
    <row r="68" spans="35:36" ht="24.75">
      <c r="AI68" s="34"/>
      <c r="AJ68" s="34"/>
    </row>
    <row r="69" spans="35:36" ht="24.75">
      <c r="AI69" s="34"/>
      <c r="AJ69" s="34"/>
    </row>
    <row r="70" spans="35:36" ht="24.75">
      <c r="AI70" s="34"/>
      <c r="AJ70" s="34"/>
    </row>
    <row r="71" spans="35:36" ht="24.75">
      <c r="AI71" s="34"/>
      <c r="AJ71" s="34"/>
    </row>
    <row r="72" spans="35:36" ht="24.75">
      <c r="AI72" s="34"/>
      <c r="AJ72" s="34"/>
    </row>
    <row r="73" spans="35:36" ht="24.75">
      <c r="AI73" s="34"/>
      <c r="AJ73" s="34"/>
    </row>
    <row r="74" spans="35:36" ht="24.75">
      <c r="AI74" s="34"/>
      <c r="AJ74" s="34"/>
    </row>
    <row r="75" spans="35:36" ht="24.75">
      <c r="AI75" s="34"/>
      <c r="AJ75" s="34"/>
    </row>
    <row r="76" spans="35:36" ht="24.75">
      <c r="AI76" s="34"/>
      <c r="AJ76" s="34"/>
    </row>
    <row r="77" spans="35:36" ht="24.75">
      <c r="AI77" s="34"/>
      <c r="AJ77" s="34"/>
    </row>
    <row r="78" spans="35:36" ht="24.75">
      <c r="AI78" s="34"/>
      <c r="AJ78" s="34"/>
    </row>
    <row r="79" spans="35:36" ht="24.75">
      <c r="AI79" s="34"/>
      <c r="AJ79" s="34"/>
    </row>
    <row r="80" spans="35:36" ht="24.75">
      <c r="AI80" s="34"/>
      <c r="AJ80" s="34"/>
    </row>
    <row r="81" spans="35:36" ht="24.75">
      <c r="AI81" s="34"/>
      <c r="AJ81" s="34"/>
    </row>
    <row r="82" spans="35:36" ht="24.75">
      <c r="AI82" s="34"/>
      <c r="AJ82" s="34"/>
    </row>
    <row r="83" spans="35:36" ht="24.75">
      <c r="AI83" s="34"/>
      <c r="AJ83" s="34"/>
    </row>
    <row r="84" spans="35:36" ht="24.75">
      <c r="AI84" s="34"/>
      <c r="AJ84" s="34"/>
    </row>
    <row r="85" spans="35:36" ht="24.75">
      <c r="AI85" s="34"/>
      <c r="AJ85" s="34"/>
    </row>
    <row r="86" spans="35:36" ht="24.75">
      <c r="AI86" s="34"/>
      <c r="AJ86" s="34"/>
    </row>
    <row r="87" spans="35:36" ht="24.75">
      <c r="AI87" s="34"/>
      <c r="AJ87" s="34"/>
    </row>
    <row r="88" spans="35:36" ht="24.75">
      <c r="AI88" s="34"/>
      <c r="AJ88" s="34"/>
    </row>
    <row r="89" spans="35:36" ht="24.75">
      <c r="AI89" s="34"/>
      <c r="AJ89" s="34"/>
    </row>
    <row r="90" spans="35:36" ht="24.75">
      <c r="AI90" s="34"/>
      <c r="AJ90" s="34"/>
    </row>
    <row r="91" spans="35:36" ht="24.75">
      <c r="AI91" s="34"/>
      <c r="AJ91" s="34"/>
    </row>
    <row r="92" spans="35:36" ht="24.75">
      <c r="AI92" s="34"/>
      <c r="AJ92" s="34"/>
    </row>
    <row r="93" spans="35:36" ht="24.75">
      <c r="AI93" s="34"/>
      <c r="AJ93" s="34"/>
    </row>
    <row r="94" spans="35:36" ht="24.75">
      <c r="AI94" s="34"/>
      <c r="AJ94" s="34"/>
    </row>
    <row r="95" spans="35:36" ht="24.75">
      <c r="AI95" s="34"/>
      <c r="AJ95" s="34"/>
    </row>
    <row r="96" spans="35:36" ht="24.75">
      <c r="AI96" s="34"/>
      <c r="AJ96" s="34"/>
    </row>
    <row r="97" spans="35:36" ht="24.75">
      <c r="AI97" s="34"/>
      <c r="AJ97" s="34"/>
    </row>
    <row r="98" spans="35:36" ht="24.75">
      <c r="AI98" s="34"/>
      <c r="AJ98" s="34"/>
    </row>
    <row r="99" spans="35:36" ht="24.75">
      <c r="AI99" s="34"/>
      <c r="AJ99" s="34"/>
    </row>
    <row r="100" spans="35:36" ht="24.75">
      <c r="AI100" s="34"/>
      <c r="AJ100" s="34"/>
    </row>
    <row r="101" spans="35:36" ht="24.75">
      <c r="AI101" s="34"/>
      <c r="AJ101" s="34"/>
    </row>
    <row r="102" spans="35:36" ht="24.75">
      <c r="AI102" s="34"/>
      <c r="AJ102" s="34"/>
    </row>
    <row r="103" spans="35:36" ht="24.75">
      <c r="AI103" s="34"/>
      <c r="AJ103" s="34"/>
    </row>
    <row r="104" spans="35:36" ht="24.75">
      <c r="AI104" s="34"/>
      <c r="AJ104" s="34"/>
    </row>
    <row r="105" spans="35:36" ht="24.75">
      <c r="AI105" s="34"/>
      <c r="AJ105" s="34"/>
    </row>
    <row r="106" spans="35:36" ht="24.75">
      <c r="AI106" s="34"/>
      <c r="AJ106" s="34"/>
    </row>
    <row r="107" spans="35:36" ht="24.75">
      <c r="AI107" s="34"/>
      <c r="AJ107" s="34"/>
    </row>
    <row r="108" spans="35:36" ht="24.75">
      <c r="AI108" s="34"/>
      <c r="AJ108" s="34"/>
    </row>
    <row r="109" spans="35:36" ht="24.75">
      <c r="AI109" s="34"/>
      <c r="AJ109" s="34"/>
    </row>
    <row r="110" spans="35:36" ht="24.75">
      <c r="AI110" s="34"/>
      <c r="AJ110" s="34"/>
    </row>
    <row r="111" spans="35:36" ht="24.75">
      <c r="AI111" s="34"/>
      <c r="AJ111" s="34"/>
    </row>
    <row r="112" spans="35:36" ht="24.75">
      <c r="AI112" s="34"/>
      <c r="AJ112" s="34"/>
    </row>
    <row r="113" spans="35:36" ht="24.75">
      <c r="AI113" s="34"/>
      <c r="AJ113" s="34"/>
    </row>
    <row r="114" spans="35:36" ht="24.75">
      <c r="AI114" s="34"/>
      <c r="AJ114" s="34"/>
    </row>
    <row r="115" spans="35:36" ht="24.75">
      <c r="AI115" s="34"/>
      <c r="AJ115" s="34"/>
    </row>
    <row r="116" spans="35:36" ht="24.75">
      <c r="AI116" s="34"/>
      <c r="AJ116" s="34"/>
    </row>
    <row r="117" spans="35:36" ht="24.75">
      <c r="AI117" s="34"/>
      <c r="AJ117" s="34"/>
    </row>
    <row r="118" spans="35:36" ht="24.75">
      <c r="AI118" s="34"/>
      <c r="AJ118" s="34"/>
    </row>
    <row r="119" spans="35:36" ht="24.75">
      <c r="AI119" s="34"/>
      <c r="AJ119" s="34"/>
    </row>
    <row r="120" spans="35:36" ht="24.75">
      <c r="AI120" s="34"/>
      <c r="AJ120" s="34"/>
    </row>
    <row r="121" spans="35:36" ht="24.75">
      <c r="AI121" s="34"/>
      <c r="AJ121" s="34"/>
    </row>
    <row r="122" spans="35:36" ht="24.75">
      <c r="AI122" s="34"/>
      <c r="AJ122" s="34"/>
    </row>
    <row r="123" spans="35:36" ht="24.75">
      <c r="AI123" s="34"/>
      <c r="AJ123" s="34"/>
    </row>
    <row r="124" spans="35:36" ht="24.75">
      <c r="AI124" s="34"/>
      <c r="AJ124" s="34"/>
    </row>
    <row r="125" spans="35:36" ht="24.75">
      <c r="AI125" s="34"/>
      <c r="AJ125" s="34"/>
    </row>
    <row r="126" spans="35:36" ht="24.75">
      <c r="AI126" s="34"/>
      <c r="AJ126" s="34"/>
    </row>
    <row r="127" spans="35:36" ht="24.75">
      <c r="AI127" s="34"/>
      <c r="AJ127" s="34"/>
    </row>
    <row r="128" spans="35:36" ht="24.75">
      <c r="AI128" s="34"/>
      <c r="AJ128" s="34"/>
    </row>
    <row r="129" spans="35:36" ht="24.75">
      <c r="AI129" s="34"/>
      <c r="AJ129" s="34"/>
    </row>
    <row r="130" spans="35:36" ht="24.75">
      <c r="AI130" s="34"/>
      <c r="AJ130" s="34"/>
    </row>
    <row r="131" spans="35:36" ht="24.75">
      <c r="AI131" s="34"/>
      <c r="AJ131" s="34"/>
    </row>
    <row r="132" spans="35:36" ht="24.75">
      <c r="AI132" s="34"/>
      <c r="AJ132" s="34"/>
    </row>
    <row r="133" spans="35:36" ht="24.75">
      <c r="AI133" s="34"/>
      <c r="AJ133" s="34"/>
    </row>
    <row r="134" spans="35:36" ht="24.75">
      <c r="AI134" s="34"/>
      <c r="AJ134" s="34"/>
    </row>
    <row r="135" spans="35:36" ht="24.75">
      <c r="AI135" s="34"/>
      <c r="AJ135" s="34"/>
    </row>
    <row r="136" spans="35:36" ht="24.75">
      <c r="AI136" s="34"/>
      <c r="AJ136" s="34"/>
    </row>
    <row r="137" spans="35:36" ht="24.75">
      <c r="AI137" s="34"/>
      <c r="AJ137" s="34"/>
    </row>
    <row r="138" spans="35:36" ht="24.75">
      <c r="AI138" s="34"/>
      <c r="AJ138" s="34"/>
    </row>
    <row r="139" spans="35:36" ht="24.75">
      <c r="AI139" s="34"/>
      <c r="AJ139" s="34"/>
    </row>
    <row r="140" spans="35:36" ht="24.75">
      <c r="AI140" s="34"/>
      <c r="AJ140" s="34"/>
    </row>
    <row r="141" spans="35:36" ht="24.75">
      <c r="AI141" s="34"/>
      <c r="AJ141" s="34"/>
    </row>
    <row r="142" spans="35:36" ht="24.75">
      <c r="AI142" s="34"/>
      <c r="AJ142" s="34"/>
    </row>
    <row r="143" spans="35:36" ht="24.75">
      <c r="AI143" s="34"/>
      <c r="AJ143" s="34"/>
    </row>
    <row r="144" spans="35:36" ht="24.75">
      <c r="AI144" s="34"/>
      <c r="AJ144" s="34"/>
    </row>
    <row r="145" spans="35:36" ht="24.75">
      <c r="AI145" s="34"/>
      <c r="AJ145" s="34"/>
    </row>
    <row r="146" spans="35:36" ht="24.75">
      <c r="AI146" s="34"/>
      <c r="AJ146" s="34"/>
    </row>
    <row r="147" spans="35:36" ht="24.75">
      <c r="AI147" s="34"/>
      <c r="AJ147" s="34"/>
    </row>
    <row r="148" spans="35:36" ht="24.75">
      <c r="AI148" s="34"/>
      <c r="AJ148" s="34"/>
    </row>
    <row r="149" spans="35:36" ht="24.75">
      <c r="AI149" s="34"/>
      <c r="AJ149" s="34"/>
    </row>
    <row r="150" spans="35:36" ht="24.75">
      <c r="AI150" s="34"/>
      <c r="AJ150" s="34"/>
    </row>
    <row r="151" spans="35:36" ht="24.75">
      <c r="AI151" s="34"/>
      <c r="AJ151" s="34"/>
    </row>
    <row r="152" spans="35:36" ht="24.75">
      <c r="AI152" s="34"/>
      <c r="AJ152" s="34"/>
    </row>
    <row r="153" spans="35:36" ht="24.75">
      <c r="AI153" s="34"/>
      <c r="AJ153" s="34"/>
    </row>
    <row r="154" spans="35:36" ht="24.75">
      <c r="AI154" s="34"/>
      <c r="AJ154" s="34"/>
    </row>
    <row r="155" spans="35:36" ht="24.75">
      <c r="AI155" s="34"/>
      <c r="AJ155" s="34"/>
    </row>
    <row r="156" spans="35:36" ht="24.75">
      <c r="AI156" s="34"/>
      <c r="AJ156" s="34"/>
    </row>
    <row r="157" spans="35:36" ht="24.75">
      <c r="AI157" s="34"/>
      <c r="AJ157" s="34"/>
    </row>
    <row r="158" spans="35:36" ht="24.75">
      <c r="AI158" s="34"/>
      <c r="AJ158" s="34"/>
    </row>
    <row r="159" spans="35:36" ht="24.75">
      <c r="AI159" s="34"/>
      <c r="AJ159" s="34"/>
    </row>
    <row r="160" spans="35:36" ht="24.75">
      <c r="AI160" s="34"/>
      <c r="AJ160" s="34"/>
    </row>
    <row r="161" spans="35:36" ht="24.75">
      <c r="AI161" s="34"/>
      <c r="AJ161" s="34"/>
    </row>
    <row r="162" spans="35:36" ht="24.75">
      <c r="AI162" s="34"/>
      <c r="AJ162" s="34"/>
    </row>
    <row r="163" spans="35:36" ht="24.75">
      <c r="AI163" s="34"/>
      <c r="AJ163" s="34"/>
    </row>
    <row r="164" spans="35:36" ht="24.75">
      <c r="AI164" s="34"/>
      <c r="AJ164" s="34"/>
    </row>
    <row r="165" spans="35:36" ht="24.75">
      <c r="AI165" s="34"/>
      <c r="AJ165" s="34"/>
    </row>
    <row r="166" spans="35:36" ht="24.75">
      <c r="AI166" s="34"/>
      <c r="AJ166" s="34"/>
    </row>
    <row r="167" spans="35:36" ht="24.75">
      <c r="AI167" s="34"/>
      <c r="AJ167" s="34"/>
    </row>
  </sheetData>
  <mergeCells count="47">
    <mergeCell ref="AI5:AJ5"/>
    <mergeCell ref="AI28:AJ28"/>
    <mergeCell ref="A33:A35"/>
    <mergeCell ref="A36:A38"/>
    <mergeCell ref="A10:A12"/>
    <mergeCell ref="A13:A15"/>
    <mergeCell ref="A16:A18"/>
    <mergeCell ref="A19:A21"/>
    <mergeCell ref="A27:A29"/>
    <mergeCell ref="A6:AG7"/>
    <mergeCell ref="Y25:Z25"/>
    <mergeCell ref="AA25:AB25"/>
    <mergeCell ref="W25:X25"/>
    <mergeCell ref="AC25:AD25"/>
    <mergeCell ref="AE25:AG25"/>
    <mergeCell ref="E43:U43"/>
    <mergeCell ref="E44:U44"/>
    <mergeCell ref="E8:F8"/>
    <mergeCell ref="E25:F25"/>
    <mergeCell ref="A25:B26"/>
    <mergeCell ref="C25:D25"/>
    <mergeCell ref="G25:H25"/>
    <mergeCell ref="I25:J25"/>
    <mergeCell ref="K25:L25"/>
    <mergeCell ref="M25:N25"/>
    <mergeCell ref="O25:P25"/>
    <mergeCell ref="Q25:R25"/>
    <mergeCell ref="S25:T25"/>
    <mergeCell ref="A8:B9"/>
    <mergeCell ref="C8:D8"/>
    <mergeCell ref="A30:A32"/>
    <mergeCell ref="E42:U42"/>
    <mergeCell ref="M8:N8"/>
    <mergeCell ref="O8:P8"/>
    <mergeCell ref="Q8:R8"/>
    <mergeCell ref="S8:T8"/>
    <mergeCell ref="U8:V8"/>
    <mergeCell ref="G8:H8"/>
    <mergeCell ref="I8:J8"/>
    <mergeCell ref="K8:L8"/>
    <mergeCell ref="U25:V25"/>
    <mergeCell ref="A23:AG24"/>
    <mergeCell ref="AE8:AG8"/>
    <mergeCell ref="W8:X8"/>
    <mergeCell ref="Y8:Z8"/>
    <mergeCell ref="AA8:AB8"/>
    <mergeCell ref="AC8:AD8"/>
  </mergeCells>
  <printOptions horizontalCentered="1" verticalCentered="1"/>
  <pageMargins left="7.874015748031496E-2" right="0.19685039370078741" top="0.15748031496062992" bottom="0.15748031496062992" header="0" footer="0"/>
  <pageSetup scale="80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H75"/>
  <sheetViews>
    <sheetView rightToLeft="1" topLeftCell="A51" zoomScale="85" zoomScaleNormal="85" workbookViewId="0">
      <selection activeCell="R45" sqref="R45:S45"/>
    </sheetView>
  </sheetViews>
  <sheetFormatPr defaultColWidth="8.5" defaultRowHeight="27.75"/>
  <cols>
    <col min="1" max="1" width="14.375" style="42" bestFit="1" customWidth="1"/>
    <col min="2" max="2" width="29.5" style="42" customWidth="1"/>
    <col min="3" max="3" width="6.125" style="42" bestFit="1" customWidth="1"/>
    <col min="4" max="4" width="7.5" style="42" customWidth="1"/>
    <col min="5" max="5" width="6.125" style="42" bestFit="1" customWidth="1"/>
    <col min="6" max="6" width="7.625" style="42" customWidth="1"/>
    <col min="7" max="7" width="5.625" style="42" customWidth="1"/>
    <col min="8" max="17" width="5" style="42" bestFit="1" customWidth="1"/>
    <col min="18" max="18" width="8.625" style="42" customWidth="1"/>
    <col min="19" max="19" width="6.125" style="42" customWidth="1"/>
    <col min="20" max="20" width="7" style="42" customWidth="1"/>
    <col min="21" max="21" width="5" style="42" bestFit="1" customWidth="1"/>
    <col min="22" max="22" width="6.125" style="42" bestFit="1" customWidth="1"/>
    <col min="23" max="23" width="5.875" style="42" customWidth="1"/>
    <col min="24" max="24" width="6.125" style="42" bestFit="1" customWidth="1"/>
    <col min="25" max="25" width="5" style="42" bestFit="1" customWidth="1"/>
    <col min="26" max="29" width="5" style="60" customWidth="1"/>
    <col min="30" max="30" width="5" style="42" bestFit="1" customWidth="1"/>
    <col min="31" max="31" width="8" style="42" customWidth="1"/>
    <col min="32" max="32" width="6.875" style="42" customWidth="1"/>
    <col min="33" max="33" width="7.25" style="42" customWidth="1"/>
    <col min="34" max="34" width="7.625" style="42" bestFit="1" customWidth="1"/>
    <col min="35" max="16384" width="8.5" style="42"/>
  </cols>
  <sheetData>
    <row r="2" spans="1:33" ht="26.25" customHeight="1">
      <c r="B2"/>
      <c r="C2"/>
      <c r="D2"/>
      <c r="E2"/>
      <c r="F2"/>
      <c r="G2"/>
      <c r="H2"/>
      <c r="I2"/>
      <c r="J2"/>
      <c r="K2"/>
    </row>
    <row r="3" spans="1:33">
      <c r="B3"/>
      <c r="C3"/>
      <c r="D3"/>
      <c r="E3"/>
      <c r="F3"/>
      <c r="G3"/>
      <c r="H3"/>
      <c r="I3"/>
      <c r="J3"/>
      <c r="K3"/>
    </row>
    <row r="6" spans="1:33">
      <c r="A6" s="206" t="s">
        <v>222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3">
      <c r="A7" s="193" t="s">
        <v>9</v>
      </c>
      <c r="B7" s="193"/>
      <c r="C7" s="207" t="s">
        <v>235</v>
      </c>
      <c r="D7" s="193"/>
      <c r="E7" s="193"/>
      <c r="F7" s="193"/>
      <c r="G7" s="193" t="s">
        <v>138</v>
      </c>
      <c r="H7" s="193"/>
      <c r="I7" s="193"/>
      <c r="J7" s="193"/>
      <c r="K7" s="207" t="s">
        <v>236</v>
      </c>
      <c r="L7" s="193"/>
      <c r="M7" s="193"/>
      <c r="N7" s="193"/>
      <c r="O7" s="207" t="s">
        <v>237</v>
      </c>
      <c r="P7" s="193"/>
      <c r="Q7" s="193"/>
      <c r="R7" s="193"/>
      <c r="S7" s="193" t="s">
        <v>63</v>
      </c>
      <c r="T7" s="193"/>
      <c r="U7" s="193"/>
      <c r="V7" s="193"/>
      <c r="W7" s="193" t="s">
        <v>105</v>
      </c>
      <c r="X7" s="193"/>
      <c r="Y7" s="193"/>
      <c r="Z7" s="193"/>
      <c r="AA7" s="193"/>
      <c r="AB7" s="193"/>
      <c r="AC7" s="193"/>
      <c r="AD7" s="193"/>
      <c r="AE7" s="193" t="s">
        <v>56</v>
      </c>
      <c r="AF7" s="193"/>
      <c r="AG7" s="193"/>
    </row>
    <row r="8" spans="1:33">
      <c r="A8" s="193"/>
      <c r="B8" s="193"/>
      <c r="C8" s="193" t="s">
        <v>64</v>
      </c>
      <c r="D8" s="193"/>
      <c r="E8" s="193" t="s">
        <v>107</v>
      </c>
      <c r="F8" s="193"/>
      <c r="G8" s="193" t="s">
        <v>205</v>
      </c>
      <c r="H8" s="193"/>
      <c r="I8" s="193" t="s">
        <v>107</v>
      </c>
      <c r="J8" s="193"/>
      <c r="K8" s="193" t="s">
        <v>205</v>
      </c>
      <c r="L8" s="193"/>
      <c r="M8" s="193" t="s">
        <v>107</v>
      </c>
      <c r="N8" s="193"/>
      <c r="O8" s="193" t="s">
        <v>205</v>
      </c>
      <c r="P8" s="193"/>
      <c r="Q8" s="193" t="s">
        <v>107</v>
      </c>
      <c r="R8" s="193"/>
      <c r="S8" s="193" t="s">
        <v>205</v>
      </c>
      <c r="T8" s="193"/>
      <c r="U8" s="193" t="s">
        <v>107</v>
      </c>
      <c r="V8" s="193"/>
      <c r="W8" s="193" t="s">
        <v>205</v>
      </c>
      <c r="X8" s="193"/>
      <c r="Y8" s="193" t="s">
        <v>107</v>
      </c>
      <c r="Z8" s="193"/>
      <c r="AA8" s="193"/>
      <c r="AB8" s="193"/>
      <c r="AC8" s="193"/>
      <c r="AD8" s="193"/>
      <c r="AE8" s="193"/>
      <c r="AF8" s="193"/>
      <c r="AG8" s="193"/>
    </row>
    <row r="9" spans="1:33">
      <c r="A9" s="193"/>
      <c r="B9" s="193"/>
      <c r="C9" s="43" t="s">
        <v>1</v>
      </c>
      <c r="D9" s="43" t="s">
        <v>78</v>
      </c>
      <c r="E9" s="43" t="s">
        <v>1</v>
      </c>
      <c r="F9" s="43" t="s">
        <v>78</v>
      </c>
      <c r="G9" s="43" t="s">
        <v>1</v>
      </c>
      <c r="H9" s="43" t="s">
        <v>78</v>
      </c>
      <c r="I9" s="43" t="s">
        <v>1</v>
      </c>
      <c r="J9" s="43" t="s">
        <v>78</v>
      </c>
      <c r="K9" s="43" t="s">
        <v>1</v>
      </c>
      <c r="L9" s="43" t="s">
        <v>78</v>
      </c>
      <c r="M9" s="43" t="s">
        <v>1</v>
      </c>
      <c r="N9" s="43" t="s">
        <v>78</v>
      </c>
      <c r="O9" s="43" t="s">
        <v>1</v>
      </c>
      <c r="P9" s="43" t="s">
        <v>78</v>
      </c>
      <c r="Q9" s="43" t="s">
        <v>1</v>
      </c>
      <c r="R9" s="43" t="s">
        <v>78</v>
      </c>
      <c r="S9" s="43" t="s">
        <v>1</v>
      </c>
      <c r="T9" s="43" t="s">
        <v>78</v>
      </c>
      <c r="U9" s="43" t="s">
        <v>1</v>
      </c>
      <c r="V9" s="43" t="s">
        <v>78</v>
      </c>
      <c r="W9" s="43" t="s">
        <v>1</v>
      </c>
      <c r="X9" s="43" t="s">
        <v>78</v>
      </c>
      <c r="Y9" s="43" t="s">
        <v>1</v>
      </c>
      <c r="Z9" s="61" t="s">
        <v>78</v>
      </c>
      <c r="AA9" s="62" t="s">
        <v>1</v>
      </c>
      <c r="AB9" s="62" t="s">
        <v>78</v>
      </c>
      <c r="AC9" s="61" t="s">
        <v>1</v>
      </c>
      <c r="AD9" s="43" t="s">
        <v>78</v>
      </c>
      <c r="AE9" s="43" t="s">
        <v>1</v>
      </c>
      <c r="AF9" s="43" t="s">
        <v>78</v>
      </c>
      <c r="AG9" s="43" t="s">
        <v>70</v>
      </c>
    </row>
    <row r="10" spans="1:33">
      <c r="A10" s="67" t="s">
        <v>158</v>
      </c>
      <c r="B10" s="38" t="s">
        <v>247</v>
      </c>
      <c r="C10" s="68">
        <v>351</v>
      </c>
      <c r="D10" s="23">
        <v>501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91</v>
      </c>
      <c r="N10" s="23">
        <v>105</v>
      </c>
      <c r="O10" s="23">
        <v>105</v>
      </c>
      <c r="P10" s="23">
        <v>138</v>
      </c>
      <c r="Q10" s="23">
        <v>99</v>
      </c>
      <c r="R10" s="23">
        <v>186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59">
        <v>0</v>
      </c>
      <c r="AA10" s="59">
        <v>0</v>
      </c>
      <c r="AB10" s="59">
        <v>0</v>
      </c>
      <c r="AC10" s="59">
        <v>0</v>
      </c>
      <c r="AD10" s="23">
        <v>0</v>
      </c>
      <c r="AE10" s="43">
        <f>Y10+W10+U10+S10+Q10+O10+M10+K10+I10+G10+E10+C10</f>
        <v>646</v>
      </c>
      <c r="AF10" s="43">
        <f>AD10+X10+V10+T10+R10+P10+N10+L10+J10+H10+F10+D10</f>
        <v>930</v>
      </c>
      <c r="AG10" s="43">
        <f>AF10+AE10</f>
        <v>1576</v>
      </c>
    </row>
    <row r="11" spans="1:33">
      <c r="A11" s="23" t="s">
        <v>161</v>
      </c>
      <c r="B11" s="38" t="s">
        <v>248</v>
      </c>
      <c r="C11" s="23">
        <v>486</v>
      </c>
      <c r="D11" s="23">
        <v>321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76</v>
      </c>
      <c r="N11" s="23">
        <v>99</v>
      </c>
      <c r="O11" s="23">
        <v>82</v>
      </c>
      <c r="P11" s="23">
        <v>74</v>
      </c>
      <c r="Q11" s="23">
        <v>101</v>
      </c>
      <c r="R11" s="23">
        <v>89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59">
        <v>0</v>
      </c>
      <c r="AA11" s="59">
        <v>0</v>
      </c>
      <c r="AB11" s="59">
        <v>0</v>
      </c>
      <c r="AC11" s="59">
        <v>0</v>
      </c>
      <c r="AD11" s="23">
        <v>0</v>
      </c>
      <c r="AE11" s="57">
        <f t="shared" ref="AE11:AE16" si="0">Y11+W11+U11+S11+Q11+O11+M11+K11+I11+G11+E11+C11</f>
        <v>745</v>
      </c>
      <c r="AF11" s="57">
        <f t="shared" ref="AF11:AF16" si="1">AD11+X11+V11+T11+R11+P11+N11+L11+J11+H11+F11+D11</f>
        <v>583</v>
      </c>
      <c r="AG11" s="57">
        <f t="shared" ref="AG11:AG17" si="2">AF11+AE11</f>
        <v>1328</v>
      </c>
    </row>
    <row r="12" spans="1:33">
      <c r="A12" s="67" t="s">
        <v>162</v>
      </c>
      <c r="B12" s="38" t="s">
        <v>247</v>
      </c>
      <c r="C12" s="23">
        <v>501</v>
      </c>
      <c r="D12" s="23">
        <v>483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149</v>
      </c>
      <c r="N12" s="23">
        <v>39</v>
      </c>
      <c r="O12" s="23">
        <v>29</v>
      </c>
      <c r="P12" s="23">
        <v>43</v>
      </c>
      <c r="Q12" s="23">
        <v>184</v>
      </c>
      <c r="R12" s="23">
        <v>56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59">
        <v>0</v>
      </c>
      <c r="AA12" s="59">
        <v>0</v>
      </c>
      <c r="AB12" s="59">
        <v>0</v>
      </c>
      <c r="AC12" s="59">
        <v>0</v>
      </c>
      <c r="AD12" s="23">
        <v>0</v>
      </c>
      <c r="AE12" s="57">
        <f t="shared" si="0"/>
        <v>863</v>
      </c>
      <c r="AF12" s="57">
        <f t="shared" si="1"/>
        <v>621</v>
      </c>
      <c r="AG12" s="57">
        <f t="shared" si="2"/>
        <v>1484</v>
      </c>
    </row>
    <row r="13" spans="1:33">
      <c r="A13" s="205" t="s">
        <v>163</v>
      </c>
      <c r="B13" s="205"/>
      <c r="C13" s="23">
        <v>965</v>
      </c>
      <c r="D13" s="23">
        <v>384</v>
      </c>
      <c r="E13" s="23">
        <v>2033</v>
      </c>
      <c r="F13" s="23">
        <v>534</v>
      </c>
      <c r="G13" s="23">
        <v>296</v>
      </c>
      <c r="H13" s="23">
        <v>186</v>
      </c>
      <c r="I13" s="23">
        <v>389</v>
      </c>
      <c r="J13" s="23">
        <v>176</v>
      </c>
      <c r="K13" s="23">
        <v>196</v>
      </c>
      <c r="L13" s="23">
        <v>86</v>
      </c>
      <c r="M13" s="23">
        <v>180</v>
      </c>
      <c r="N13" s="23">
        <v>63</v>
      </c>
      <c r="O13" s="23">
        <v>55</v>
      </c>
      <c r="P13" s="23">
        <v>47</v>
      </c>
      <c r="Q13" s="23">
        <v>179</v>
      </c>
      <c r="R13" s="23">
        <v>49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59">
        <v>0</v>
      </c>
      <c r="AA13" s="59">
        <v>0</v>
      </c>
      <c r="AB13" s="59">
        <v>0</v>
      </c>
      <c r="AC13" s="59">
        <v>0</v>
      </c>
      <c r="AD13" s="23">
        <v>0</v>
      </c>
      <c r="AE13" s="57">
        <f t="shared" si="0"/>
        <v>4293</v>
      </c>
      <c r="AF13" s="57">
        <f t="shared" si="1"/>
        <v>1525</v>
      </c>
      <c r="AG13" s="57">
        <f t="shared" si="2"/>
        <v>5818</v>
      </c>
    </row>
    <row r="14" spans="1:33">
      <c r="A14" s="204" t="s">
        <v>164</v>
      </c>
      <c r="B14" s="204"/>
      <c r="C14" s="23">
        <v>851</v>
      </c>
      <c r="D14" s="23">
        <v>401</v>
      </c>
      <c r="E14" s="23">
        <v>798</v>
      </c>
      <c r="F14" s="23">
        <v>204</v>
      </c>
      <c r="G14" s="23">
        <v>322</v>
      </c>
      <c r="H14" s="23">
        <v>108</v>
      </c>
      <c r="I14" s="23">
        <v>186</v>
      </c>
      <c r="J14" s="23">
        <v>93</v>
      </c>
      <c r="K14" s="23">
        <v>186</v>
      </c>
      <c r="L14" s="23">
        <v>38</v>
      </c>
      <c r="M14" s="23">
        <v>57</v>
      </c>
      <c r="N14" s="23">
        <v>34</v>
      </c>
      <c r="O14" s="23">
        <v>69</v>
      </c>
      <c r="P14" s="23">
        <v>26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59">
        <v>0</v>
      </c>
      <c r="AA14" s="59">
        <v>0</v>
      </c>
      <c r="AB14" s="59">
        <v>0</v>
      </c>
      <c r="AC14" s="59">
        <v>0</v>
      </c>
      <c r="AD14" s="23">
        <v>0</v>
      </c>
      <c r="AE14" s="57">
        <f t="shared" si="0"/>
        <v>2469</v>
      </c>
      <c r="AF14" s="57">
        <f t="shared" si="1"/>
        <v>904</v>
      </c>
      <c r="AG14" s="57">
        <f t="shared" si="2"/>
        <v>3373</v>
      </c>
    </row>
    <row r="15" spans="1:33" s="74" customFormat="1">
      <c r="A15" s="71" t="s">
        <v>252</v>
      </c>
      <c r="B15" s="71" t="s">
        <v>253</v>
      </c>
      <c r="C15" s="73">
        <v>902</v>
      </c>
      <c r="D15" s="73">
        <v>635</v>
      </c>
      <c r="E15" s="73">
        <v>433</v>
      </c>
      <c r="F15" s="73">
        <v>286</v>
      </c>
      <c r="G15" s="73">
        <v>386</v>
      </c>
      <c r="H15" s="73">
        <v>236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2">
        <f t="shared" si="0"/>
        <v>1721</v>
      </c>
      <c r="AF15" s="72">
        <f t="shared" si="1"/>
        <v>1157</v>
      </c>
      <c r="AG15" s="72">
        <f t="shared" si="2"/>
        <v>2878</v>
      </c>
    </row>
    <row r="16" spans="1:33" ht="23.25" customHeight="1">
      <c r="A16" s="67" t="s">
        <v>165</v>
      </c>
      <c r="B16" s="67" t="s">
        <v>166</v>
      </c>
      <c r="C16" s="59">
        <v>584</v>
      </c>
      <c r="D16" s="59">
        <v>963</v>
      </c>
      <c r="E16" s="59">
        <v>325</v>
      </c>
      <c r="F16" s="59">
        <v>206</v>
      </c>
      <c r="G16" s="59">
        <v>106</v>
      </c>
      <c r="H16" s="59">
        <v>156</v>
      </c>
      <c r="I16" s="59">
        <v>65</v>
      </c>
      <c r="J16" s="59">
        <v>112</v>
      </c>
      <c r="K16" s="59">
        <v>48</v>
      </c>
      <c r="L16" s="59">
        <v>106</v>
      </c>
      <c r="M16" s="59">
        <v>140</v>
      </c>
      <c r="N16" s="59">
        <v>75</v>
      </c>
      <c r="O16" s="23">
        <v>52</v>
      </c>
      <c r="P16" s="23">
        <v>66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59">
        <v>0</v>
      </c>
      <c r="AA16" s="59">
        <v>0</v>
      </c>
      <c r="AB16" s="59">
        <v>0</v>
      </c>
      <c r="AC16" s="59">
        <v>0</v>
      </c>
      <c r="AD16" s="23">
        <v>0</v>
      </c>
      <c r="AE16" s="57">
        <f t="shared" si="0"/>
        <v>1320</v>
      </c>
      <c r="AF16" s="57">
        <f t="shared" si="1"/>
        <v>1684</v>
      </c>
      <c r="AG16" s="57">
        <f t="shared" si="2"/>
        <v>3004</v>
      </c>
    </row>
    <row r="17" spans="1:33">
      <c r="A17" s="193" t="s">
        <v>0</v>
      </c>
      <c r="B17" s="193"/>
      <c r="C17" s="43">
        <f>C16+C15+C14+C13+C12+C11+C10</f>
        <v>4640</v>
      </c>
      <c r="D17" s="72">
        <f t="shared" ref="D17:AD17" si="3">D16+D15+D14+D13+D12+D11+D10</f>
        <v>3688</v>
      </c>
      <c r="E17" s="72">
        <f t="shared" si="3"/>
        <v>3589</v>
      </c>
      <c r="F17" s="72">
        <f t="shared" si="3"/>
        <v>1230</v>
      </c>
      <c r="G17" s="72">
        <f t="shared" si="3"/>
        <v>1110</v>
      </c>
      <c r="H17" s="72">
        <f t="shared" si="3"/>
        <v>686</v>
      </c>
      <c r="I17" s="72">
        <f t="shared" si="3"/>
        <v>640</v>
      </c>
      <c r="J17" s="72">
        <f t="shared" si="3"/>
        <v>381</v>
      </c>
      <c r="K17" s="72">
        <f t="shared" si="3"/>
        <v>430</v>
      </c>
      <c r="L17" s="72">
        <f t="shared" si="3"/>
        <v>230</v>
      </c>
      <c r="M17" s="72">
        <f t="shared" si="3"/>
        <v>693</v>
      </c>
      <c r="N17" s="72">
        <f t="shared" si="3"/>
        <v>415</v>
      </c>
      <c r="O17" s="72">
        <f t="shared" si="3"/>
        <v>392</v>
      </c>
      <c r="P17" s="72">
        <f t="shared" si="3"/>
        <v>394</v>
      </c>
      <c r="Q17" s="72">
        <f t="shared" si="3"/>
        <v>563</v>
      </c>
      <c r="R17" s="72">
        <f t="shared" si="3"/>
        <v>380</v>
      </c>
      <c r="S17" s="72">
        <f t="shared" si="3"/>
        <v>0</v>
      </c>
      <c r="T17" s="72">
        <f t="shared" si="3"/>
        <v>0</v>
      </c>
      <c r="U17" s="72">
        <f t="shared" si="3"/>
        <v>0</v>
      </c>
      <c r="V17" s="72">
        <f t="shared" si="3"/>
        <v>0</v>
      </c>
      <c r="W17" s="72">
        <f t="shared" si="3"/>
        <v>0</v>
      </c>
      <c r="X17" s="72">
        <f t="shared" si="3"/>
        <v>0</v>
      </c>
      <c r="Y17" s="72">
        <f t="shared" si="3"/>
        <v>0</v>
      </c>
      <c r="Z17" s="72">
        <f t="shared" si="3"/>
        <v>0</v>
      </c>
      <c r="AA17" s="72">
        <f t="shared" si="3"/>
        <v>0</v>
      </c>
      <c r="AB17" s="72">
        <f t="shared" si="3"/>
        <v>0</v>
      </c>
      <c r="AC17" s="72">
        <f t="shared" si="3"/>
        <v>0</v>
      </c>
      <c r="AD17" s="72">
        <f t="shared" si="3"/>
        <v>0</v>
      </c>
      <c r="AE17" s="43">
        <f>Y17+W17+U17+S17+Q17+O17+M17+K17+I17+G17+E17+C17</f>
        <v>12057</v>
      </c>
      <c r="AF17" s="43">
        <f>AD17+X17+V17+T17+R17+P17+N17+L17+J17+H17+F17+D17</f>
        <v>7404</v>
      </c>
      <c r="AG17" s="43">
        <f t="shared" si="2"/>
        <v>19461</v>
      </c>
    </row>
    <row r="21" spans="1:33">
      <c r="A21" s="186" t="s">
        <v>221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</row>
    <row r="22" spans="1:33" ht="60" customHeight="1">
      <c r="A22" s="195" t="s">
        <v>9</v>
      </c>
      <c r="B22" s="195"/>
      <c r="C22" s="195"/>
      <c r="D22" s="185" t="s">
        <v>43</v>
      </c>
      <c r="E22" s="185"/>
      <c r="F22" s="189" t="s">
        <v>5</v>
      </c>
      <c r="G22" s="190"/>
      <c r="H22" s="189" t="s">
        <v>44</v>
      </c>
      <c r="I22" s="190"/>
      <c r="J22" s="185" t="s">
        <v>57</v>
      </c>
      <c r="K22" s="185"/>
      <c r="L22" s="185" t="s">
        <v>58</v>
      </c>
      <c r="M22" s="185"/>
      <c r="N22" s="185" t="s">
        <v>25</v>
      </c>
      <c r="O22" s="185"/>
      <c r="P22" s="185" t="s">
        <v>7</v>
      </c>
      <c r="Q22" s="185"/>
      <c r="R22" s="185" t="s">
        <v>45</v>
      </c>
      <c r="S22" s="185"/>
      <c r="T22" s="185"/>
      <c r="U22" s="22"/>
      <c r="V22" s="22"/>
    </row>
    <row r="23" spans="1:33">
      <c r="A23" s="195"/>
      <c r="B23" s="195"/>
      <c r="C23" s="195"/>
      <c r="D23" s="131" t="s">
        <v>1</v>
      </c>
      <c r="E23" s="131" t="s">
        <v>78</v>
      </c>
      <c r="F23" s="131" t="s">
        <v>1</v>
      </c>
      <c r="G23" s="131" t="s">
        <v>78</v>
      </c>
      <c r="H23" s="131" t="s">
        <v>1</v>
      </c>
      <c r="I23" s="131" t="s">
        <v>78</v>
      </c>
      <c r="J23" s="131" t="s">
        <v>1</v>
      </c>
      <c r="K23" s="131" t="s">
        <v>78</v>
      </c>
      <c r="L23" s="131" t="s">
        <v>1</v>
      </c>
      <c r="M23" s="131" t="s">
        <v>78</v>
      </c>
      <c r="N23" s="131" t="s">
        <v>1</v>
      </c>
      <c r="O23" s="131" t="s">
        <v>78</v>
      </c>
      <c r="P23" s="131" t="s">
        <v>1</v>
      </c>
      <c r="Q23" s="131" t="s">
        <v>78</v>
      </c>
      <c r="R23" s="131" t="s">
        <v>1</v>
      </c>
      <c r="S23" s="131" t="s">
        <v>78</v>
      </c>
      <c r="T23" s="131" t="s">
        <v>22</v>
      </c>
      <c r="U23" s="22"/>
      <c r="V23" s="22"/>
    </row>
    <row r="24" spans="1:33" ht="21.75" customHeight="1">
      <c r="A24" s="196" t="s">
        <v>167</v>
      </c>
      <c r="B24" s="197"/>
      <c r="C24" s="38" t="s">
        <v>64</v>
      </c>
      <c r="D24" s="132">
        <v>351</v>
      </c>
      <c r="E24" s="132">
        <v>501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1">
        <f>P24+N24+L24+J24+H24+F24+D24</f>
        <v>351</v>
      </c>
      <c r="S24" s="131">
        <f>Q24+O24+M24+K24+I24+G24+E24</f>
        <v>501</v>
      </c>
      <c r="T24" s="131">
        <f>S24+R24</f>
        <v>852</v>
      </c>
    </row>
    <row r="25" spans="1:33" ht="21.75" customHeight="1">
      <c r="A25" s="198"/>
      <c r="B25" s="199"/>
      <c r="C25" s="38" t="s">
        <v>51</v>
      </c>
      <c r="D25" s="132">
        <v>646</v>
      </c>
      <c r="E25" s="132">
        <v>930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1">
        <f t="shared" ref="R25:R37" si="4">P25+N25+L25+J25+H25+F25+D25</f>
        <v>646</v>
      </c>
      <c r="S25" s="131">
        <f t="shared" ref="S25:S37" si="5">Q25+O25+M25+K25+I25+G25+E25</f>
        <v>930</v>
      </c>
      <c r="T25" s="131">
        <f t="shared" ref="T25:T37" si="6">S25+R25</f>
        <v>1576</v>
      </c>
    </row>
    <row r="26" spans="1:33" ht="21.75" customHeight="1">
      <c r="A26" s="196" t="s">
        <v>249</v>
      </c>
      <c r="B26" s="197"/>
      <c r="C26" s="38" t="s">
        <v>64</v>
      </c>
      <c r="D26" s="132">
        <v>486</v>
      </c>
      <c r="E26" s="132">
        <v>321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1">
        <f t="shared" si="4"/>
        <v>486</v>
      </c>
      <c r="S26" s="131">
        <f t="shared" si="5"/>
        <v>321</v>
      </c>
      <c r="T26" s="131">
        <f t="shared" si="6"/>
        <v>807</v>
      </c>
      <c r="U26" s="22"/>
      <c r="V26" s="22"/>
    </row>
    <row r="27" spans="1:33" ht="21.75" customHeight="1">
      <c r="A27" s="198"/>
      <c r="B27" s="199"/>
      <c r="C27" s="38" t="s">
        <v>51</v>
      </c>
      <c r="D27" s="132">
        <v>745</v>
      </c>
      <c r="E27" s="132">
        <v>583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1">
        <f t="shared" si="4"/>
        <v>745</v>
      </c>
      <c r="S27" s="131">
        <f t="shared" si="5"/>
        <v>583</v>
      </c>
      <c r="T27" s="131">
        <f t="shared" si="6"/>
        <v>1328</v>
      </c>
      <c r="U27" s="22"/>
      <c r="V27" s="22"/>
    </row>
    <row r="28" spans="1:33" ht="21.75" customHeight="1">
      <c r="A28" s="196" t="s">
        <v>245</v>
      </c>
      <c r="B28" s="197"/>
      <c r="C28" s="38" t="s">
        <v>64</v>
      </c>
      <c r="D28" s="132">
        <v>501</v>
      </c>
      <c r="E28" s="132">
        <v>483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1">
        <f t="shared" si="4"/>
        <v>501</v>
      </c>
      <c r="S28" s="131">
        <f t="shared" si="5"/>
        <v>483</v>
      </c>
      <c r="T28" s="131">
        <f t="shared" si="6"/>
        <v>984</v>
      </c>
    </row>
    <row r="29" spans="1:33" ht="21.75" customHeight="1">
      <c r="A29" s="198"/>
      <c r="B29" s="199"/>
      <c r="C29" s="38" t="s">
        <v>51</v>
      </c>
      <c r="D29" s="132">
        <v>863</v>
      </c>
      <c r="E29" s="132">
        <v>621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1">
        <f t="shared" si="4"/>
        <v>863</v>
      </c>
      <c r="S29" s="131">
        <f t="shared" si="5"/>
        <v>621</v>
      </c>
      <c r="T29" s="131">
        <f t="shared" si="6"/>
        <v>1484</v>
      </c>
    </row>
    <row r="30" spans="1:33" ht="21.75" customHeight="1">
      <c r="A30" s="196" t="s">
        <v>168</v>
      </c>
      <c r="B30" s="197"/>
      <c r="C30" s="38" t="s">
        <v>64</v>
      </c>
      <c r="D30" s="38">
        <v>965</v>
      </c>
      <c r="E30" s="38">
        <v>384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1">
        <f t="shared" si="4"/>
        <v>965</v>
      </c>
      <c r="S30" s="131">
        <f t="shared" si="5"/>
        <v>384</v>
      </c>
      <c r="T30" s="131">
        <f t="shared" si="6"/>
        <v>1349</v>
      </c>
      <c r="U30" s="22"/>
      <c r="V30" s="22"/>
    </row>
    <row r="31" spans="1:33" ht="21.75" customHeight="1">
      <c r="A31" s="198"/>
      <c r="B31" s="199"/>
      <c r="C31" s="38" t="s">
        <v>51</v>
      </c>
      <c r="D31" s="132">
        <v>4293</v>
      </c>
      <c r="E31" s="132">
        <v>1525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1">
        <f t="shared" si="4"/>
        <v>4293</v>
      </c>
      <c r="S31" s="131">
        <f t="shared" si="5"/>
        <v>1525</v>
      </c>
      <c r="T31" s="131">
        <f t="shared" si="6"/>
        <v>5818</v>
      </c>
      <c r="U31" s="22"/>
      <c r="V31" s="22"/>
    </row>
    <row r="32" spans="1:33">
      <c r="A32" s="196" t="s">
        <v>169</v>
      </c>
      <c r="B32" s="197"/>
      <c r="C32" s="38" t="s">
        <v>64</v>
      </c>
      <c r="D32" s="132">
        <v>851</v>
      </c>
      <c r="E32" s="132">
        <v>401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1">
        <f t="shared" si="4"/>
        <v>851</v>
      </c>
      <c r="S32" s="131">
        <f t="shared" si="5"/>
        <v>401</v>
      </c>
      <c r="T32" s="131">
        <f t="shared" si="6"/>
        <v>1252</v>
      </c>
      <c r="U32" s="22"/>
      <c r="V32" s="22"/>
    </row>
    <row r="33" spans="1:32">
      <c r="A33" s="198"/>
      <c r="B33" s="199"/>
      <c r="C33" s="38" t="s">
        <v>51</v>
      </c>
      <c r="D33" s="132">
        <v>2467</v>
      </c>
      <c r="E33" s="132">
        <v>902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2</v>
      </c>
      <c r="O33" s="132">
        <v>2</v>
      </c>
      <c r="P33" s="132">
        <v>0</v>
      </c>
      <c r="Q33" s="132">
        <v>0</v>
      </c>
      <c r="R33" s="131">
        <f t="shared" si="4"/>
        <v>2469</v>
      </c>
      <c r="S33" s="131">
        <f t="shared" si="5"/>
        <v>904</v>
      </c>
      <c r="T33" s="131">
        <f t="shared" si="6"/>
        <v>3373</v>
      </c>
      <c r="U33" s="22"/>
      <c r="V33" s="22"/>
    </row>
    <row r="34" spans="1:32" s="74" customFormat="1">
      <c r="A34" s="197" t="s">
        <v>252</v>
      </c>
      <c r="B34" s="200" t="s">
        <v>253</v>
      </c>
      <c r="C34" s="38" t="s">
        <v>64</v>
      </c>
      <c r="D34" s="132">
        <v>902</v>
      </c>
      <c r="E34" s="132">
        <v>634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1</v>
      </c>
      <c r="N34" s="132">
        <v>0</v>
      </c>
      <c r="O34" s="132">
        <v>0</v>
      </c>
      <c r="P34" s="132">
        <v>0</v>
      </c>
      <c r="Q34" s="132">
        <v>0</v>
      </c>
      <c r="R34" s="131">
        <f t="shared" si="4"/>
        <v>902</v>
      </c>
      <c r="S34" s="131">
        <f t="shared" si="5"/>
        <v>635</v>
      </c>
      <c r="T34" s="131">
        <f t="shared" si="6"/>
        <v>1537</v>
      </c>
      <c r="U34" s="22"/>
      <c r="V34" s="22"/>
    </row>
    <row r="35" spans="1:32" s="74" customFormat="1">
      <c r="A35" s="199"/>
      <c r="B35" s="201"/>
      <c r="C35" s="38" t="s">
        <v>51</v>
      </c>
      <c r="D35" s="132">
        <v>1721</v>
      </c>
      <c r="E35" s="132">
        <v>1156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1</v>
      </c>
      <c r="N35" s="132">
        <v>0</v>
      </c>
      <c r="O35" s="132">
        <v>0</v>
      </c>
      <c r="P35" s="132">
        <v>0</v>
      </c>
      <c r="Q35" s="132">
        <v>0</v>
      </c>
      <c r="R35" s="131">
        <f t="shared" si="4"/>
        <v>1721</v>
      </c>
      <c r="S35" s="131">
        <f t="shared" si="5"/>
        <v>1157</v>
      </c>
      <c r="T35" s="131">
        <f t="shared" si="6"/>
        <v>2878</v>
      </c>
      <c r="U35" s="22"/>
      <c r="V35" s="22"/>
    </row>
    <row r="36" spans="1:32" ht="18.75" customHeight="1">
      <c r="A36" s="196" t="s">
        <v>170</v>
      </c>
      <c r="B36" s="197"/>
      <c r="C36" s="38" t="s">
        <v>64</v>
      </c>
      <c r="D36" s="132">
        <v>584</v>
      </c>
      <c r="E36" s="132">
        <v>963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1">
        <f t="shared" si="4"/>
        <v>584</v>
      </c>
      <c r="S36" s="131">
        <f t="shared" si="5"/>
        <v>963</v>
      </c>
      <c r="T36" s="131">
        <f t="shared" si="6"/>
        <v>1547</v>
      </c>
      <c r="AF36" s="60"/>
    </row>
    <row r="37" spans="1:32">
      <c r="A37" s="198"/>
      <c r="B37" s="199"/>
      <c r="C37" s="38" t="s">
        <v>51</v>
      </c>
      <c r="D37" s="132">
        <v>1320</v>
      </c>
      <c r="E37" s="132">
        <v>1684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1">
        <f t="shared" si="4"/>
        <v>1320</v>
      </c>
      <c r="S37" s="131">
        <f t="shared" si="5"/>
        <v>1684</v>
      </c>
      <c r="T37" s="131">
        <f t="shared" si="6"/>
        <v>3004</v>
      </c>
    </row>
    <row r="38" spans="1:32">
      <c r="A38" s="185" t="s">
        <v>0</v>
      </c>
      <c r="B38" s="194" t="s">
        <v>16</v>
      </c>
      <c r="C38" s="113" t="s">
        <v>64</v>
      </c>
      <c r="D38" s="113">
        <f>D36+D30+D24</f>
        <v>1900</v>
      </c>
      <c r="E38" s="113">
        <f t="shared" ref="E38:Q38" si="7">E36+E30+E24</f>
        <v>1848</v>
      </c>
      <c r="F38" s="113">
        <f t="shared" si="7"/>
        <v>0</v>
      </c>
      <c r="G38" s="113">
        <f t="shared" si="7"/>
        <v>0</v>
      </c>
      <c r="H38" s="113">
        <f t="shared" si="7"/>
        <v>0</v>
      </c>
      <c r="I38" s="113">
        <f t="shared" si="7"/>
        <v>0</v>
      </c>
      <c r="J38" s="113">
        <f t="shared" si="7"/>
        <v>0</v>
      </c>
      <c r="K38" s="113">
        <f t="shared" si="7"/>
        <v>0</v>
      </c>
      <c r="L38" s="113">
        <f t="shared" si="7"/>
        <v>0</v>
      </c>
      <c r="M38" s="113">
        <f t="shared" si="7"/>
        <v>0</v>
      </c>
      <c r="N38" s="113">
        <f t="shared" si="7"/>
        <v>0</v>
      </c>
      <c r="O38" s="113">
        <f t="shared" si="7"/>
        <v>0</v>
      </c>
      <c r="P38" s="113">
        <f t="shared" si="7"/>
        <v>0</v>
      </c>
      <c r="Q38" s="113">
        <f t="shared" si="7"/>
        <v>0</v>
      </c>
      <c r="R38" s="113">
        <f>D38+F38+H38+J38+L38+N38+P38</f>
        <v>1900</v>
      </c>
      <c r="S38" s="113">
        <f>Q38+O38+M38+K38+I38+G38+E38</f>
        <v>1848</v>
      </c>
      <c r="T38" s="113">
        <f t="shared" ref="T38:T45" si="8">S38+R38</f>
        <v>3748</v>
      </c>
    </row>
    <row r="39" spans="1:32">
      <c r="A39" s="185"/>
      <c r="B39" s="194"/>
      <c r="C39" s="113" t="s">
        <v>51</v>
      </c>
      <c r="D39" s="113">
        <f>D37+D31+D25</f>
        <v>6259</v>
      </c>
      <c r="E39" s="113">
        <f t="shared" ref="E39:Q39" si="9">E37+E31+E25</f>
        <v>4139</v>
      </c>
      <c r="F39" s="113">
        <f t="shared" si="9"/>
        <v>0</v>
      </c>
      <c r="G39" s="113">
        <f t="shared" si="9"/>
        <v>0</v>
      </c>
      <c r="H39" s="113">
        <f t="shared" si="9"/>
        <v>0</v>
      </c>
      <c r="I39" s="113">
        <f t="shared" si="9"/>
        <v>0</v>
      </c>
      <c r="J39" s="113">
        <f t="shared" si="9"/>
        <v>0</v>
      </c>
      <c r="K39" s="113">
        <f t="shared" si="9"/>
        <v>0</v>
      </c>
      <c r="L39" s="113">
        <f t="shared" si="9"/>
        <v>0</v>
      </c>
      <c r="M39" s="113">
        <f t="shared" si="9"/>
        <v>0</v>
      </c>
      <c r="N39" s="113">
        <f t="shared" si="9"/>
        <v>0</v>
      </c>
      <c r="O39" s="113">
        <f t="shared" si="9"/>
        <v>0</v>
      </c>
      <c r="P39" s="113">
        <f t="shared" si="9"/>
        <v>0</v>
      </c>
      <c r="Q39" s="113">
        <f t="shared" si="9"/>
        <v>0</v>
      </c>
      <c r="R39" s="113">
        <f t="shared" ref="R39:R45" si="10">D39+F39+H39+J39+L39+N39+P39</f>
        <v>6259</v>
      </c>
      <c r="S39" s="113">
        <f t="shared" ref="S39:S45" si="11">Q39+O39+M39+K39+I39+G39+E39</f>
        <v>4139</v>
      </c>
      <c r="T39" s="113">
        <f t="shared" si="8"/>
        <v>10398</v>
      </c>
    </row>
    <row r="40" spans="1:32" ht="23.25" customHeight="1">
      <c r="A40" s="185"/>
      <c r="B40" s="194" t="s">
        <v>17</v>
      </c>
      <c r="C40" s="113" t="s">
        <v>64</v>
      </c>
      <c r="D40" s="113">
        <f>D34+D32+D26</f>
        <v>2239</v>
      </c>
      <c r="E40" s="113">
        <f t="shared" ref="E40:Q40" si="12">E34+E32+E26</f>
        <v>1356</v>
      </c>
      <c r="F40" s="113">
        <f t="shared" si="12"/>
        <v>0</v>
      </c>
      <c r="G40" s="113">
        <f t="shared" si="12"/>
        <v>0</v>
      </c>
      <c r="H40" s="113">
        <f t="shared" si="12"/>
        <v>0</v>
      </c>
      <c r="I40" s="113">
        <f t="shared" si="12"/>
        <v>0</v>
      </c>
      <c r="J40" s="113">
        <f t="shared" si="12"/>
        <v>0</v>
      </c>
      <c r="K40" s="113">
        <f t="shared" si="12"/>
        <v>0</v>
      </c>
      <c r="L40" s="113">
        <f t="shared" si="12"/>
        <v>0</v>
      </c>
      <c r="M40" s="113">
        <f t="shared" si="12"/>
        <v>1</v>
      </c>
      <c r="N40" s="113">
        <f t="shared" si="12"/>
        <v>0</v>
      </c>
      <c r="O40" s="113">
        <f t="shared" si="12"/>
        <v>0</v>
      </c>
      <c r="P40" s="113">
        <f t="shared" si="12"/>
        <v>0</v>
      </c>
      <c r="Q40" s="113">
        <f t="shared" si="12"/>
        <v>0</v>
      </c>
      <c r="R40" s="113">
        <f t="shared" si="10"/>
        <v>2239</v>
      </c>
      <c r="S40" s="113">
        <f t="shared" si="11"/>
        <v>1357</v>
      </c>
      <c r="T40" s="113">
        <f t="shared" si="8"/>
        <v>3596</v>
      </c>
    </row>
    <row r="41" spans="1:32" ht="23.25" customHeight="1">
      <c r="A41" s="185"/>
      <c r="B41" s="194"/>
      <c r="C41" s="113" t="s">
        <v>51</v>
      </c>
      <c r="D41" s="113">
        <f>D35+D33+D27</f>
        <v>4933</v>
      </c>
      <c r="E41" s="113">
        <f t="shared" ref="E41:Q41" si="13">E35+E33+E27</f>
        <v>2641</v>
      </c>
      <c r="F41" s="113">
        <f t="shared" si="13"/>
        <v>0</v>
      </c>
      <c r="G41" s="113">
        <f t="shared" si="13"/>
        <v>0</v>
      </c>
      <c r="H41" s="113">
        <f t="shared" si="13"/>
        <v>0</v>
      </c>
      <c r="I41" s="113">
        <f t="shared" si="13"/>
        <v>0</v>
      </c>
      <c r="J41" s="113">
        <f t="shared" si="13"/>
        <v>0</v>
      </c>
      <c r="K41" s="113">
        <f t="shared" si="13"/>
        <v>0</v>
      </c>
      <c r="L41" s="113">
        <f t="shared" si="13"/>
        <v>0</v>
      </c>
      <c r="M41" s="113">
        <f t="shared" si="13"/>
        <v>1</v>
      </c>
      <c r="N41" s="113">
        <f t="shared" si="13"/>
        <v>2</v>
      </c>
      <c r="O41" s="113">
        <f t="shared" si="13"/>
        <v>2</v>
      </c>
      <c r="P41" s="113">
        <f t="shared" si="13"/>
        <v>0</v>
      </c>
      <c r="Q41" s="113">
        <f t="shared" si="13"/>
        <v>0</v>
      </c>
      <c r="R41" s="113">
        <f t="shared" si="10"/>
        <v>4935</v>
      </c>
      <c r="S41" s="113">
        <f t="shared" si="11"/>
        <v>2644</v>
      </c>
      <c r="T41" s="113">
        <f t="shared" si="8"/>
        <v>7579</v>
      </c>
    </row>
    <row r="42" spans="1:32" s="76" customFormat="1" ht="23.25" customHeight="1">
      <c r="A42" s="185"/>
      <c r="B42" s="194" t="s">
        <v>18</v>
      </c>
      <c r="C42" s="113" t="s">
        <v>64</v>
      </c>
      <c r="D42" s="113">
        <f>D28</f>
        <v>501</v>
      </c>
      <c r="E42" s="113">
        <f t="shared" ref="E42:Q42" si="14">E28</f>
        <v>483</v>
      </c>
      <c r="F42" s="113">
        <f t="shared" si="14"/>
        <v>0</v>
      </c>
      <c r="G42" s="113">
        <f t="shared" si="14"/>
        <v>0</v>
      </c>
      <c r="H42" s="113">
        <f t="shared" si="14"/>
        <v>0</v>
      </c>
      <c r="I42" s="113">
        <f t="shared" si="14"/>
        <v>0</v>
      </c>
      <c r="J42" s="113">
        <f t="shared" si="14"/>
        <v>0</v>
      </c>
      <c r="K42" s="113">
        <f t="shared" si="14"/>
        <v>0</v>
      </c>
      <c r="L42" s="113">
        <f t="shared" si="14"/>
        <v>0</v>
      </c>
      <c r="M42" s="113">
        <f t="shared" si="14"/>
        <v>0</v>
      </c>
      <c r="N42" s="113">
        <f t="shared" si="14"/>
        <v>0</v>
      </c>
      <c r="O42" s="113">
        <f t="shared" si="14"/>
        <v>0</v>
      </c>
      <c r="P42" s="113">
        <f t="shared" si="14"/>
        <v>0</v>
      </c>
      <c r="Q42" s="113">
        <f t="shared" si="14"/>
        <v>0</v>
      </c>
      <c r="R42" s="113">
        <f t="shared" si="10"/>
        <v>501</v>
      </c>
      <c r="S42" s="113">
        <f t="shared" si="11"/>
        <v>483</v>
      </c>
      <c r="T42" s="113">
        <f t="shared" si="8"/>
        <v>984</v>
      </c>
    </row>
    <row r="43" spans="1:32" s="76" customFormat="1" ht="23.25" customHeight="1">
      <c r="A43" s="185"/>
      <c r="B43" s="194"/>
      <c r="C43" s="113" t="s">
        <v>51</v>
      </c>
      <c r="D43" s="113">
        <f>D29</f>
        <v>863</v>
      </c>
      <c r="E43" s="113">
        <f t="shared" ref="E43:Q43" si="15">E29</f>
        <v>621</v>
      </c>
      <c r="F43" s="113">
        <f t="shared" si="15"/>
        <v>0</v>
      </c>
      <c r="G43" s="113">
        <f t="shared" si="15"/>
        <v>0</v>
      </c>
      <c r="H43" s="113">
        <f t="shared" si="15"/>
        <v>0</v>
      </c>
      <c r="I43" s="113">
        <f t="shared" si="15"/>
        <v>0</v>
      </c>
      <c r="J43" s="113">
        <f t="shared" si="15"/>
        <v>0</v>
      </c>
      <c r="K43" s="113">
        <f t="shared" si="15"/>
        <v>0</v>
      </c>
      <c r="L43" s="113">
        <f t="shared" si="15"/>
        <v>0</v>
      </c>
      <c r="M43" s="113">
        <f t="shared" si="15"/>
        <v>0</v>
      </c>
      <c r="N43" s="113">
        <f t="shared" si="15"/>
        <v>0</v>
      </c>
      <c r="O43" s="113">
        <f t="shared" si="15"/>
        <v>0</v>
      </c>
      <c r="P43" s="113">
        <f t="shared" si="15"/>
        <v>0</v>
      </c>
      <c r="Q43" s="113">
        <f t="shared" si="15"/>
        <v>0</v>
      </c>
      <c r="R43" s="113">
        <f t="shared" si="10"/>
        <v>863</v>
      </c>
      <c r="S43" s="113">
        <f t="shared" si="11"/>
        <v>621</v>
      </c>
      <c r="T43" s="113">
        <f t="shared" si="8"/>
        <v>1484</v>
      </c>
    </row>
    <row r="44" spans="1:32" ht="22.5" customHeight="1">
      <c r="A44" s="185"/>
      <c r="B44" s="194" t="s">
        <v>234</v>
      </c>
      <c r="C44" s="113" t="s">
        <v>64</v>
      </c>
      <c r="D44" s="113">
        <f>D42+D40+D38</f>
        <v>4640</v>
      </c>
      <c r="E44" s="113">
        <f t="shared" ref="E44:Q44" si="16">E42+E40+E38</f>
        <v>3687</v>
      </c>
      <c r="F44" s="113">
        <f t="shared" si="16"/>
        <v>0</v>
      </c>
      <c r="G44" s="113">
        <f t="shared" si="16"/>
        <v>0</v>
      </c>
      <c r="H44" s="113">
        <f t="shared" si="16"/>
        <v>0</v>
      </c>
      <c r="I44" s="113">
        <f t="shared" si="16"/>
        <v>0</v>
      </c>
      <c r="J44" s="113">
        <f t="shared" si="16"/>
        <v>0</v>
      </c>
      <c r="K44" s="113">
        <f t="shared" si="16"/>
        <v>0</v>
      </c>
      <c r="L44" s="113">
        <f t="shared" si="16"/>
        <v>0</v>
      </c>
      <c r="M44" s="113">
        <f t="shared" si="16"/>
        <v>1</v>
      </c>
      <c r="N44" s="113">
        <f t="shared" si="16"/>
        <v>0</v>
      </c>
      <c r="O44" s="113">
        <f t="shared" si="16"/>
        <v>0</v>
      </c>
      <c r="P44" s="113">
        <f t="shared" si="16"/>
        <v>0</v>
      </c>
      <c r="Q44" s="113">
        <f t="shared" si="16"/>
        <v>0</v>
      </c>
      <c r="R44" s="113">
        <f t="shared" si="10"/>
        <v>4640</v>
      </c>
      <c r="S44" s="113">
        <f t="shared" si="11"/>
        <v>3688</v>
      </c>
      <c r="T44" s="113">
        <f t="shared" si="8"/>
        <v>8328</v>
      </c>
    </row>
    <row r="45" spans="1:32" ht="22.5" customHeight="1">
      <c r="A45" s="185"/>
      <c r="B45" s="194"/>
      <c r="C45" s="113" t="s">
        <v>51</v>
      </c>
      <c r="D45" s="113">
        <f>D43+D41+D39</f>
        <v>12055</v>
      </c>
      <c r="E45" s="113">
        <f t="shared" ref="E45:Q45" si="17">E43+E41+E39</f>
        <v>7401</v>
      </c>
      <c r="F45" s="113">
        <f t="shared" si="17"/>
        <v>0</v>
      </c>
      <c r="G45" s="113">
        <f t="shared" si="17"/>
        <v>0</v>
      </c>
      <c r="H45" s="113">
        <f t="shared" si="17"/>
        <v>0</v>
      </c>
      <c r="I45" s="113">
        <f t="shared" si="17"/>
        <v>0</v>
      </c>
      <c r="J45" s="113">
        <f t="shared" si="17"/>
        <v>0</v>
      </c>
      <c r="K45" s="113">
        <f t="shared" si="17"/>
        <v>0</v>
      </c>
      <c r="L45" s="113">
        <f t="shared" si="17"/>
        <v>0</v>
      </c>
      <c r="M45" s="113">
        <f t="shared" si="17"/>
        <v>1</v>
      </c>
      <c r="N45" s="113">
        <f t="shared" si="17"/>
        <v>2</v>
      </c>
      <c r="O45" s="113">
        <f t="shared" si="17"/>
        <v>2</v>
      </c>
      <c r="P45" s="113">
        <f t="shared" si="17"/>
        <v>0</v>
      </c>
      <c r="Q45" s="113">
        <f t="shared" si="17"/>
        <v>0</v>
      </c>
      <c r="R45" s="113">
        <f t="shared" si="10"/>
        <v>12057</v>
      </c>
      <c r="S45" s="113">
        <f t="shared" si="11"/>
        <v>7404</v>
      </c>
      <c r="T45" s="113">
        <f t="shared" si="8"/>
        <v>19461</v>
      </c>
    </row>
    <row r="47" spans="1:32" ht="30.75" customHeight="1"/>
    <row r="48" spans="1:32" ht="31.5" customHeight="1"/>
    <row r="49" spans="1:34" ht="51.75" customHeight="1"/>
    <row r="50" spans="1:34" ht="23.25" customHeight="1">
      <c r="A50" s="191" t="s">
        <v>272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</row>
    <row r="51" spans="1:34" s="18" customFormat="1" ht="39" customHeight="1">
      <c r="A51" s="188" t="s">
        <v>9</v>
      </c>
      <c r="B51" s="188"/>
      <c r="C51" s="188"/>
      <c r="D51" s="188" t="s">
        <v>10</v>
      </c>
      <c r="E51" s="188"/>
      <c r="F51" s="202" t="s">
        <v>200</v>
      </c>
      <c r="G51" s="203"/>
      <c r="H51" s="188" t="s">
        <v>11</v>
      </c>
      <c r="I51" s="188"/>
      <c r="J51" s="188" t="s">
        <v>12</v>
      </c>
      <c r="K51" s="188"/>
      <c r="L51" s="188" t="s">
        <v>13</v>
      </c>
      <c r="M51" s="188"/>
      <c r="N51" s="188" t="s">
        <v>14</v>
      </c>
      <c r="O51" s="188"/>
      <c r="P51" s="188" t="s">
        <v>15</v>
      </c>
      <c r="Q51" s="188"/>
      <c r="R51" s="188" t="s">
        <v>16</v>
      </c>
      <c r="S51" s="188"/>
      <c r="T51" s="188" t="s">
        <v>139</v>
      </c>
      <c r="U51" s="188"/>
      <c r="V51" s="188" t="s">
        <v>17</v>
      </c>
      <c r="W51" s="188"/>
      <c r="X51" s="188" t="s">
        <v>49</v>
      </c>
      <c r="Y51" s="188"/>
      <c r="Z51" s="202" t="s">
        <v>232</v>
      </c>
      <c r="AA51" s="203"/>
      <c r="AB51" s="202" t="s">
        <v>231</v>
      </c>
      <c r="AC51" s="203"/>
      <c r="AD51" s="188" t="s">
        <v>19</v>
      </c>
      <c r="AE51" s="188"/>
      <c r="AF51" s="188" t="s">
        <v>0</v>
      </c>
      <c r="AG51" s="188"/>
      <c r="AH51" s="188"/>
    </row>
    <row r="52" spans="1:34" s="18" customFormat="1">
      <c r="A52" s="188"/>
      <c r="B52" s="188"/>
      <c r="C52" s="188"/>
      <c r="D52" s="96" t="s">
        <v>1</v>
      </c>
      <c r="E52" s="96" t="s">
        <v>78</v>
      </c>
      <c r="F52" s="96" t="s">
        <v>1</v>
      </c>
      <c r="G52" s="96" t="s">
        <v>78</v>
      </c>
      <c r="H52" s="96" t="s">
        <v>1</v>
      </c>
      <c r="I52" s="96" t="s">
        <v>78</v>
      </c>
      <c r="J52" s="96" t="s">
        <v>1</v>
      </c>
      <c r="K52" s="96" t="s">
        <v>78</v>
      </c>
      <c r="L52" s="96" t="s">
        <v>1</v>
      </c>
      <c r="M52" s="96" t="s">
        <v>78</v>
      </c>
      <c r="N52" s="96" t="s">
        <v>1</v>
      </c>
      <c r="O52" s="96" t="s">
        <v>78</v>
      </c>
      <c r="P52" s="96" t="s">
        <v>1</v>
      </c>
      <c r="Q52" s="96" t="s">
        <v>78</v>
      </c>
      <c r="R52" s="96" t="s">
        <v>1</v>
      </c>
      <c r="S52" s="96" t="s">
        <v>78</v>
      </c>
      <c r="T52" s="96" t="s">
        <v>1</v>
      </c>
      <c r="U52" s="96" t="s">
        <v>78</v>
      </c>
      <c r="V52" s="96" t="s">
        <v>1</v>
      </c>
      <c r="W52" s="96" t="s">
        <v>78</v>
      </c>
      <c r="X52" s="96" t="s">
        <v>1</v>
      </c>
      <c r="Y52" s="96" t="s">
        <v>78</v>
      </c>
      <c r="Z52" s="96" t="s">
        <v>1</v>
      </c>
      <c r="AA52" s="96" t="s">
        <v>78</v>
      </c>
      <c r="AB52" s="96" t="s">
        <v>1</v>
      </c>
      <c r="AC52" s="96" t="s">
        <v>78</v>
      </c>
      <c r="AD52" s="96" t="s">
        <v>1</v>
      </c>
      <c r="AE52" s="96" t="s">
        <v>78</v>
      </c>
      <c r="AF52" s="96" t="s">
        <v>1</v>
      </c>
      <c r="AG52" s="96" t="s">
        <v>78</v>
      </c>
      <c r="AH52" s="96" t="s">
        <v>140</v>
      </c>
    </row>
    <row r="53" spans="1:34" ht="33.75" customHeight="1">
      <c r="A53" s="182" t="s">
        <v>167</v>
      </c>
      <c r="B53" s="178"/>
      <c r="C53" s="133" t="s">
        <v>64</v>
      </c>
      <c r="D53" s="133">
        <v>0</v>
      </c>
      <c r="E53" s="133">
        <v>0</v>
      </c>
      <c r="F53" s="133">
        <v>0</v>
      </c>
      <c r="G53" s="133">
        <v>0</v>
      </c>
      <c r="H53" s="133">
        <v>3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343</v>
      </c>
      <c r="S53" s="133">
        <v>496</v>
      </c>
      <c r="T53" s="133">
        <v>0</v>
      </c>
      <c r="U53" s="133">
        <v>0</v>
      </c>
      <c r="V53" s="133">
        <v>3</v>
      </c>
      <c r="W53" s="133">
        <v>3</v>
      </c>
      <c r="X53" s="133">
        <v>2</v>
      </c>
      <c r="Y53" s="133">
        <v>2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96">
        <f>AD53+AB53+Z53+X53+V53+T53+R53+P53+N53+L53+J53+H53+F53+D53</f>
        <v>351</v>
      </c>
      <c r="AG53" s="96">
        <f>AE53+AC53+AA53+Y53+W53+U53+S53+Q53+O53+M53+K53+I53+G53+E53</f>
        <v>501</v>
      </c>
      <c r="AH53" s="96">
        <f>AG53+AF53</f>
        <v>852</v>
      </c>
    </row>
    <row r="54" spans="1:34">
      <c r="A54" s="183"/>
      <c r="B54" s="179"/>
      <c r="C54" s="133" t="s">
        <v>51</v>
      </c>
      <c r="D54" s="133">
        <v>0</v>
      </c>
      <c r="E54" s="133">
        <v>0</v>
      </c>
      <c r="F54" s="133">
        <v>0</v>
      </c>
      <c r="G54" s="133">
        <v>0</v>
      </c>
      <c r="H54" s="133">
        <v>5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634</v>
      </c>
      <c r="S54" s="133">
        <v>924</v>
      </c>
      <c r="T54" s="133">
        <v>0</v>
      </c>
      <c r="U54" s="133">
        <v>0</v>
      </c>
      <c r="V54" s="133">
        <v>5</v>
      </c>
      <c r="W54" s="133">
        <v>3</v>
      </c>
      <c r="X54" s="133">
        <v>2</v>
      </c>
      <c r="Y54" s="133">
        <v>3</v>
      </c>
      <c r="Z54" s="133">
        <v>0</v>
      </c>
      <c r="AA54" s="133">
        <v>0</v>
      </c>
      <c r="AB54" s="133">
        <v>0</v>
      </c>
      <c r="AC54" s="133">
        <v>0</v>
      </c>
      <c r="AD54" s="133">
        <v>0</v>
      </c>
      <c r="AE54" s="133">
        <v>0</v>
      </c>
      <c r="AF54" s="96">
        <f t="shared" ref="AF54:AF66" si="18">AD54+AB54+Z54+X54+V54+T54+R54+P54+N54+L54+J54+H54+F54+D54</f>
        <v>646</v>
      </c>
      <c r="AG54" s="96">
        <f t="shared" ref="AG54:AG66" si="19">AE54+AC54+AA54+Y54+W54+U54+S54+Q54+O54+M54+K54+I54+G54+E54</f>
        <v>930</v>
      </c>
      <c r="AH54" s="96">
        <f t="shared" ref="AH54:AH72" si="20">AG54+AF54</f>
        <v>1576</v>
      </c>
    </row>
    <row r="55" spans="1:34">
      <c r="A55" s="182" t="s">
        <v>250</v>
      </c>
      <c r="B55" s="178"/>
      <c r="C55" s="133" t="s">
        <v>64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4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26</v>
      </c>
      <c r="S55" s="133">
        <v>4</v>
      </c>
      <c r="T55" s="133">
        <v>0</v>
      </c>
      <c r="U55" s="133">
        <v>0</v>
      </c>
      <c r="V55" s="133">
        <v>460</v>
      </c>
      <c r="W55" s="133">
        <v>313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96">
        <f t="shared" si="18"/>
        <v>486</v>
      </c>
      <c r="AG55" s="96">
        <f t="shared" si="19"/>
        <v>321</v>
      </c>
      <c r="AH55" s="96">
        <f t="shared" si="20"/>
        <v>807</v>
      </c>
    </row>
    <row r="56" spans="1:34">
      <c r="A56" s="183"/>
      <c r="B56" s="179"/>
      <c r="C56" s="133" t="s">
        <v>51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5</v>
      </c>
      <c r="J56" s="133">
        <v>0</v>
      </c>
      <c r="K56" s="133">
        <v>0</v>
      </c>
      <c r="L56" s="133">
        <v>0</v>
      </c>
      <c r="M56" s="133">
        <v>2</v>
      </c>
      <c r="N56" s="133">
        <v>0</v>
      </c>
      <c r="O56" s="133">
        <v>0</v>
      </c>
      <c r="P56" s="133">
        <v>0</v>
      </c>
      <c r="Q56" s="133">
        <v>0</v>
      </c>
      <c r="R56" s="133">
        <v>47</v>
      </c>
      <c r="S56" s="133">
        <v>8</v>
      </c>
      <c r="T56" s="133">
        <v>0</v>
      </c>
      <c r="U56" s="133">
        <v>0</v>
      </c>
      <c r="V56" s="133">
        <v>698</v>
      </c>
      <c r="W56" s="133">
        <v>568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96">
        <f t="shared" si="18"/>
        <v>745</v>
      </c>
      <c r="AG56" s="96">
        <f t="shared" si="19"/>
        <v>583</v>
      </c>
      <c r="AH56" s="96">
        <f t="shared" si="20"/>
        <v>1328</v>
      </c>
    </row>
    <row r="57" spans="1:34">
      <c r="A57" s="182" t="s">
        <v>246</v>
      </c>
      <c r="B57" s="178"/>
      <c r="C57" s="133" t="s">
        <v>64</v>
      </c>
      <c r="D57" s="133">
        <v>0</v>
      </c>
      <c r="E57" s="133">
        <v>0</v>
      </c>
      <c r="F57" s="133">
        <v>0</v>
      </c>
      <c r="G57" s="133">
        <v>0</v>
      </c>
      <c r="H57" s="133">
        <v>11</v>
      </c>
      <c r="I57" s="133">
        <v>9</v>
      </c>
      <c r="J57" s="133">
        <v>0</v>
      </c>
      <c r="K57" s="133">
        <v>0</v>
      </c>
      <c r="L57" s="133">
        <v>0</v>
      </c>
      <c r="M57" s="133">
        <v>2</v>
      </c>
      <c r="N57" s="133">
        <v>0</v>
      </c>
      <c r="O57" s="133">
        <v>0</v>
      </c>
      <c r="P57" s="133">
        <v>0</v>
      </c>
      <c r="Q57" s="133">
        <v>0</v>
      </c>
      <c r="R57" s="133">
        <v>5</v>
      </c>
      <c r="S57" s="133">
        <v>7</v>
      </c>
      <c r="T57" s="133">
        <v>0</v>
      </c>
      <c r="U57" s="133">
        <v>2</v>
      </c>
      <c r="V57" s="133">
        <v>3</v>
      </c>
      <c r="W57" s="133">
        <v>2</v>
      </c>
      <c r="X57" s="133">
        <v>482</v>
      </c>
      <c r="Y57" s="133">
        <v>461</v>
      </c>
      <c r="Z57" s="133">
        <v>0</v>
      </c>
      <c r="AA57" s="133">
        <v>0</v>
      </c>
      <c r="AB57" s="133">
        <v>0</v>
      </c>
      <c r="AC57" s="133">
        <v>0</v>
      </c>
      <c r="AD57" s="133">
        <v>0</v>
      </c>
      <c r="AE57" s="133">
        <v>0</v>
      </c>
      <c r="AF57" s="96">
        <f t="shared" si="18"/>
        <v>501</v>
      </c>
      <c r="AG57" s="96">
        <f t="shared" si="19"/>
        <v>483</v>
      </c>
      <c r="AH57" s="96">
        <f t="shared" si="20"/>
        <v>984</v>
      </c>
    </row>
    <row r="58" spans="1:34">
      <c r="A58" s="183"/>
      <c r="B58" s="179"/>
      <c r="C58" s="133" t="s">
        <v>51</v>
      </c>
      <c r="D58" s="133">
        <v>3</v>
      </c>
      <c r="E58" s="133">
        <v>0</v>
      </c>
      <c r="F58" s="133">
        <v>2</v>
      </c>
      <c r="G58" s="133">
        <v>2</v>
      </c>
      <c r="H58" s="133">
        <v>23</v>
      </c>
      <c r="I58" s="133">
        <v>15</v>
      </c>
      <c r="J58" s="133">
        <v>3</v>
      </c>
      <c r="K58" s="133">
        <v>2</v>
      </c>
      <c r="L58" s="133">
        <v>3</v>
      </c>
      <c r="M58" s="133">
        <v>3</v>
      </c>
      <c r="N58" s="133">
        <v>3</v>
      </c>
      <c r="O58" s="133">
        <v>0</v>
      </c>
      <c r="P58" s="133">
        <v>4</v>
      </c>
      <c r="Q58" s="133">
        <v>0</v>
      </c>
      <c r="R58" s="133">
        <v>13</v>
      </c>
      <c r="S58" s="133">
        <v>14</v>
      </c>
      <c r="T58" s="133">
        <v>0</v>
      </c>
      <c r="U58" s="133">
        <v>2</v>
      </c>
      <c r="V58" s="133">
        <v>3</v>
      </c>
      <c r="W58" s="133">
        <v>4</v>
      </c>
      <c r="X58" s="133">
        <v>806</v>
      </c>
      <c r="Y58" s="133">
        <v>579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96">
        <f t="shared" si="18"/>
        <v>863</v>
      </c>
      <c r="AG58" s="96">
        <f t="shared" si="19"/>
        <v>621</v>
      </c>
      <c r="AH58" s="96">
        <f t="shared" si="20"/>
        <v>1484</v>
      </c>
    </row>
    <row r="59" spans="1:34" ht="26.25" customHeight="1">
      <c r="A59" s="182" t="s">
        <v>168</v>
      </c>
      <c r="B59" s="178"/>
      <c r="C59" s="133" t="s">
        <v>64</v>
      </c>
      <c r="D59" s="133">
        <v>30</v>
      </c>
      <c r="E59" s="133">
        <v>4</v>
      </c>
      <c r="F59" s="133">
        <v>7</v>
      </c>
      <c r="G59" s="133">
        <v>5</v>
      </c>
      <c r="H59" s="133">
        <v>59</v>
      </c>
      <c r="I59" s="133">
        <v>4</v>
      </c>
      <c r="J59" s="133">
        <v>3</v>
      </c>
      <c r="K59" s="133">
        <v>1</v>
      </c>
      <c r="L59" s="133">
        <v>5</v>
      </c>
      <c r="M59" s="133">
        <v>2</v>
      </c>
      <c r="N59" s="133">
        <v>3</v>
      </c>
      <c r="O59" s="133">
        <v>2</v>
      </c>
      <c r="P59" s="133">
        <v>18</v>
      </c>
      <c r="Q59" s="133">
        <v>2</v>
      </c>
      <c r="R59" s="133">
        <v>443</v>
      </c>
      <c r="S59" s="133">
        <v>271</v>
      </c>
      <c r="T59" s="133">
        <v>14</v>
      </c>
      <c r="U59" s="133">
        <v>3</v>
      </c>
      <c r="V59" s="133">
        <v>22</v>
      </c>
      <c r="W59" s="133">
        <v>18</v>
      </c>
      <c r="X59" s="133">
        <v>361</v>
      </c>
      <c r="Y59" s="133">
        <v>72</v>
      </c>
      <c r="Z59" s="133">
        <v>0</v>
      </c>
      <c r="AA59" s="133">
        <v>0</v>
      </c>
      <c r="AB59" s="133">
        <v>0</v>
      </c>
      <c r="AC59" s="133">
        <v>0</v>
      </c>
      <c r="AD59" s="133">
        <v>0</v>
      </c>
      <c r="AE59" s="133">
        <v>0</v>
      </c>
      <c r="AF59" s="96">
        <f t="shared" si="18"/>
        <v>965</v>
      </c>
      <c r="AG59" s="96">
        <f t="shared" si="19"/>
        <v>384</v>
      </c>
      <c r="AH59" s="96">
        <f t="shared" si="20"/>
        <v>1349</v>
      </c>
    </row>
    <row r="60" spans="1:34">
      <c r="A60" s="183"/>
      <c r="B60" s="179"/>
      <c r="C60" s="133" t="s">
        <v>51</v>
      </c>
      <c r="D60" s="133">
        <v>88</v>
      </c>
      <c r="E60" s="133">
        <v>17</v>
      </c>
      <c r="F60" s="133">
        <v>15</v>
      </c>
      <c r="G60" s="133">
        <v>7</v>
      </c>
      <c r="H60" s="133">
        <v>199</v>
      </c>
      <c r="I60" s="133">
        <v>20</v>
      </c>
      <c r="J60" s="133">
        <v>68</v>
      </c>
      <c r="K60" s="133">
        <v>27</v>
      </c>
      <c r="L60" s="133">
        <v>55</v>
      </c>
      <c r="M60" s="133">
        <v>7</v>
      </c>
      <c r="N60" s="133">
        <v>18</v>
      </c>
      <c r="O60" s="133">
        <v>5</v>
      </c>
      <c r="P60" s="133">
        <v>45</v>
      </c>
      <c r="Q60" s="133">
        <v>11</v>
      </c>
      <c r="R60" s="133">
        <v>2421</v>
      </c>
      <c r="S60" s="133">
        <v>1139</v>
      </c>
      <c r="T60" s="133">
        <v>30</v>
      </c>
      <c r="U60" s="133">
        <v>5</v>
      </c>
      <c r="V60" s="133">
        <v>222</v>
      </c>
      <c r="W60" s="133">
        <v>64</v>
      </c>
      <c r="X60" s="133">
        <v>1129</v>
      </c>
      <c r="Y60" s="133">
        <v>223</v>
      </c>
      <c r="Z60" s="133">
        <v>0</v>
      </c>
      <c r="AA60" s="133">
        <v>0</v>
      </c>
      <c r="AB60" s="133">
        <v>0</v>
      </c>
      <c r="AC60" s="133">
        <v>0</v>
      </c>
      <c r="AD60" s="133">
        <v>3</v>
      </c>
      <c r="AE60" s="133">
        <v>0</v>
      </c>
      <c r="AF60" s="96">
        <f t="shared" si="18"/>
        <v>4293</v>
      </c>
      <c r="AG60" s="96">
        <f t="shared" si="19"/>
        <v>1525</v>
      </c>
      <c r="AH60" s="96">
        <f t="shared" si="20"/>
        <v>5818</v>
      </c>
    </row>
    <row r="61" spans="1:34">
      <c r="A61" s="182" t="s">
        <v>169</v>
      </c>
      <c r="B61" s="178"/>
      <c r="C61" s="133" t="s">
        <v>64</v>
      </c>
      <c r="D61" s="133">
        <v>2</v>
      </c>
      <c r="E61" s="133">
        <v>0</v>
      </c>
      <c r="F61" s="133">
        <v>0</v>
      </c>
      <c r="G61" s="133">
        <v>0</v>
      </c>
      <c r="H61" s="133">
        <v>11</v>
      </c>
      <c r="I61" s="133">
        <v>3</v>
      </c>
      <c r="J61" s="133">
        <v>0</v>
      </c>
      <c r="K61" s="133">
        <v>2</v>
      </c>
      <c r="L61" s="133">
        <v>2</v>
      </c>
      <c r="M61" s="133">
        <v>0</v>
      </c>
      <c r="N61" s="133">
        <v>4</v>
      </c>
      <c r="O61" s="133">
        <v>0</v>
      </c>
      <c r="P61" s="133">
        <v>3</v>
      </c>
      <c r="Q61" s="133">
        <v>0</v>
      </c>
      <c r="R61" s="133">
        <v>12</v>
      </c>
      <c r="S61" s="133">
        <v>8</v>
      </c>
      <c r="T61" s="133">
        <v>3</v>
      </c>
      <c r="U61" s="133">
        <v>0</v>
      </c>
      <c r="V61" s="133">
        <v>789</v>
      </c>
      <c r="W61" s="133">
        <v>371</v>
      </c>
      <c r="X61" s="133">
        <v>25</v>
      </c>
      <c r="Y61" s="133">
        <v>17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96">
        <f t="shared" si="18"/>
        <v>851</v>
      </c>
      <c r="AG61" s="96">
        <f t="shared" si="19"/>
        <v>401</v>
      </c>
      <c r="AH61" s="96">
        <f t="shared" si="20"/>
        <v>1252</v>
      </c>
    </row>
    <row r="62" spans="1:34">
      <c r="A62" s="183"/>
      <c r="B62" s="179"/>
      <c r="C62" s="133" t="s">
        <v>51</v>
      </c>
      <c r="D62" s="133">
        <v>6</v>
      </c>
      <c r="E62" s="133">
        <v>0</v>
      </c>
      <c r="F62" s="133">
        <v>0</v>
      </c>
      <c r="G62" s="133">
        <v>0</v>
      </c>
      <c r="H62" s="133">
        <v>33</v>
      </c>
      <c r="I62" s="133">
        <v>7</v>
      </c>
      <c r="J62" s="133">
        <v>2</v>
      </c>
      <c r="K62" s="133">
        <v>4</v>
      </c>
      <c r="L62" s="133">
        <v>5</v>
      </c>
      <c r="M62" s="133">
        <v>0</v>
      </c>
      <c r="N62" s="133">
        <v>10</v>
      </c>
      <c r="O62" s="133">
        <v>0</v>
      </c>
      <c r="P62" s="133">
        <v>8</v>
      </c>
      <c r="Q62" s="133">
        <v>2</v>
      </c>
      <c r="R62" s="133">
        <v>27</v>
      </c>
      <c r="S62" s="133">
        <v>19</v>
      </c>
      <c r="T62" s="133">
        <v>8</v>
      </c>
      <c r="U62" s="133">
        <v>2</v>
      </c>
      <c r="V62" s="133">
        <v>2318</v>
      </c>
      <c r="W62" s="133">
        <v>841</v>
      </c>
      <c r="X62" s="133">
        <v>48</v>
      </c>
      <c r="Y62" s="133">
        <v>27</v>
      </c>
      <c r="Z62" s="133">
        <v>0</v>
      </c>
      <c r="AA62" s="133">
        <v>0</v>
      </c>
      <c r="AB62" s="133">
        <v>0</v>
      </c>
      <c r="AC62" s="133">
        <v>0</v>
      </c>
      <c r="AD62" s="133">
        <v>2</v>
      </c>
      <c r="AE62" s="133">
        <v>0</v>
      </c>
      <c r="AF62" s="96">
        <f t="shared" si="18"/>
        <v>2467</v>
      </c>
      <c r="AG62" s="96">
        <f t="shared" si="19"/>
        <v>902</v>
      </c>
      <c r="AH62" s="96">
        <f t="shared" si="20"/>
        <v>3369</v>
      </c>
    </row>
    <row r="63" spans="1:34" s="74" customFormat="1">
      <c r="A63" s="178" t="s">
        <v>252</v>
      </c>
      <c r="B63" s="180" t="s">
        <v>253</v>
      </c>
      <c r="C63" s="133" t="s">
        <v>64</v>
      </c>
      <c r="D63" s="133">
        <v>4</v>
      </c>
      <c r="E63" s="133">
        <v>2</v>
      </c>
      <c r="F63" s="133">
        <v>3</v>
      </c>
      <c r="G63" s="133">
        <v>0</v>
      </c>
      <c r="H63" s="133">
        <v>18</v>
      </c>
      <c r="I63" s="133">
        <v>3</v>
      </c>
      <c r="J63" s="133">
        <v>4</v>
      </c>
      <c r="K63" s="133">
        <v>4</v>
      </c>
      <c r="L63" s="133">
        <v>2</v>
      </c>
      <c r="M63" s="133">
        <v>3</v>
      </c>
      <c r="N63" s="133">
        <v>3</v>
      </c>
      <c r="O63" s="133">
        <v>0</v>
      </c>
      <c r="P63" s="133">
        <v>0</v>
      </c>
      <c r="Q63" s="133">
        <v>6</v>
      </c>
      <c r="R63" s="133">
        <v>38</v>
      </c>
      <c r="S63" s="133">
        <v>24</v>
      </c>
      <c r="T63" s="133">
        <v>8</v>
      </c>
      <c r="U63" s="133">
        <v>0</v>
      </c>
      <c r="V63" s="133">
        <v>774</v>
      </c>
      <c r="W63" s="133">
        <v>583</v>
      </c>
      <c r="X63" s="133">
        <v>45</v>
      </c>
      <c r="Y63" s="133">
        <v>9</v>
      </c>
      <c r="Z63" s="133">
        <v>0</v>
      </c>
      <c r="AA63" s="133">
        <v>0</v>
      </c>
      <c r="AB63" s="133">
        <v>3</v>
      </c>
      <c r="AC63" s="133">
        <v>0</v>
      </c>
      <c r="AD63" s="133">
        <v>0</v>
      </c>
      <c r="AE63" s="133">
        <v>0</v>
      </c>
      <c r="AF63" s="96">
        <f t="shared" si="18"/>
        <v>902</v>
      </c>
      <c r="AG63" s="96">
        <f t="shared" si="19"/>
        <v>634</v>
      </c>
      <c r="AH63" s="96">
        <f t="shared" si="20"/>
        <v>1536</v>
      </c>
    </row>
    <row r="64" spans="1:34" s="74" customFormat="1">
      <c r="A64" s="179"/>
      <c r="B64" s="181"/>
      <c r="C64" s="133" t="s">
        <v>51</v>
      </c>
      <c r="D64" s="133">
        <v>7</v>
      </c>
      <c r="E64" s="133">
        <v>3</v>
      </c>
      <c r="F64" s="133">
        <v>5</v>
      </c>
      <c r="G64" s="133">
        <v>0</v>
      </c>
      <c r="H64" s="133">
        <v>33</v>
      </c>
      <c r="I64" s="133">
        <v>5</v>
      </c>
      <c r="J64" s="133">
        <v>7</v>
      </c>
      <c r="K64" s="133">
        <v>5</v>
      </c>
      <c r="L64" s="133">
        <v>3</v>
      </c>
      <c r="M64" s="133">
        <v>8</v>
      </c>
      <c r="N64" s="133">
        <v>5</v>
      </c>
      <c r="O64" s="133">
        <v>0</v>
      </c>
      <c r="P64" s="133">
        <v>0</v>
      </c>
      <c r="Q64" s="133">
        <v>7</v>
      </c>
      <c r="R64" s="133">
        <v>62</v>
      </c>
      <c r="S64" s="133">
        <v>37</v>
      </c>
      <c r="T64" s="133">
        <v>15</v>
      </c>
      <c r="U64" s="133">
        <v>0</v>
      </c>
      <c r="V64" s="133">
        <v>1500</v>
      </c>
      <c r="W64" s="133">
        <v>1073</v>
      </c>
      <c r="X64" s="133">
        <v>80</v>
      </c>
      <c r="Y64" s="133">
        <v>18</v>
      </c>
      <c r="Z64" s="133">
        <v>0</v>
      </c>
      <c r="AA64" s="133">
        <v>0</v>
      </c>
      <c r="AB64" s="133">
        <v>4</v>
      </c>
      <c r="AC64" s="133">
        <v>0</v>
      </c>
      <c r="AD64" s="133">
        <v>0</v>
      </c>
      <c r="AE64" s="133">
        <v>0</v>
      </c>
      <c r="AF64" s="96">
        <f t="shared" si="18"/>
        <v>1721</v>
      </c>
      <c r="AG64" s="96">
        <f t="shared" si="19"/>
        <v>1156</v>
      </c>
      <c r="AH64" s="96">
        <f t="shared" si="20"/>
        <v>2877</v>
      </c>
    </row>
    <row r="65" spans="1:34">
      <c r="A65" s="182" t="s">
        <v>170</v>
      </c>
      <c r="B65" s="178"/>
      <c r="C65" s="133" t="s">
        <v>64</v>
      </c>
      <c r="D65" s="133">
        <v>16</v>
      </c>
      <c r="E65" s="133">
        <v>6</v>
      </c>
      <c r="F65" s="133">
        <v>2</v>
      </c>
      <c r="G65" s="133">
        <v>0</v>
      </c>
      <c r="H65" s="133">
        <v>18</v>
      </c>
      <c r="I65" s="133">
        <v>6</v>
      </c>
      <c r="J65" s="133">
        <v>9</v>
      </c>
      <c r="K65" s="133">
        <v>3</v>
      </c>
      <c r="L65" s="133">
        <v>14</v>
      </c>
      <c r="M65" s="133">
        <v>4</v>
      </c>
      <c r="N65" s="133">
        <v>0</v>
      </c>
      <c r="O65" s="133">
        <v>0</v>
      </c>
      <c r="P65" s="133">
        <v>2</v>
      </c>
      <c r="Q65" s="133">
        <v>0</v>
      </c>
      <c r="R65" s="133">
        <v>342</v>
      </c>
      <c r="S65" s="133">
        <v>839</v>
      </c>
      <c r="T65" s="133">
        <v>7</v>
      </c>
      <c r="U65" s="133">
        <v>3</v>
      </c>
      <c r="V65" s="133">
        <v>64</v>
      </c>
      <c r="W65" s="133">
        <v>18</v>
      </c>
      <c r="X65" s="133">
        <v>110</v>
      </c>
      <c r="Y65" s="133">
        <v>84</v>
      </c>
      <c r="Z65" s="133">
        <v>0</v>
      </c>
      <c r="AA65" s="133">
        <v>0</v>
      </c>
      <c r="AB65" s="133">
        <v>0</v>
      </c>
      <c r="AC65" s="133">
        <v>0</v>
      </c>
      <c r="AD65" s="133">
        <v>0</v>
      </c>
      <c r="AE65" s="133">
        <v>0</v>
      </c>
      <c r="AF65" s="96">
        <f t="shared" si="18"/>
        <v>584</v>
      </c>
      <c r="AG65" s="96">
        <f t="shared" si="19"/>
        <v>963</v>
      </c>
      <c r="AH65" s="96">
        <f t="shared" si="20"/>
        <v>1547</v>
      </c>
    </row>
    <row r="66" spans="1:34">
      <c r="A66" s="183"/>
      <c r="B66" s="179"/>
      <c r="C66" s="133" t="s">
        <v>51</v>
      </c>
      <c r="D66" s="133">
        <v>33</v>
      </c>
      <c r="E66" s="133">
        <v>10</v>
      </c>
      <c r="F66" s="133">
        <v>4</v>
      </c>
      <c r="G66" s="133">
        <v>0</v>
      </c>
      <c r="H66" s="133">
        <v>42</v>
      </c>
      <c r="I66" s="133">
        <v>11</v>
      </c>
      <c r="J66" s="133">
        <v>30</v>
      </c>
      <c r="K66" s="133">
        <v>11</v>
      </c>
      <c r="L66" s="133">
        <v>28</v>
      </c>
      <c r="M66" s="133">
        <v>8</v>
      </c>
      <c r="N66" s="133">
        <v>6</v>
      </c>
      <c r="O66" s="133">
        <v>0</v>
      </c>
      <c r="P66" s="133">
        <v>7</v>
      </c>
      <c r="Q66" s="133">
        <v>3</v>
      </c>
      <c r="R66" s="133">
        <v>689</v>
      </c>
      <c r="S66" s="133">
        <v>1492</v>
      </c>
      <c r="T66" s="133">
        <v>18</v>
      </c>
      <c r="U66" s="133">
        <v>4</v>
      </c>
      <c r="V66" s="133">
        <v>158</v>
      </c>
      <c r="W66" s="133">
        <v>41</v>
      </c>
      <c r="X66" s="133">
        <v>305</v>
      </c>
      <c r="Y66" s="133">
        <v>104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96">
        <f t="shared" si="18"/>
        <v>1320</v>
      </c>
      <c r="AG66" s="96">
        <f t="shared" si="19"/>
        <v>1684</v>
      </c>
      <c r="AH66" s="96">
        <f t="shared" si="20"/>
        <v>3004</v>
      </c>
    </row>
    <row r="67" spans="1:34">
      <c r="A67" s="169" t="s">
        <v>0</v>
      </c>
      <c r="B67" s="184" t="s">
        <v>16</v>
      </c>
      <c r="C67" s="96" t="s">
        <v>64</v>
      </c>
      <c r="D67" s="96">
        <f>D65+D59+D53</f>
        <v>46</v>
      </c>
      <c r="E67" s="96">
        <f t="shared" ref="E67:AE67" si="21">E65+E59+E53</f>
        <v>10</v>
      </c>
      <c r="F67" s="96">
        <f t="shared" si="21"/>
        <v>9</v>
      </c>
      <c r="G67" s="96">
        <f t="shared" si="21"/>
        <v>5</v>
      </c>
      <c r="H67" s="96">
        <f t="shared" si="21"/>
        <v>80</v>
      </c>
      <c r="I67" s="96">
        <f t="shared" si="21"/>
        <v>10</v>
      </c>
      <c r="J67" s="96">
        <f t="shared" si="21"/>
        <v>12</v>
      </c>
      <c r="K67" s="96">
        <f t="shared" si="21"/>
        <v>4</v>
      </c>
      <c r="L67" s="96">
        <f t="shared" si="21"/>
        <v>19</v>
      </c>
      <c r="M67" s="96">
        <f t="shared" si="21"/>
        <v>6</v>
      </c>
      <c r="N67" s="96">
        <f t="shared" si="21"/>
        <v>3</v>
      </c>
      <c r="O67" s="96">
        <f t="shared" si="21"/>
        <v>2</v>
      </c>
      <c r="P67" s="96">
        <f t="shared" si="21"/>
        <v>20</v>
      </c>
      <c r="Q67" s="96">
        <f t="shared" si="21"/>
        <v>2</v>
      </c>
      <c r="R67" s="96">
        <f t="shared" si="21"/>
        <v>1128</v>
      </c>
      <c r="S67" s="96">
        <f t="shared" si="21"/>
        <v>1606</v>
      </c>
      <c r="T67" s="96">
        <f t="shared" si="21"/>
        <v>21</v>
      </c>
      <c r="U67" s="96">
        <f t="shared" si="21"/>
        <v>6</v>
      </c>
      <c r="V67" s="96">
        <f t="shared" si="21"/>
        <v>89</v>
      </c>
      <c r="W67" s="96">
        <f t="shared" si="21"/>
        <v>39</v>
      </c>
      <c r="X67" s="96">
        <f t="shared" si="21"/>
        <v>473</v>
      </c>
      <c r="Y67" s="96">
        <f t="shared" si="21"/>
        <v>158</v>
      </c>
      <c r="Z67" s="96">
        <f t="shared" si="21"/>
        <v>0</v>
      </c>
      <c r="AA67" s="96">
        <f t="shared" si="21"/>
        <v>0</v>
      </c>
      <c r="AB67" s="96">
        <f t="shared" si="21"/>
        <v>0</v>
      </c>
      <c r="AC67" s="96">
        <f t="shared" si="21"/>
        <v>0</v>
      </c>
      <c r="AD67" s="96">
        <f t="shared" si="21"/>
        <v>0</v>
      </c>
      <c r="AE67" s="96">
        <f t="shared" si="21"/>
        <v>0</v>
      </c>
      <c r="AF67" s="96">
        <f t="shared" ref="AF67:AF72" si="22">AD67+AB67+Z67+X67+V67+T67+R67+P67+N67+L67+J67+H67+F67+D67</f>
        <v>1900</v>
      </c>
      <c r="AG67" s="96">
        <f t="shared" ref="AG67:AG72" si="23">AE67+AC67+AA67+Y67+W67+U67+S67+Q67+O67+M67+K67+I67+G67+E67</f>
        <v>1848</v>
      </c>
      <c r="AH67" s="96">
        <f t="shared" si="20"/>
        <v>3748</v>
      </c>
    </row>
    <row r="68" spans="1:34">
      <c r="A68" s="169"/>
      <c r="B68" s="184"/>
      <c r="C68" s="96" t="s">
        <v>51</v>
      </c>
      <c r="D68" s="96">
        <f>D66+D60+D54</f>
        <v>121</v>
      </c>
      <c r="E68" s="96">
        <f t="shared" ref="E68:AE68" si="24">E66+E60+E54</f>
        <v>27</v>
      </c>
      <c r="F68" s="96">
        <f t="shared" si="24"/>
        <v>19</v>
      </c>
      <c r="G68" s="96">
        <f t="shared" si="24"/>
        <v>7</v>
      </c>
      <c r="H68" s="96">
        <f t="shared" si="24"/>
        <v>246</v>
      </c>
      <c r="I68" s="96">
        <f t="shared" si="24"/>
        <v>31</v>
      </c>
      <c r="J68" s="96">
        <f t="shared" si="24"/>
        <v>98</v>
      </c>
      <c r="K68" s="96">
        <f t="shared" si="24"/>
        <v>38</v>
      </c>
      <c r="L68" s="96">
        <f t="shared" si="24"/>
        <v>83</v>
      </c>
      <c r="M68" s="96">
        <f t="shared" si="24"/>
        <v>15</v>
      </c>
      <c r="N68" s="96">
        <f t="shared" si="24"/>
        <v>24</v>
      </c>
      <c r="O68" s="96">
        <f t="shared" si="24"/>
        <v>5</v>
      </c>
      <c r="P68" s="96">
        <f t="shared" si="24"/>
        <v>52</v>
      </c>
      <c r="Q68" s="96">
        <f t="shared" si="24"/>
        <v>14</v>
      </c>
      <c r="R68" s="96">
        <f t="shared" si="24"/>
        <v>3744</v>
      </c>
      <c r="S68" s="96">
        <f t="shared" si="24"/>
        <v>3555</v>
      </c>
      <c r="T68" s="96">
        <f t="shared" si="24"/>
        <v>48</v>
      </c>
      <c r="U68" s="96">
        <f t="shared" si="24"/>
        <v>9</v>
      </c>
      <c r="V68" s="96">
        <f t="shared" si="24"/>
        <v>385</v>
      </c>
      <c r="W68" s="96">
        <f t="shared" si="24"/>
        <v>108</v>
      </c>
      <c r="X68" s="96">
        <f t="shared" si="24"/>
        <v>1436</v>
      </c>
      <c r="Y68" s="96">
        <f t="shared" si="24"/>
        <v>330</v>
      </c>
      <c r="Z68" s="96">
        <f t="shared" si="24"/>
        <v>0</v>
      </c>
      <c r="AA68" s="96">
        <f t="shared" si="24"/>
        <v>0</v>
      </c>
      <c r="AB68" s="96">
        <f t="shared" si="24"/>
        <v>0</v>
      </c>
      <c r="AC68" s="96">
        <f t="shared" si="24"/>
        <v>0</v>
      </c>
      <c r="AD68" s="96">
        <f t="shared" si="24"/>
        <v>3</v>
      </c>
      <c r="AE68" s="96">
        <f t="shared" si="24"/>
        <v>0</v>
      </c>
      <c r="AF68" s="96">
        <f t="shared" si="22"/>
        <v>6259</v>
      </c>
      <c r="AG68" s="96">
        <f t="shared" si="23"/>
        <v>4139</v>
      </c>
      <c r="AH68" s="96">
        <f t="shared" si="20"/>
        <v>10398</v>
      </c>
    </row>
    <row r="69" spans="1:34">
      <c r="A69" s="169"/>
      <c r="B69" s="184" t="s">
        <v>17</v>
      </c>
      <c r="C69" s="96" t="s">
        <v>64</v>
      </c>
      <c r="D69" s="96">
        <f>D63+D61+D55</f>
        <v>6</v>
      </c>
      <c r="E69" s="96">
        <f t="shared" ref="E69:AE69" si="25">E63+E61+E55</f>
        <v>2</v>
      </c>
      <c r="F69" s="96">
        <f t="shared" si="25"/>
        <v>3</v>
      </c>
      <c r="G69" s="96">
        <f t="shared" si="25"/>
        <v>0</v>
      </c>
      <c r="H69" s="96">
        <f t="shared" si="25"/>
        <v>29</v>
      </c>
      <c r="I69" s="96">
        <f t="shared" si="25"/>
        <v>10</v>
      </c>
      <c r="J69" s="96">
        <f t="shared" si="25"/>
        <v>4</v>
      </c>
      <c r="K69" s="96">
        <f t="shared" si="25"/>
        <v>6</v>
      </c>
      <c r="L69" s="96">
        <f t="shared" si="25"/>
        <v>4</v>
      </c>
      <c r="M69" s="96">
        <f t="shared" si="25"/>
        <v>3</v>
      </c>
      <c r="N69" s="96">
        <f t="shared" si="25"/>
        <v>7</v>
      </c>
      <c r="O69" s="96">
        <f t="shared" si="25"/>
        <v>0</v>
      </c>
      <c r="P69" s="96">
        <f t="shared" si="25"/>
        <v>3</v>
      </c>
      <c r="Q69" s="96">
        <f t="shared" si="25"/>
        <v>6</v>
      </c>
      <c r="R69" s="96">
        <f t="shared" si="25"/>
        <v>76</v>
      </c>
      <c r="S69" s="96">
        <f t="shared" si="25"/>
        <v>36</v>
      </c>
      <c r="T69" s="96">
        <f t="shared" si="25"/>
        <v>11</v>
      </c>
      <c r="U69" s="96">
        <f t="shared" si="25"/>
        <v>0</v>
      </c>
      <c r="V69" s="96">
        <f t="shared" si="25"/>
        <v>2023</v>
      </c>
      <c r="W69" s="96">
        <f t="shared" si="25"/>
        <v>1267</v>
      </c>
      <c r="X69" s="96">
        <f t="shared" si="25"/>
        <v>70</v>
      </c>
      <c r="Y69" s="96">
        <f t="shared" si="25"/>
        <v>26</v>
      </c>
      <c r="Z69" s="96">
        <f t="shared" si="25"/>
        <v>0</v>
      </c>
      <c r="AA69" s="96">
        <f t="shared" si="25"/>
        <v>0</v>
      </c>
      <c r="AB69" s="96">
        <f t="shared" si="25"/>
        <v>3</v>
      </c>
      <c r="AC69" s="96">
        <f t="shared" si="25"/>
        <v>0</v>
      </c>
      <c r="AD69" s="96">
        <f t="shared" si="25"/>
        <v>0</v>
      </c>
      <c r="AE69" s="96">
        <f t="shared" si="25"/>
        <v>0</v>
      </c>
      <c r="AF69" s="96">
        <f t="shared" si="22"/>
        <v>2239</v>
      </c>
      <c r="AG69" s="96">
        <f t="shared" si="23"/>
        <v>1356</v>
      </c>
      <c r="AH69" s="96">
        <f t="shared" si="20"/>
        <v>3595</v>
      </c>
    </row>
    <row r="70" spans="1:34">
      <c r="A70" s="169"/>
      <c r="B70" s="184"/>
      <c r="C70" s="96" t="s">
        <v>51</v>
      </c>
      <c r="D70" s="96">
        <f>D64+D62+D56</f>
        <v>13</v>
      </c>
      <c r="E70" s="96">
        <f t="shared" ref="E70:AE70" si="26">E64+E62+E56</f>
        <v>3</v>
      </c>
      <c r="F70" s="96">
        <f t="shared" si="26"/>
        <v>5</v>
      </c>
      <c r="G70" s="96">
        <f t="shared" si="26"/>
        <v>0</v>
      </c>
      <c r="H70" s="96">
        <f t="shared" si="26"/>
        <v>66</v>
      </c>
      <c r="I70" s="96">
        <f t="shared" si="26"/>
        <v>17</v>
      </c>
      <c r="J70" s="96">
        <f t="shared" si="26"/>
        <v>9</v>
      </c>
      <c r="K70" s="96">
        <f t="shared" si="26"/>
        <v>9</v>
      </c>
      <c r="L70" s="96">
        <f t="shared" si="26"/>
        <v>8</v>
      </c>
      <c r="M70" s="96">
        <f t="shared" si="26"/>
        <v>10</v>
      </c>
      <c r="N70" s="96">
        <f t="shared" si="26"/>
        <v>15</v>
      </c>
      <c r="O70" s="96">
        <f t="shared" si="26"/>
        <v>0</v>
      </c>
      <c r="P70" s="96">
        <f t="shared" si="26"/>
        <v>8</v>
      </c>
      <c r="Q70" s="96">
        <f t="shared" si="26"/>
        <v>9</v>
      </c>
      <c r="R70" s="96">
        <f t="shared" si="26"/>
        <v>136</v>
      </c>
      <c r="S70" s="96">
        <f t="shared" si="26"/>
        <v>64</v>
      </c>
      <c r="T70" s="96">
        <f t="shared" si="26"/>
        <v>23</v>
      </c>
      <c r="U70" s="96">
        <f t="shared" si="26"/>
        <v>2</v>
      </c>
      <c r="V70" s="96">
        <f t="shared" si="26"/>
        <v>4516</v>
      </c>
      <c r="W70" s="96">
        <f t="shared" si="26"/>
        <v>2482</v>
      </c>
      <c r="X70" s="96">
        <f t="shared" si="26"/>
        <v>128</v>
      </c>
      <c r="Y70" s="96">
        <f t="shared" si="26"/>
        <v>45</v>
      </c>
      <c r="Z70" s="96">
        <f t="shared" si="26"/>
        <v>0</v>
      </c>
      <c r="AA70" s="96">
        <f t="shared" si="26"/>
        <v>0</v>
      </c>
      <c r="AB70" s="96">
        <f t="shared" si="26"/>
        <v>4</v>
      </c>
      <c r="AC70" s="96">
        <f t="shared" si="26"/>
        <v>0</v>
      </c>
      <c r="AD70" s="96">
        <f t="shared" si="26"/>
        <v>2</v>
      </c>
      <c r="AE70" s="96">
        <f t="shared" si="26"/>
        <v>0</v>
      </c>
      <c r="AF70" s="96">
        <f t="shared" si="22"/>
        <v>4933</v>
      </c>
      <c r="AG70" s="96">
        <f t="shared" si="23"/>
        <v>2641</v>
      </c>
      <c r="AH70" s="96">
        <f t="shared" si="20"/>
        <v>7574</v>
      </c>
    </row>
    <row r="71" spans="1:34">
      <c r="A71" s="169"/>
      <c r="B71" s="184" t="s">
        <v>18</v>
      </c>
      <c r="C71" s="96" t="s">
        <v>64</v>
      </c>
      <c r="D71" s="96">
        <f>D57</f>
        <v>0</v>
      </c>
      <c r="E71" s="96">
        <f t="shared" ref="E71:AE71" si="27">E57</f>
        <v>0</v>
      </c>
      <c r="F71" s="96">
        <f t="shared" si="27"/>
        <v>0</v>
      </c>
      <c r="G71" s="96">
        <f t="shared" si="27"/>
        <v>0</v>
      </c>
      <c r="H71" s="96">
        <f t="shared" si="27"/>
        <v>11</v>
      </c>
      <c r="I71" s="96">
        <f t="shared" si="27"/>
        <v>9</v>
      </c>
      <c r="J71" s="96">
        <f t="shared" si="27"/>
        <v>0</v>
      </c>
      <c r="K71" s="96">
        <f t="shared" si="27"/>
        <v>0</v>
      </c>
      <c r="L71" s="96">
        <f t="shared" si="27"/>
        <v>0</v>
      </c>
      <c r="M71" s="96">
        <f t="shared" si="27"/>
        <v>2</v>
      </c>
      <c r="N71" s="96">
        <f t="shared" si="27"/>
        <v>0</v>
      </c>
      <c r="O71" s="96">
        <f t="shared" si="27"/>
        <v>0</v>
      </c>
      <c r="P71" s="96">
        <f t="shared" si="27"/>
        <v>0</v>
      </c>
      <c r="Q71" s="96">
        <f t="shared" si="27"/>
        <v>0</v>
      </c>
      <c r="R71" s="96">
        <f t="shared" si="27"/>
        <v>5</v>
      </c>
      <c r="S71" s="96">
        <f t="shared" si="27"/>
        <v>7</v>
      </c>
      <c r="T71" s="96">
        <f t="shared" si="27"/>
        <v>0</v>
      </c>
      <c r="U71" s="96">
        <f t="shared" si="27"/>
        <v>2</v>
      </c>
      <c r="V71" s="96">
        <f t="shared" si="27"/>
        <v>3</v>
      </c>
      <c r="W71" s="96">
        <f t="shared" si="27"/>
        <v>2</v>
      </c>
      <c r="X71" s="96">
        <f t="shared" si="27"/>
        <v>482</v>
      </c>
      <c r="Y71" s="96">
        <f t="shared" si="27"/>
        <v>461</v>
      </c>
      <c r="Z71" s="96">
        <f t="shared" si="27"/>
        <v>0</v>
      </c>
      <c r="AA71" s="96">
        <f t="shared" si="27"/>
        <v>0</v>
      </c>
      <c r="AB71" s="96">
        <f t="shared" si="27"/>
        <v>0</v>
      </c>
      <c r="AC71" s="96">
        <f t="shared" si="27"/>
        <v>0</v>
      </c>
      <c r="AD71" s="96">
        <f t="shared" si="27"/>
        <v>0</v>
      </c>
      <c r="AE71" s="96">
        <f t="shared" si="27"/>
        <v>0</v>
      </c>
      <c r="AF71" s="96">
        <f t="shared" si="22"/>
        <v>501</v>
      </c>
      <c r="AG71" s="96">
        <f t="shared" si="23"/>
        <v>483</v>
      </c>
      <c r="AH71" s="96">
        <f t="shared" si="20"/>
        <v>984</v>
      </c>
    </row>
    <row r="72" spans="1:34">
      <c r="A72" s="169"/>
      <c r="B72" s="184"/>
      <c r="C72" s="96" t="s">
        <v>51</v>
      </c>
      <c r="D72" s="96">
        <f>D58</f>
        <v>3</v>
      </c>
      <c r="E72" s="96">
        <f t="shared" ref="E72:AE72" si="28">E58</f>
        <v>0</v>
      </c>
      <c r="F72" s="96">
        <f t="shared" si="28"/>
        <v>2</v>
      </c>
      <c r="G72" s="96">
        <f t="shared" si="28"/>
        <v>2</v>
      </c>
      <c r="H72" s="96">
        <f t="shared" si="28"/>
        <v>23</v>
      </c>
      <c r="I72" s="96">
        <f t="shared" si="28"/>
        <v>15</v>
      </c>
      <c r="J72" s="96">
        <f t="shared" si="28"/>
        <v>3</v>
      </c>
      <c r="K72" s="96">
        <f t="shared" si="28"/>
        <v>2</v>
      </c>
      <c r="L72" s="96">
        <f t="shared" si="28"/>
        <v>3</v>
      </c>
      <c r="M72" s="96">
        <f t="shared" si="28"/>
        <v>3</v>
      </c>
      <c r="N72" s="96">
        <f t="shared" si="28"/>
        <v>3</v>
      </c>
      <c r="O72" s="96">
        <f t="shared" si="28"/>
        <v>0</v>
      </c>
      <c r="P72" s="96">
        <f t="shared" si="28"/>
        <v>4</v>
      </c>
      <c r="Q72" s="96">
        <f t="shared" si="28"/>
        <v>0</v>
      </c>
      <c r="R72" s="96">
        <f t="shared" si="28"/>
        <v>13</v>
      </c>
      <c r="S72" s="96">
        <f t="shared" si="28"/>
        <v>14</v>
      </c>
      <c r="T72" s="96">
        <f t="shared" si="28"/>
        <v>0</v>
      </c>
      <c r="U72" s="96">
        <f t="shared" si="28"/>
        <v>2</v>
      </c>
      <c r="V72" s="96">
        <f t="shared" si="28"/>
        <v>3</v>
      </c>
      <c r="W72" s="96">
        <f t="shared" si="28"/>
        <v>4</v>
      </c>
      <c r="X72" s="96">
        <f t="shared" si="28"/>
        <v>806</v>
      </c>
      <c r="Y72" s="96">
        <f t="shared" si="28"/>
        <v>579</v>
      </c>
      <c r="Z72" s="96">
        <f t="shared" si="28"/>
        <v>0</v>
      </c>
      <c r="AA72" s="96">
        <f t="shared" si="28"/>
        <v>0</v>
      </c>
      <c r="AB72" s="96">
        <f t="shared" si="28"/>
        <v>0</v>
      </c>
      <c r="AC72" s="96">
        <f t="shared" si="28"/>
        <v>0</v>
      </c>
      <c r="AD72" s="96">
        <f t="shared" si="28"/>
        <v>0</v>
      </c>
      <c r="AE72" s="96">
        <f t="shared" si="28"/>
        <v>0</v>
      </c>
      <c r="AF72" s="96">
        <f t="shared" si="22"/>
        <v>863</v>
      </c>
      <c r="AG72" s="96">
        <f t="shared" si="23"/>
        <v>621</v>
      </c>
      <c r="AH72" s="96">
        <f t="shared" si="20"/>
        <v>1484</v>
      </c>
    </row>
    <row r="73" spans="1:34">
      <c r="A73" s="33"/>
      <c r="B73" s="33"/>
    </row>
    <row r="74" spans="1:34">
      <c r="A74" s="33"/>
      <c r="B74" s="33"/>
    </row>
    <row r="75" spans="1:34">
      <c r="A75" s="33"/>
      <c r="B75" s="33"/>
    </row>
  </sheetData>
  <mergeCells count="76">
    <mergeCell ref="A6:AD6"/>
    <mergeCell ref="A7:B9"/>
    <mergeCell ref="C7:F7"/>
    <mergeCell ref="G7:J7"/>
    <mergeCell ref="K7:N7"/>
    <mergeCell ref="O7:R7"/>
    <mergeCell ref="S7:V7"/>
    <mergeCell ref="W7:AD7"/>
    <mergeCell ref="U8:V8"/>
    <mergeCell ref="A14:B14"/>
    <mergeCell ref="AE7:AG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W8:X8"/>
    <mergeCell ref="Y8:AD8"/>
    <mergeCell ref="A13:B13"/>
    <mergeCell ref="P51:Q51"/>
    <mergeCell ref="R51:S51"/>
    <mergeCell ref="F51:G51"/>
    <mergeCell ref="AF51:AH51"/>
    <mergeCell ref="T51:U51"/>
    <mergeCell ref="V51:W51"/>
    <mergeCell ref="X51:Y51"/>
    <mergeCell ref="AD51:AE51"/>
    <mergeCell ref="AB51:AC51"/>
    <mergeCell ref="Z51:AA51"/>
    <mergeCell ref="A17:B17"/>
    <mergeCell ref="B44:B45"/>
    <mergeCell ref="B40:B41"/>
    <mergeCell ref="B38:B39"/>
    <mergeCell ref="A38:A45"/>
    <mergeCell ref="A22:C23"/>
    <mergeCell ref="A32:B33"/>
    <mergeCell ref="A36:B37"/>
    <mergeCell ref="A24:B25"/>
    <mergeCell ref="A26:B27"/>
    <mergeCell ref="A28:B29"/>
    <mergeCell ref="A30:B31"/>
    <mergeCell ref="A34:A35"/>
    <mergeCell ref="B34:B35"/>
    <mergeCell ref="B42:B43"/>
    <mergeCell ref="R22:T22"/>
    <mergeCell ref="J22:K22"/>
    <mergeCell ref="L22:M22"/>
    <mergeCell ref="A21:T21"/>
    <mergeCell ref="A51:C52"/>
    <mergeCell ref="D22:E22"/>
    <mergeCell ref="F22:G22"/>
    <mergeCell ref="H22:I22"/>
    <mergeCell ref="N22:O22"/>
    <mergeCell ref="P22:Q22"/>
    <mergeCell ref="A50:AE50"/>
    <mergeCell ref="D51:E51"/>
    <mergeCell ref="H51:I51"/>
    <mergeCell ref="J51:K51"/>
    <mergeCell ref="L51:M51"/>
    <mergeCell ref="N51:O51"/>
    <mergeCell ref="A53:B54"/>
    <mergeCell ref="A55:B56"/>
    <mergeCell ref="A57:B58"/>
    <mergeCell ref="A59:B60"/>
    <mergeCell ref="A61:B62"/>
    <mergeCell ref="A63:A64"/>
    <mergeCell ref="B63:B64"/>
    <mergeCell ref="A65:B66"/>
    <mergeCell ref="A67:A72"/>
    <mergeCell ref="B67:B68"/>
    <mergeCell ref="B69:B70"/>
    <mergeCell ref="B71:B72"/>
  </mergeCells>
  <printOptions horizontalCentered="1" verticalCentered="1"/>
  <pageMargins left="0.19" right="0.2" top="0.55000000000000004" bottom="0.8" header="0" footer="0"/>
  <pageSetup paperSize="9" scale="79" orientation="landscape" horizontalDpi="200" verticalDpi="200" r:id="rId1"/>
  <rowBreaks count="1" manualBreakCount="1">
    <brk id="51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G38"/>
  <sheetViews>
    <sheetView rightToLeft="1" workbookViewId="0">
      <selection activeCell="B4" sqref="B4:D8"/>
    </sheetView>
  </sheetViews>
  <sheetFormatPr defaultColWidth="12.25" defaultRowHeight="14.25"/>
  <cols>
    <col min="1" max="3" width="12.25" style="3"/>
    <col min="4" max="4" width="29.25" style="3" customWidth="1"/>
    <col min="5" max="16384" width="12.25" style="3"/>
  </cols>
  <sheetData>
    <row r="1" spans="2:7" ht="31.5" customHeight="1">
      <c r="B1" s="12" t="s">
        <v>75</v>
      </c>
      <c r="E1" s="4"/>
      <c r="F1" s="4"/>
      <c r="G1" s="4"/>
    </row>
    <row r="2" spans="2:7" s="10" customFormat="1" ht="31.5" customHeight="1">
      <c r="B2" s="12"/>
      <c r="E2" s="11"/>
      <c r="F2" s="11"/>
      <c r="G2" s="11"/>
    </row>
    <row r="3" spans="2:7" s="10" customFormat="1" ht="31.5" customHeight="1">
      <c r="B3" s="12"/>
      <c r="E3" s="11"/>
      <c r="F3" s="11"/>
      <c r="G3" s="11"/>
    </row>
    <row r="4" spans="2:7" s="10" customFormat="1" ht="31.5" customHeight="1">
      <c r="B4" s="208" t="s">
        <v>53</v>
      </c>
      <c r="C4" s="208"/>
      <c r="D4" s="112" t="s">
        <v>226</v>
      </c>
      <c r="E4" s="11"/>
      <c r="F4" s="11"/>
      <c r="G4" s="11"/>
    </row>
    <row r="5" spans="2:7" s="10" customFormat="1" ht="31.5" customHeight="1">
      <c r="B5" s="208" t="s">
        <v>54</v>
      </c>
      <c r="C5" s="208"/>
      <c r="D5" s="38">
        <v>1089</v>
      </c>
      <c r="E5" s="11"/>
      <c r="F5" s="11"/>
      <c r="G5" s="11"/>
    </row>
    <row r="6" spans="2:7" s="10" customFormat="1" ht="31.5" customHeight="1">
      <c r="B6" s="209" t="s">
        <v>55</v>
      </c>
      <c r="C6" s="114" t="s">
        <v>8</v>
      </c>
      <c r="D6" s="38">
        <v>963</v>
      </c>
      <c r="E6" s="11"/>
      <c r="F6" s="11"/>
      <c r="G6" s="11"/>
    </row>
    <row r="7" spans="2:7" customFormat="1" ht="27.75">
      <c r="B7" s="209"/>
      <c r="C7" s="114" t="s">
        <v>42</v>
      </c>
      <c r="D7" s="38">
        <v>453</v>
      </c>
    </row>
    <row r="8" spans="2:7" customFormat="1" ht="18">
      <c r="B8" s="209"/>
      <c r="C8" s="16" t="s">
        <v>0</v>
      </c>
      <c r="D8" s="5">
        <f>D7+D6</f>
        <v>1416</v>
      </c>
    </row>
    <row r="9" spans="2:7" customFormat="1"/>
    <row r="10" spans="2:7" customFormat="1"/>
    <row r="11" spans="2:7" customFormat="1"/>
    <row r="12" spans="2:7" customFormat="1"/>
    <row r="13" spans="2:7" customFormat="1"/>
    <row r="14" spans="2:7" customFormat="1"/>
    <row r="15" spans="2:7" customFormat="1"/>
    <row r="16" spans="2:7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</sheetData>
  <mergeCells count="3">
    <mergeCell ref="B4:C4"/>
    <mergeCell ref="B5:C5"/>
    <mergeCell ref="B6:B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2"/>
  <sheetViews>
    <sheetView rightToLeft="1" tabSelected="1" topLeftCell="A34" zoomScale="85" zoomScaleNormal="85" workbookViewId="0">
      <selection activeCell="K72" sqref="K72:L72"/>
    </sheetView>
  </sheetViews>
  <sheetFormatPr defaultRowHeight="14.25"/>
  <cols>
    <col min="1" max="1" width="11.375" style="8" customWidth="1"/>
    <col min="2" max="2" width="13.375" style="8" customWidth="1"/>
    <col min="3" max="16384" width="9" style="8"/>
  </cols>
  <sheetData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55.5" customHeigh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customFormat="1"/>
    <row r="6" spans="1:13" customFormat="1"/>
    <row r="7" spans="1:13" customFormat="1" ht="30">
      <c r="A7" s="214" t="s">
        <v>273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customFormat="1" ht="27.75">
      <c r="A8" s="160" t="s">
        <v>171</v>
      </c>
      <c r="B8" s="160" t="s">
        <v>52</v>
      </c>
      <c r="C8" s="160" t="s">
        <v>59</v>
      </c>
      <c r="D8" s="160"/>
      <c r="E8" s="160"/>
      <c r="F8" s="160"/>
      <c r="G8" s="160" t="s">
        <v>172</v>
      </c>
      <c r="H8" s="160"/>
      <c r="I8" s="160"/>
      <c r="J8" s="160"/>
      <c r="K8" s="160" t="s">
        <v>0</v>
      </c>
      <c r="L8" s="160"/>
      <c r="M8" s="160"/>
    </row>
    <row r="9" spans="1:13" customFormat="1" ht="27.75">
      <c r="A9" s="160"/>
      <c r="B9" s="160"/>
      <c r="C9" s="160" t="s">
        <v>64</v>
      </c>
      <c r="D9" s="160"/>
      <c r="E9" s="160" t="s">
        <v>65</v>
      </c>
      <c r="F9" s="160"/>
      <c r="G9" s="160" t="s">
        <v>205</v>
      </c>
      <c r="H9" s="160"/>
      <c r="I9" s="160" t="s">
        <v>65</v>
      </c>
      <c r="J9" s="160"/>
      <c r="K9" s="160" t="s">
        <v>8</v>
      </c>
      <c r="L9" s="160" t="s">
        <v>2</v>
      </c>
      <c r="M9" s="160" t="s">
        <v>24</v>
      </c>
    </row>
    <row r="10" spans="1:13" customFormat="1" ht="27.75">
      <c r="A10" s="160"/>
      <c r="B10" s="160"/>
      <c r="C10" s="110" t="s">
        <v>1</v>
      </c>
      <c r="D10" s="110" t="s">
        <v>2</v>
      </c>
      <c r="E10" s="110" t="s">
        <v>1</v>
      </c>
      <c r="F10" s="110" t="s">
        <v>2</v>
      </c>
      <c r="G10" s="110" t="s">
        <v>1</v>
      </c>
      <c r="H10" s="110" t="s">
        <v>2</v>
      </c>
      <c r="I10" s="110" t="s">
        <v>1</v>
      </c>
      <c r="J10" s="110" t="s">
        <v>2</v>
      </c>
      <c r="K10" s="160"/>
      <c r="L10" s="160"/>
      <c r="M10" s="160"/>
    </row>
    <row r="11" spans="1:13" customFormat="1" ht="27.75">
      <c r="A11" s="166" t="s">
        <v>173</v>
      </c>
      <c r="B11" s="166"/>
      <c r="C11" s="115">
        <v>86</v>
      </c>
      <c r="D11" s="115">
        <v>98</v>
      </c>
      <c r="E11" s="115">
        <v>8</v>
      </c>
      <c r="F11" s="115">
        <v>4</v>
      </c>
      <c r="G11" s="115">
        <v>78</v>
      </c>
      <c r="H11" s="115">
        <v>53</v>
      </c>
      <c r="I11" s="115">
        <v>32</v>
      </c>
      <c r="J11" s="115">
        <v>26</v>
      </c>
      <c r="K11" s="110">
        <f>C11+E11+G11+I11</f>
        <v>204</v>
      </c>
      <c r="L11" s="110">
        <f>D11+F11+H11+J11</f>
        <v>181</v>
      </c>
      <c r="M11" s="110">
        <f>L11+K11</f>
        <v>385</v>
      </c>
    </row>
    <row r="12" spans="1:13" customFormat="1" ht="27.75">
      <c r="A12" s="166" t="s">
        <v>174</v>
      </c>
      <c r="B12" s="115" t="s">
        <v>175</v>
      </c>
      <c r="C12" s="115">
        <v>80</v>
      </c>
      <c r="D12" s="115">
        <v>32</v>
      </c>
      <c r="E12" s="115">
        <v>15</v>
      </c>
      <c r="F12" s="115">
        <v>7</v>
      </c>
      <c r="G12" s="115">
        <v>72</v>
      </c>
      <c r="H12" s="115">
        <v>19</v>
      </c>
      <c r="I12" s="115">
        <v>0</v>
      </c>
      <c r="J12" s="115">
        <v>0</v>
      </c>
      <c r="K12" s="110">
        <f t="shared" ref="K12:K34" si="0">C12+E12+G12+I12</f>
        <v>167</v>
      </c>
      <c r="L12" s="110">
        <f t="shared" ref="L12:L34" si="1">D12+F12+H12+J12</f>
        <v>58</v>
      </c>
      <c r="M12" s="110">
        <f t="shared" ref="M12:M35" si="2">L12+K12</f>
        <v>225</v>
      </c>
    </row>
    <row r="13" spans="1:13" customFormat="1" ht="27.75">
      <c r="A13" s="166"/>
      <c r="B13" s="115" t="s">
        <v>176</v>
      </c>
      <c r="C13" s="115">
        <v>0</v>
      </c>
      <c r="D13" s="115">
        <v>0</v>
      </c>
      <c r="E13" s="115">
        <v>0</v>
      </c>
      <c r="F13" s="115">
        <v>0</v>
      </c>
      <c r="G13" s="115">
        <v>18</v>
      </c>
      <c r="H13" s="115">
        <v>5</v>
      </c>
      <c r="I13" s="115">
        <v>6</v>
      </c>
      <c r="J13" s="115">
        <v>3</v>
      </c>
      <c r="K13" s="110">
        <f t="shared" si="0"/>
        <v>24</v>
      </c>
      <c r="L13" s="110">
        <f t="shared" si="1"/>
        <v>8</v>
      </c>
      <c r="M13" s="110">
        <f t="shared" si="2"/>
        <v>32</v>
      </c>
    </row>
    <row r="14" spans="1:13" customFormat="1" ht="27.75">
      <c r="A14" s="166"/>
      <c r="B14" s="115" t="s">
        <v>177</v>
      </c>
      <c r="C14" s="115">
        <v>0</v>
      </c>
      <c r="D14" s="115">
        <v>0</v>
      </c>
      <c r="E14" s="115">
        <v>0</v>
      </c>
      <c r="F14" s="115">
        <v>0</v>
      </c>
      <c r="G14" s="115">
        <v>17</v>
      </c>
      <c r="H14" s="115">
        <v>6</v>
      </c>
      <c r="I14" s="115">
        <v>7</v>
      </c>
      <c r="J14" s="115">
        <v>5</v>
      </c>
      <c r="K14" s="110">
        <f t="shared" si="0"/>
        <v>24</v>
      </c>
      <c r="L14" s="110">
        <f t="shared" si="1"/>
        <v>11</v>
      </c>
      <c r="M14" s="110">
        <f t="shared" si="2"/>
        <v>35</v>
      </c>
    </row>
    <row r="15" spans="1:13" customFormat="1" ht="27.75">
      <c r="A15" s="166"/>
      <c r="B15" s="115" t="s">
        <v>178</v>
      </c>
      <c r="C15" s="115">
        <v>0</v>
      </c>
      <c r="D15" s="115">
        <v>0</v>
      </c>
      <c r="E15" s="115">
        <v>0</v>
      </c>
      <c r="F15" s="115">
        <v>0</v>
      </c>
      <c r="G15" s="115">
        <v>17</v>
      </c>
      <c r="H15" s="115">
        <v>9</v>
      </c>
      <c r="I15" s="115">
        <v>8</v>
      </c>
      <c r="J15" s="115">
        <v>2</v>
      </c>
      <c r="K15" s="110">
        <f t="shared" si="0"/>
        <v>25</v>
      </c>
      <c r="L15" s="110">
        <f t="shared" si="1"/>
        <v>11</v>
      </c>
      <c r="M15" s="110">
        <f t="shared" si="2"/>
        <v>36</v>
      </c>
    </row>
    <row r="16" spans="1:13" customFormat="1" ht="27.75">
      <c r="A16" s="166"/>
      <c r="B16" s="26" t="s">
        <v>140</v>
      </c>
      <c r="C16" s="26">
        <f>C12+C13+C14+C15</f>
        <v>80</v>
      </c>
      <c r="D16" s="26">
        <f t="shared" ref="D16:J16" si="3">D12+D13+D14+D15</f>
        <v>32</v>
      </c>
      <c r="E16" s="26">
        <f t="shared" si="3"/>
        <v>15</v>
      </c>
      <c r="F16" s="26">
        <f t="shared" si="3"/>
        <v>7</v>
      </c>
      <c r="G16" s="26">
        <f t="shared" si="3"/>
        <v>124</v>
      </c>
      <c r="H16" s="26">
        <f t="shared" si="3"/>
        <v>39</v>
      </c>
      <c r="I16" s="26">
        <f t="shared" si="3"/>
        <v>21</v>
      </c>
      <c r="J16" s="26">
        <f t="shared" si="3"/>
        <v>10</v>
      </c>
      <c r="K16" s="110">
        <f t="shared" si="0"/>
        <v>240</v>
      </c>
      <c r="L16" s="110">
        <f t="shared" si="1"/>
        <v>88</v>
      </c>
      <c r="M16" s="110">
        <f t="shared" si="2"/>
        <v>328</v>
      </c>
    </row>
    <row r="17" spans="1:13" customFormat="1" ht="27.75">
      <c r="A17" s="166" t="s">
        <v>179</v>
      </c>
      <c r="B17" s="115" t="s">
        <v>175</v>
      </c>
      <c r="C17" s="115">
        <v>188</v>
      </c>
      <c r="D17" s="115">
        <v>24</v>
      </c>
      <c r="E17" s="115">
        <v>70</v>
      </c>
      <c r="F17" s="115">
        <v>5</v>
      </c>
      <c r="G17" s="115">
        <v>127</v>
      </c>
      <c r="H17" s="115">
        <v>13</v>
      </c>
      <c r="I17" s="115">
        <v>0</v>
      </c>
      <c r="J17" s="115">
        <v>0</v>
      </c>
      <c r="K17" s="110">
        <f t="shared" si="0"/>
        <v>385</v>
      </c>
      <c r="L17" s="110">
        <f t="shared" si="1"/>
        <v>42</v>
      </c>
      <c r="M17" s="110">
        <f t="shared" si="2"/>
        <v>427</v>
      </c>
    </row>
    <row r="18" spans="1:13" customFormat="1" ht="22.5" customHeight="1">
      <c r="A18" s="166"/>
      <c r="B18" s="115" t="s">
        <v>180</v>
      </c>
      <c r="C18" s="115">
        <v>0</v>
      </c>
      <c r="D18" s="115">
        <v>0</v>
      </c>
      <c r="E18" s="115">
        <v>0</v>
      </c>
      <c r="F18" s="115">
        <v>0</v>
      </c>
      <c r="G18" s="115">
        <v>6</v>
      </c>
      <c r="H18" s="115">
        <v>4</v>
      </c>
      <c r="I18" s="115">
        <v>7</v>
      </c>
      <c r="J18" s="115">
        <v>2</v>
      </c>
      <c r="K18" s="110">
        <f t="shared" si="0"/>
        <v>13</v>
      </c>
      <c r="L18" s="110">
        <f t="shared" si="1"/>
        <v>6</v>
      </c>
      <c r="M18" s="110">
        <f t="shared" si="2"/>
        <v>19</v>
      </c>
    </row>
    <row r="19" spans="1:13" customFormat="1" ht="27.75">
      <c r="A19" s="166"/>
      <c r="B19" s="115" t="s">
        <v>181</v>
      </c>
      <c r="C19" s="115">
        <v>0</v>
      </c>
      <c r="D19" s="115">
        <v>0</v>
      </c>
      <c r="E19" s="115">
        <v>0</v>
      </c>
      <c r="F19" s="115">
        <v>0</v>
      </c>
      <c r="G19" s="115">
        <v>6</v>
      </c>
      <c r="H19" s="115">
        <v>2</v>
      </c>
      <c r="I19" s="115">
        <v>12</v>
      </c>
      <c r="J19" s="115">
        <v>2</v>
      </c>
      <c r="K19" s="110">
        <f t="shared" si="0"/>
        <v>18</v>
      </c>
      <c r="L19" s="110">
        <f t="shared" si="1"/>
        <v>4</v>
      </c>
      <c r="M19" s="110">
        <f t="shared" si="2"/>
        <v>22</v>
      </c>
    </row>
    <row r="20" spans="1:13" customFormat="1" ht="27.75">
      <c r="A20" s="166"/>
      <c r="B20" s="115" t="s">
        <v>182</v>
      </c>
      <c r="C20" s="115">
        <v>0</v>
      </c>
      <c r="D20" s="115">
        <v>0</v>
      </c>
      <c r="E20" s="115">
        <v>0</v>
      </c>
      <c r="F20" s="115">
        <v>0</v>
      </c>
      <c r="G20" s="115">
        <v>18</v>
      </c>
      <c r="H20" s="115">
        <v>0</v>
      </c>
      <c r="I20" s="115">
        <v>12</v>
      </c>
      <c r="J20" s="115">
        <v>0</v>
      </c>
      <c r="K20" s="110">
        <f t="shared" si="0"/>
        <v>30</v>
      </c>
      <c r="L20" s="110">
        <f t="shared" si="1"/>
        <v>0</v>
      </c>
      <c r="M20" s="110">
        <f t="shared" si="2"/>
        <v>30</v>
      </c>
    </row>
    <row r="21" spans="1:13" customFormat="1" ht="27.75">
      <c r="A21" s="166"/>
      <c r="B21" s="26" t="s">
        <v>140</v>
      </c>
      <c r="C21" s="26">
        <f>C17+C18+C19+C20</f>
        <v>188</v>
      </c>
      <c r="D21" s="26">
        <f t="shared" ref="D21:J21" si="4">D17+D18+D19+D20</f>
        <v>24</v>
      </c>
      <c r="E21" s="26">
        <f t="shared" si="4"/>
        <v>70</v>
      </c>
      <c r="F21" s="26">
        <f t="shared" si="4"/>
        <v>5</v>
      </c>
      <c r="G21" s="26">
        <f t="shared" si="4"/>
        <v>157</v>
      </c>
      <c r="H21" s="26">
        <f t="shared" si="4"/>
        <v>19</v>
      </c>
      <c r="I21" s="26">
        <f t="shared" si="4"/>
        <v>31</v>
      </c>
      <c r="J21" s="26">
        <f t="shared" si="4"/>
        <v>4</v>
      </c>
      <c r="K21" s="110">
        <f t="shared" si="0"/>
        <v>446</v>
      </c>
      <c r="L21" s="110">
        <f t="shared" si="1"/>
        <v>52</v>
      </c>
      <c r="M21" s="110">
        <f t="shared" si="2"/>
        <v>498</v>
      </c>
    </row>
    <row r="22" spans="1:13" customFormat="1" ht="27.75">
      <c r="A22" s="166" t="s">
        <v>209</v>
      </c>
      <c r="B22" s="209"/>
      <c r="C22" s="27">
        <v>53</v>
      </c>
      <c r="D22" s="27">
        <v>18</v>
      </c>
      <c r="E22" s="27">
        <v>9</v>
      </c>
      <c r="F22" s="27">
        <v>3</v>
      </c>
      <c r="G22" s="27">
        <v>41</v>
      </c>
      <c r="H22" s="27">
        <v>15</v>
      </c>
      <c r="I22" s="27">
        <v>8</v>
      </c>
      <c r="J22" s="27">
        <v>4</v>
      </c>
      <c r="K22" s="110">
        <f t="shared" si="0"/>
        <v>111</v>
      </c>
      <c r="L22" s="110">
        <f t="shared" si="1"/>
        <v>40</v>
      </c>
      <c r="M22" s="110">
        <f t="shared" si="2"/>
        <v>151</v>
      </c>
    </row>
    <row r="23" spans="1:13" customFormat="1" ht="27.75">
      <c r="A23" s="166" t="s">
        <v>183</v>
      </c>
      <c r="B23" s="166"/>
      <c r="C23" s="115">
        <v>40</v>
      </c>
      <c r="D23" s="115">
        <v>19</v>
      </c>
      <c r="E23" s="115">
        <v>9</v>
      </c>
      <c r="F23" s="115">
        <v>3</v>
      </c>
      <c r="G23" s="115">
        <v>57</v>
      </c>
      <c r="H23" s="115">
        <v>14</v>
      </c>
      <c r="I23" s="115">
        <v>14</v>
      </c>
      <c r="J23" s="115">
        <v>3</v>
      </c>
      <c r="K23" s="110">
        <f t="shared" si="0"/>
        <v>120</v>
      </c>
      <c r="L23" s="110">
        <f t="shared" si="1"/>
        <v>39</v>
      </c>
      <c r="M23" s="110">
        <f t="shared" si="2"/>
        <v>159</v>
      </c>
    </row>
    <row r="24" spans="1:13" customFormat="1" ht="27.75">
      <c r="A24" s="166" t="s">
        <v>184</v>
      </c>
      <c r="B24" s="166"/>
      <c r="C24" s="115">
        <v>94</v>
      </c>
      <c r="D24" s="115">
        <v>7</v>
      </c>
      <c r="E24" s="115">
        <v>8</v>
      </c>
      <c r="F24" s="115">
        <v>0</v>
      </c>
      <c r="G24" s="115">
        <v>90</v>
      </c>
      <c r="H24" s="115">
        <v>6</v>
      </c>
      <c r="I24" s="115">
        <v>16</v>
      </c>
      <c r="J24" s="115">
        <v>1</v>
      </c>
      <c r="K24" s="110">
        <f t="shared" si="0"/>
        <v>208</v>
      </c>
      <c r="L24" s="110">
        <f t="shared" si="1"/>
        <v>14</v>
      </c>
      <c r="M24" s="110">
        <f t="shared" si="2"/>
        <v>222</v>
      </c>
    </row>
    <row r="25" spans="1:13" customFormat="1" ht="27.75">
      <c r="A25" s="166" t="s">
        <v>212</v>
      </c>
      <c r="B25" s="166"/>
      <c r="C25" s="115">
        <v>77</v>
      </c>
      <c r="D25" s="115">
        <v>10</v>
      </c>
      <c r="E25" s="115">
        <v>8</v>
      </c>
      <c r="F25" s="115">
        <v>1</v>
      </c>
      <c r="G25" s="115">
        <v>55</v>
      </c>
      <c r="H25" s="115">
        <v>4</v>
      </c>
      <c r="I25" s="115">
        <v>0</v>
      </c>
      <c r="J25" s="115">
        <v>0</v>
      </c>
      <c r="K25" s="110">
        <f t="shared" si="0"/>
        <v>140</v>
      </c>
      <c r="L25" s="110">
        <f t="shared" si="1"/>
        <v>15</v>
      </c>
      <c r="M25" s="110">
        <f t="shared" si="2"/>
        <v>155</v>
      </c>
    </row>
    <row r="26" spans="1:13" customFormat="1" ht="27.75">
      <c r="A26" s="166" t="s">
        <v>185</v>
      </c>
      <c r="B26" s="166"/>
      <c r="C26" s="115">
        <v>90</v>
      </c>
      <c r="D26" s="115">
        <v>8</v>
      </c>
      <c r="E26" s="115">
        <v>25</v>
      </c>
      <c r="F26" s="115">
        <v>0</v>
      </c>
      <c r="G26" s="115">
        <v>114</v>
      </c>
      <c r="H26" s="115">
        <v>1</v>
      </c>
      <c r="I26" s="115">
        <v>27</v>
      </c>
      <c r="J26" s="115">
        <v>0</v>
      </c>
      <c r="K26" s="110">
        <f t="shared" si="0"/>
        <v>256</v>
      </c>
      <c r="L26" s="110">
        <f t="shared" si="1"/>
        <v>9</v>
      </c>
      <c r="M26" s="110">
        <f t="shared" si="2"/>
        <v>265</v>
      </c>
    </row>
    <row r="27" spans="1:13" customFormat="1" ht="27.75">
      <c r="A27" s="166" t="s">
        <v>186</v>
      </c>
      <c r="B27" s="166"/>
      <c r="C27" s="115">
        <v>97</v>
      </c>
      <c r="D27" s="115">
        <v>55</v>
      </c>
      <c r="E27" s="115">
        <v>10</v>
      </c>
      <c r="F27" s="115">
        <v>15</v>
      </c>
      <c r="G27" s="115">
        <v>92</v>
      </c>
      <c r="H27" s="115">
        <v>65</v>
      </c>
      <c r="I27" s="115">
        <v>13</v>
      </c>
      <c r="J27" s="115">
        <v>5</v>
      </c>
      <c r="K27" s="110">
        <f t="shared" si="0"/>
        <v>212</v>
      </c>
      <c r="L27" s="110">
        <f t="shared" si="1"/>
        <v>140</v>
      </c>
      <c r="M27" s="110">
        <f t="shared" si="2"/>
        <v>352</v>
      </c>
    </row>
    <row r="28" spans="1:13" customFormat="1" ht="27.75">
      <c r="A28" s="166" t="s">
        <v>187</v>
      </c>
      <c r="B28" s="166"/>
      <c r="C28" s="27">
        <v>60</v>
      </c>
      <c r="D28" s="27">
        <v>35</v>
      </c>
      <c r="E28" s="27">
        <v>10</v>
      </c>
      <c r="F28" s="27">
        <v>4</v>
      </c>
      <c r="G28" s="115">
        <v>50</v>
      </c>
      <c r="H28" s="115">
        <v>20</v>
      </c>
      <c r="I28" s="27">
        <v>16</v>
      </c>
      <c r="J28" s="27">
        <v>2</v>
      </c>
      <c r="K28" s="110">
        <f t="shared" si="0"/>
        <v>136</v>
      </c>
      <c r="L28" s="110">
        <f t="shared" si="1"/>
        <v>61</v>
      </c>
      <c r="M28" s="110">
        <f t="shared" si="2"/>
        <v>197</v>
      </c>
    </row>
    <row r="29" spans="1:13" customFormat="1" ht="27.75">
      <c r="A29" s="166" t="s">
        <v>188</v>
      </c>
      <c r="B29" s="115" t="s">
        <v>175</v>
      </c>
      <c r="C29" s="27">
        <v>88</v>
      </c>
      <c r="D29" s="27">
        <v>10</v>
      </c>
      <c r="E29" s="27">
        <v>11</v>
      </c>
      <c r="F29" s="27">
        <v>0</v>
      </c>
      <c r="G29" s="115">
        <v>60</v>
      </c>
      <c r="H29" s="115">
        <v>4</v>
      </c>
      <c r="I29" s="27">
        <v>0</v>
      </c>
      <c r="J29" s="27">
        <v>0</v>
      </c>
      <c r="K29" s="110">
        <f t="shared" si="0"/>
        <v>159</v>
      </c>
      <c r="L29" s="110">
        <f t="shared" si="1"/>
        <v>14</v>
      </c>
      <c r="M29" s="110">
        <f t="shared" si="2"/>
        <v>173</v>
      </c>
    </row>
    <row r="30" spans="1:13" customFormat="1" ht="27.75">
      <c r="A30" s="166"/>
      <c r="B30" s="115" t="s">
        <v>189</v>
      </c>
      <c r="C30" s="27">
        <v>0</v>
      </c>
      <c r="D30" s="27">
        <v>0</v>
      </c>
      <c r="E30" s="27">
        <v>0</v>
      </c>
      <c r="F30" s="27">
        <v>0</v>
      </c>
      <c r="G30" s="115">
        <v>14</v>
      </c>
      <c r="H30" s="115">
        <v>6</v>
      </c>
      <c r="I30" s="27">
        <v>12</v>
      </c>
      <c r="J30" s="27">
        <v>3</v>
      </c>
      <c r="K30" s="110">
        <f t="shared" si="0"/>
        <v>26</v>
      </c>
      <c r="L30" s="110">
        <f t="shared" si="1"/>
        <v>9</v>
      </c>
      <c r="M30" s="110">
        <f t="shared" si="2"/>
        <v>35</v>
      </c>
    </row>
    <row r="31" spans="1:13" customFormat="1" ht="27.75">
      <c r="A31" s="166"/>
      <c r="B31" s="115" t="s">
        <v>69</v>
      </c>
      <c r="C31" s="27">
        <v>0</v>
      </c>
      <c r="D31" s="27">
        <v>0</v>
      </c>
      <c r="E31" s="27">
        <v>0</v>
      </c>
      <c r="F31" s="27">
        <v>0</v>
      </c>
      <c r="G31" s="115">
        <v>12</v>
      </c>
      <c r="H31" s="115">
        <v>5</v>
      </c>
      <c r="I31" s="27">
        <v>8</v>
      </c>
      <c r="J31" s="27">
        <v>0</v>
      </c>
      <c r="K31" s="110">
        <f t="shared" si="0"/>
        <v>20</v>
      </c>
      <c r="L31" s="110">
        <f t="shared" si="1"/>
        <v>5</v>
      </c>
      <c r="M31" s="110">
        <f t="shared" si="2"/>
        <v>25</v>
      </c>
    </row>
    <row r="32" spans="1:13" customFormat="1" ht="27.75">
      <c r="A32" s="166"/>
      <c r="B32" s="26" t="s">
        <v>68</v>
      </c>
      <c r="C32" s="26">
        <f>C31+C30+C29</f>
        <v>88</v>
      </c>
      <c r="D32" s="26">
        <f t="shared" ref="D32:J32" si="5">D31+D30+D29</f>
        <v>10</v>
      </c>
      <c r="E32" s="26">
        <f t="shared" si="5"/>
        <v>11</v>
      </c>
      <c r="F32" s="26">
        <f t="shared" si="5"/>
        <v>0</v>
      </c>
      <c r="G32" s="26">
        <f t="shared" si="5"/>
        <v>86</v>
      </c>
      <c r="H32" s="26">
        <f t="shared" si="5"/>
        <v>15</v>
      </c>
      <c r="I32" s="26">
        <f t="shared" si="5"/>
        <v>20</v>
      </c>
      <c r="J32" s="26">
        <f t="shared" si="5"/>
        <v>3</v>
      </c>
      <c r="K32" s="110">
        <f t="shared" si="0"/>
        <v>205</v>
      </c>
      <c r="L32" s="110">
        <f t="shared" si="1"/>
        <v>28</v>
      </c>
      <c r="M32" s="110">
        <f t="shared" si="2"/>
        <v>233</v>
      </c>
    </row>
    <row r="33" spans="1:13" customFormat="1" ht="27.75">
      <c r="A33" s="166" t="s">
        <v>208</v>
      </c>
      <c r="B33" s="166"/>
      <c r="C33" s="27">
        <v>104</v>
      </c>
      <c r="D33" s="27">
        <v>27</v>
      </c>
      <c r="E33" s="27">
        <v>11</v>
      </c>
      <c r="F33" s="27">
        <v>4</v>
      </c>
      <c r="G33" s="27">
        <v>85</v>
      </c>
      <c r="H33" s="27">
        <v>10</v>
      </c>
      <c r="I33" s="27">
        <v>15</v>
      </c>
      <c r="J33" s="27">
        <v>4</v>
      </c>
      <c r="K33" s="110">
        <f t="shared" si="0"/>
        <v>215</v>
      </c>
      <c r="L33" s="110">
        <f t="shared" si="1"/>
        <v>45</v>
      </c>
      <c r="M33" s="110">
        <f t="shared" si="2"/>
        <v>260</v>
      </c>
    </row>
    <row r="34" spans="1:13" customFormat="1" ht="27.75">
      <c r="A34" s="166" t="s">
        <v>211</v>
      </c>
      <c r="B34" s="166"/>
      <c r="C34" s="27">
        <v>10</v>
      </c>
      <c r="D34" s="134">
        <v>2</v>
      </c>
      <c r="E34" s="27">
        <v>7</v>
      </c>
      <c r="F34" s="27">
        <v>0</v>
      </c>
      <c r="G34" s="27">
        <v>12</v>
      </c>
      <c r="H34" s="27">
        <v>1</v>
      </c>
      <c r="I34" s="27">
        <v>3</v>
      </c>
      <c r="J34" s="27">
        <v>0</v>
      </c>
      <c r="K34" s="110">
        <f t="shared" si="0"/>
        <v>32</v>
      </c>
      <c r="L34" s="110">
        <f t="shared" si="1"/>
        <v>3</v>
      </c>
      <c r="M34" s="110">
        <f t="shared" si="2"/>
        <v>35</v>
      </c>
    </row>
    <row r="35" spans="1:13" customFormat="1" ht="27.75">
      <c r="A35" s="160" t="s">
        <v>190</v>
      </c>
      <c r="B35" s="160"/>
      <c r="C35" s="110">
        <f>C34+C33+C32+C28+C27+C26+C25+C24+C23+C22+C21+C16+C11</f>
        <v>1067</v>
      </c>
      <c r="D35" s="110">
        <f t="shared" ref="D35:J35" si="6">D34+D33+D32+D28+D27+D26+D25+D24+D23+D22+D21+D16+D11</f>
        <v>345</v>
      </c>
      <c r="E35" s="110">
        <f t="shared" si="6"/>
        <v>201</v>
      </c>
      <c r="F35" s="110">
        <f t="shared" si="6"/>
        <v>46</v>
      </c>
      <c r="G35" s="110">
        <f t="shared" si="6"/>
        <v>1041</v>
      </c>
      <c r="H35" s="110">
        <f t="shared" si="6"/>
        <v>262</v>
      </c>
      <c r="I35" s="110">
        <f t="shared" si="6"/>
        <v>216</v>
      </c>
      <c r="J35" s="110">
        <f t="shared" si="6"/>
        <v>62</v>
      </c>
      <c r="K35" s="110">
        <f>C35+E35+G35+I35</f>
        <v>2525</v>
      </c>
      <c r="L35" s="110">
        <f>D35+F35+H35+J35</f>
        <v>715</v>
      </c>
      <c r="M35" s="110">
        <f t="shared" si="2"/>
        <v>3240</v>
      </c>
    </row>
    <row r="36" spans="1:13" customFormat="1" ht="27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customFormat="1" ht="27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customFormat="1" ht="27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customFormat="1" ht="27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customFormat="1" ht="27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customFormat="1" ht="27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customFormat="1" ht="27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customFormat="1" ht="27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customFormat="1" ht="30">
      <c r="A44" s="214" t="s">
        <v>274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1:13" customFormat="1" ht="26.25" customHeight="1">
      <c r="A45" s="210" t="s">
        <v>171</v>
      </c>
      <c r="B45" s="210" t="s">
        <v>52</v>
      </c>
      <c r="C45" s="210" t="s">
        <v>59</v>
      </c>
      <c r="D45" s="210"/>
      <c r="E45" s="210"/>
      <c r="F45" s="210"/>
      <c r="G45" s="210" t="s">
        <v>172</v>
      </c>
      <c r="H45" s="210"/>
      <c r="I45" s="210"/>
      <c r="J45" s="210"/>
      <c r="K45" s="210" t="s">
        <v>0</v>
      </c>
      <c r="L45" s="210"/>
      <c r="M45" s="210"/>
    </row>
    <row r="46" spans="1:13" customFormat="1" ht="27.75">
      <c r="A46" s="210"/>
      <c r="B46" s="210"/>
      <c r="C46" s="210" t="s">
        <v>64</v>
      </c>
      <c r="D46" s="210"/>
      <c r="E46" s="210" t="s">
        <v>65</v>
      </c>
      <c r="F46" s="210"/>
      <c r="G46" s="210" t="s">
        <v>205</v>
      </c>
      <c r="H46" s="210"/>
      <c r="I46" s="210" t="s">
        <v>65</v>
      </c>
      <c r="J46" s="210"/>
      <c r="K46" s="210" t="s">
        <v>8</v>
      </c>
      <c r="L46" s="210" t="s">
        <v>2</v>
      </c>
      <c r="M46" s="210" t="s">
        <v>24</v>
      </c>
    </row>
    <row r="47" spans="1:13" customFormat="1" ht="27.75">
      <c r="A47" s="210"/>
      <c r="B47" s="210"/>
      <c r="C47" s="24" t="s">
        <v>1</v>
      </c>
      <c r="D47" s="24" t="s">
        <v>2</v>
      </c>
      <c r="E47" s="24" t="s">
        <v>1</v>
      </c>
      <c r="F47" s="24" t="s">
        <v>2</v>
      </c>
      <c r="G47" s="24" t="s">
        <v>1</v>
      </c>
      <c r="H47" s="24" t="s">
        <v>2</v>
      </c>
      <c r="I47" s="24" t="s">
        <v>1</v>
      </c>
      <c r="J47" s="24" t="s">
        <v>2</v>
      </c>
      <c r="K47" s="210"/>
      <c r="L47" s="210"/>
      <c r="M47" s="210"/>
    </row>
    <row r="48" spans="1:13" customFormat="1" ht="26.25" customHeight="1">
      <c r="A48" s="166" t="s">
        <v>173</v>
      </c>
      <c r="B48" s="166"/>
      <c r="C48" s="78">
        <v>46</v>
      </c>
      <c r="D48" s="78">
        <v>24</v>
      </c>
      <c r="E48" s="78">
        <v>3</v>
      </c>
      <c r="F48" s="78">
        <v>14</v>
      </c>
      <c r="G48" s="78">
        <v>30</v>
      </c>
      <c r="H48" s="78">
        <v>32</v>
      </c>
      <c r="I48" s="78">
        <v>0</v>
      </c>
      <c r="J48" s="78">
        <v>0</v>
      </c>
      <c r="K48" s="48">
        <f>C48+E48+G48+I48</f>
        <v>79</v>
      </c>
      <c r="L48" s="48">
        <f>D48+F48+H48+J48</f>
        <v>70</v>
      </c>
      <c r="M48" s="48">
        <f>L48+K48</f>
        <v>149</v>
      </c>
    </row>
    <row r="49" spans="1:13" customFormat="1" ht="26.25" customHeight="1">
      <c r="A49" s="166" t="s">
        <v>174</v>
      </c>
      <c r="B49" s="25" t="s">
        <v>175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48">
        <f t="shared" ref="K49:K71" si="7">C49+E49+G49+I49</f>
        <v>0</v>
      </c>
      <c r="L49" s="48">
        <f t="shared" ref="L49:L71" si="8">D49+F49+H49+J49</f>
        <v>0</v>
      </c>
      <c r="M49" s="48">
        <f t="shared" ref="M49:M72" si="9">L49+K49</f>
        <v>0</v>
      </c>
    </row>
    <row r="50" spans="1:13" customFormat="1" ht="27.75">
      <c r="A50" s="166"/>
      <c r="B50" s="25" t="s">
        <v>176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48">
        <f t="shared" si="7"/>
        <v>0</v>
      </c>
      <c r="L50" s="48">
        <f t="shared" si="8"/>
        <v>0</v>
      </c>
      <c r="M50" s="48">
        <f t="shared" si="9"/>
        <v>0</v>
      </c>
    </row>
    <row r="51" spans="1:13" customFormat="1" ht="27.75">
      <c r="A51" s="166"/>
      <c r="B51" s="25" t="s">
        <v>177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48">
        <f t="shared" si="7"/>
        <v>0</v>
      </c>
      <c r="L51" s="48">
        <f t="shared" si="8"/>
        <v>0</v>
      </c>
      <c r="M51" s="48">
        <f t="shared" si="9"/>
        <v>0</v>
      </c>
    </row>
    <row r="52" spans="1:13" customFormat="1" ht="27.75">
      <c r="A52" s="166"/>
      <c r="B52" s="25" t="s">
        <v>178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48">
        <f t="shared" si="7"/>
        <v>0</v>
      </c>
      <c r="L52" s="48">
        <f t="shared" si="8"/>
        <v>0</v>
      </c>
      <c r="M52" s="48">
        <f t="shared" si="9"/>
        <v>0</v>
      </c>
    </row>
    <row r="53" spans="1:13" customFormat="1" ht="27.75">
      <c r="A53" s="166"/>
      <c r="B53" s="26" t="s">
        <v>140</v>
      </c>
      <c r="C53" s="26">
        <f>C49+C50+C51+C52</f>
        <v>0</v>
      </c>
      <c r="D53" s="26">
        <f t="shared" ref="D53" si="10">D49+D50+D51+D52</f>
        <v>0</v>
      </c>
      <c r="E53" s="26">
        <f t="shared" ref="E53" si="11">E49+E50+E51+E52</f>
        <v>0</v>
      </c>
      <c r="F53" s="26">
        <f t="shared" ref="F53" si="12">F49+F50+F51+F52</f>
        <v>0</v>
      </c>
      <c r="G53" s="26">
        <f t="shared" ref="G53" si="13">G49+G50+G51+G52</f>
        <v>0</v>
      </c>
      <c r="H53" s="26">
        <f t="shared" ref="H53" si="14">H49+H50+H51+H52</f>
        <v>0</v>
      </c>
      <c r="I53" s="26">
        <f t="shared" ref="I53" si="15">I49+I50+I51+I52</f>
        <v>0</v>
      </c>
      <c r="J53" s="26">
        <f t="shared" ref="J53" si="16">J49+J50+J51+J52</f>
        <v>0</v>
      </c>
      <c r="K53" s="48">
        <f t="shared" si="7"/>
        <v>0</v>
      </c>
      <c r="L53" s="48">
        <f t="shared" si="8"/>
        <v>0</v>
      </c>
      <c r="M53" s="48">
        <f t="shared" si="9"/>
        <v>0</v>
      </c>
    </row>
    <row r="54" spans="1:13" customFormat="1" ht="26.25" customHeight="1">
      <c r="A54" s="166" t="s">
        <v>179</v>
      </c>
      <c r="B54" s="25" t="s">
        <v>175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8">
        <f t="shared" si="7"/>
        <v>0</v>
      </c>
      <c r="L54" s="48">
        <f t="shared" si="8"/>
        <v>0</v>
      </c>
      <c r="M54" s="48">
        <f t="shared" si="9"/>
        <v>0</v>
      </c>
    </row>
    <row r="55" spans="1:13" customFormat="1" ht="27.75">
      <c r="A55" s="166"/>
      <c r="B55" s="25" t="s">
        <v>180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8">
        <f t="shared" si="7"/>
        <v>0</v>
      </c>
      <c r="L55" s="48">
        <f t="shared" si="8"/>
        <v>0</v>
      </c>
      <c r="M55" s="48">
        <f t="shared" si="9"/>
        <v>0</v>
      </c>
    </row>
    <row r="56" spans="1:13" customFormat="1" ht="27.75">
      <c r="A56" s="166"/>
      <c r="B56" s="25" t="s">
        <v>181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8">
        <f t="shared" si="7"/>
        <v>0</v>
      </c>
      <c r="L56" s="48">
        <f t="shared" si="8"/>
        <v>0</v>
      </c>
      <c r="M56" s="48">
        <f t="shared" si="9"/>
        <v>0</v>
      </c>
    </row>
    <row r="57" spans="1:13" customFormat="1" ht="27.75">
      <c r="A57" s="166"/>
      <c r="B57" s="25" t="s">
        <v>182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8">
        <f t="shared" si="7"/>
        <v>0</v>
      </c>
      <c r="L57" s="48">
        <f t="shared" si="8"/>
        <v>0</v>
      </c>
      <c r="M57" s="48">
        <f t="shared" si="9"/>
        <v>0</v>
      </c>
    </row>
    <row r="58" spans="1:13" customFormat="1" ht="27.75">
      <c r="A58" s="166"/>
      <c r="B58" s="26" t="s">
        <v>140</v>
      </c>
      <c r="C58" s="26">
        <f>C54+C55+C56+C57</f>
        <v>0</v>
      </c>
      <c r="D58" s="26">
        <f t="shared" ref="D58" si="17">D54+D55+D56+D57</f>
        <v>0</v>
      </c>
      <c r="E58" s="26">
        <f t="shared" ref="E58" si="18">E54+E55+E56+E57</f>
        <v>0</v>
      </c>
      <c r="F58" s="26">
        <f t="shared" ref="F58" si="19">F54+F55+F56+F57</f>
        <v>0</v>
      </c>
      <c r="G58" s="26">
        <f t="shared" ref="G58" si="20">G54+G55+G56+G57</f>
        <v>0</v>
      </c>
      <c r="H58" s="26">
        <f t="shared" ref="H58" si="21">H54+H55+H56+H57</f>
        <v>0</v>
      </c>
      <c r="I58" s="26">
        <f t="shared" ref="I58" si="22">I54+I55+I56+I57</f>
        <v>0</v>
      </c>
      <c r="J58" s="26">
        <f t="shared" ref="J58" si="23">J54+J55+J56+J57</f>
        <v>0</v>
      </c>
      <c r="K58" s="48">
        <f t="shared" si="7"/>
        <v>0</v>
      </c>
      <c r="L58" s="48">
        <f t="shared" si="8"/>
        <v>0</v>
      </c>
      <c r="M58" s="48">
        <f t="shared" si="9"/>
        <v>0</v>
      </c>
    </row>
    <row r="59" spans="1:13" customFormat="1" ht="26.25" customHeight="1">
      <c r="A59" s="212" t="s">
        <v>209</v>
      </c>
      <c r="B59" s="213"/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48">
        <f t="shared" si="7"/>
        <v>0</v>
      </c>
      <c r="L59" s="48">
        <f t="shared" si="8"/>
        <v>0</v>
      </c>
      <c r="M59" s="48">
        <f t="shared" si="9"/>
        <v>0</v>
      </c>
    </row>
    <row r="60" spans="1:13" customFormat="1" ht="26.25" customHeight="1">
      <c r="A60" s="212" t="s">
        <v>225</v>
      </c>
      <c r="B60" s="213"/>
      <c r="C60" s="78">
        <v>3</v>
      </c>
      <c r="D60" s="78">
        <v>6</v>
      </c>
      <c r="E60" s="78">
        <v>0</v>
      </c>
      <c r="F60" s="78">
        <v>4</v>
      </c>
      <c r="G60" s="78">
        <v>6</v>
      </c>
      <c r="H60" s="78">
        <v>12</v>
      </c>
      <c r="I60" s="78">
        <v>1</v>
      </c>
      <c r="J60" s="78">
        <v>0</v>
      </c>
      <c r="K60" s="48">
        <f t="shared" si="7"/>
        <v>10</v>
      </c>
      <c r="L60" s="48">
        <f t="shared" si="8"/>
        <v>22</v>
      </c>
      <c r="M60" s="48">
        <f t="shared" si="9"/>
        <v>32</v>
      </c>
    </row>
    <row r="61" spans="1:13" customFormat="1" ht="26.25" customHeight="1">
      <c r="A61" s="166" t="s">
        <v>184</v>
      </c>
      <c r="B61" s="166"/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48">
        <f t="shared" si="7"/>
        <v>0</v>
      </c>
      <c r="L61" s="48">
        <f t="shared" si="8"/>
        <v>0</v>
      </c>
      <c r="M61" s="48">
        <f t="shared" si="9"/>
        <v>0</v>
      </c>
    </row>
    <row r="62" spans="1:13" customFormat="1" ht="26.25" customHeight="1">
      <c r="A62" s="212" t="s">
        <v>212</v>
      </c>
      <c r="B62" s="215"/>
      <c r="C62" s="78">
        <v>0</v>
      </c>
      <c r="D62" s="78">
        <v>0</v>
      </c>
      <c r="E62" s="78">
        <v>0</v>
      </c>
      <c r="F62" s="78">
        <v>0</v>
      </c>
      <c r="G62" s="78">
        <v>1</v>
      </c>
      <c r="H62" s="78">
        <v>0</v>
      </c>
      <c r="I62" s="78">
        <v>0</v>
      </c>
      <c r="J62" s="78">
        <v>0</v>
      </c>
      <c r="K62" s="48">
        <f t="shared" si="7"/>
        <v>1</v>
      </c>
      <c r="L62" s="48">
        <f t="shared" si="8"/>
        <v>0</v>
      </c>
      <c r="M62" s="48">
        <f t="shared" si="9"/>
        <v>1</v>
      </c>
    </row>
    <row r="63" spans="1:13" customFormat="1" ht="27.75">
      <c r="A63" s="166" t="s">
        <v>185</v>
      </c>
      <c r="B63" s="166"/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48">
        <f t="shared" si="7"/>
        <v>0</v>
      </c>
      <c r="L63" s="48">
        <f t="shared" si="8"/>
        <v>0</v>
      </c>
      <c r="M63" s="48">
        <f t="shared" si="9"/>
        <v>0</v>
      </c>
    </row>
    <row r="64" spans="1:13" customFormat="1" ht="26.25" customHeight="1">
      <c r="A64" s="166" t="s">
        <v>186</v>
      </c>
      <c r="B64" s="166"/>
      <c r="C64" s="78">
        <v>39</v>
      </c>
      <c r="D64" s="78">
        <v>8</v>
      </c>
      <c r="E64" s="78">
        <v>7</v>
      </c>
      <c r="F64" s="78">
        <v>3</v>
      </c>
      <c r="G64" s="78">
        <v>40</v>
      </c>
      <c r="H64" s="78">
        <v>9</v>
      </c>
      <c r="I64" s="78">
        <v>4</v>
      </c>
      <c r="J64" s="78">
        <v>1</v>
      </c>
      <c r="K64" s="48">
        <f t="shared" si="7"/>
        <v>90</v>
      </c>
      <c r="L64" s="48">
        <f t="shared" si="8"/>
        <v>21</v>
      </c>
      <c r="M64" s="48">
        <f t="shared" si="9"/>
        <v>111</v>
      </c>
    </row>
    <row r="65" spans="1:13" customFormat="1" ht="26.25" customHeight="1">
      <c r="A65" s="166" t="s">
        <v>187</v>
      </c>
      <c r="B65" s="166"/>
      <c r="C65" s="27">
        <v>0</v>
      </c>
      <c r="D65" s="27">
        <v>0</v>
      </c>
      <c r="E65" s="27">
        <v>0</v>
      </c>
      <c r="F65" s="27">
        <v>0</v>
      </c>
      <c r="G65" s="78">
        <v>0</v>
      </c>
      <c r="H65" s="78">
        <v>0</v>
      </c>
      <c r="I65" s="27">
        <v>0</v>
      </c>
      <c r="J65" s="27">
        <v>0</v>
      </c>
      <c r="K65" s="48">
        <f t="shared" si="7"/>
        <v>0</v>
      </c>
      <c r="L65" s="48">
        <f t="shared" si="8"/>
        <v>0</v>
      </c>
      <c r="M65" s="48">
        <f t="shared" si="9"/>
        <v>0</v>
      </c>
    </row>
    <row r="66" spans="1:13" customFormat="1" ht="26.25" customHeight="1">
      <c r="A66" s="166" t="s">
        <v>188</v>
      </c>
      <c r="B66" s="25" t="s">
        <v>175</v>
      </c>
      <c r="C66" s="27">
        <v>0</v>
      </c>
      <c r="D66" s="27">
        <v>0</v>
      </c>
      <c r="E66" s="27">
        <v>0</v>
      </c>
      <c r="F66" s="27">
        <v>0</v>
      </c>
      <c r="G66" s="78">
        <v>0</v>
      </c>
      <c r="H66" s="78">
        <v>0</v>
      </c>
      <c r="I66" s="27">
        <v>0</v>
      </c>
      <c r="J66" s="27">
        <v>0</v>
      </c>
      <c r="K66" s="48">
        <f t="shared" si="7"/>
        <v>0</v>
      </c>
      <c r="L66" s="48">
        <f t="shared" si="8"/>
        <v>0</v>
      </c>
      <c r="M66" s="48">
        <f t="shared" si="9"/>
        <v>0</v>
      </c>
    </row>
    <row r="67" spans="1:13" customFormat="1" ht="27.75">
      <c r="A67" s="166"/>
      <c r="B67" s="25" t="s">
        <v>189</v>
      </c>
      <c r="C67" s="27">
        <v>0</v>
      </c>
      <c r="D67" s="27">
        <v>0</v>
      </c>
      <c r="E67" s="27">
        <v>0</v>
      </c>
      <c r="F67" s="27">
        <v>0</v>
      </c>
      <c r="G67" s="78">
        <v>0</v>
      </c>
      <c r="H67" s="78">
        <v>0</v>
      </c>
      <c r="I67" s="27">
        <v>0</v>
      </c>
      <c r="J67" s="27">
        <v>0</v>
      </c>
      <c r="K67" s="48">
        <f t="shared" si="7"/>
        <v>0</v>
      </c>
      <c r="L67" s="48">
        <f t="shared" si="8"/>
        <v>0</v>
      </c>
      <c r="M67" s="48">
        <f t="shared" si="9"/>
        <v>0</v>
      </c>
    </row>
    <row r="68" spans="1:13" customFormat="1" ht="27.75">
      <c r="A68" s="166"/>
      <c r="B68" s="25" t="s">
        <v>69</v>
      </c>
      <c r="C68" s="27">
        <v>0</v>
      </c>
      <c r="D68" s="27">
        <v>0</v>
      </c>
      <c r="E68" s="27">
        <v>0</v>
      </c>
      <c r="F68" s="27">
        <v>0</v>
      </c>
      <c r="G68" s="78">
        <v>0</v>
      </c>
      <c r="H68" s="78">
        <v>0</v>
      </c>
      <c r="I68" s="27">
        <v>0</v>
      </c>
      <c r="J68" s="27">
        <v>0</v>
      </c>
      <c r="K68" s="48">
        <f t="shared" si="7"/>
        <v>0</v>
      </c>
      <c r="L68" s="48">
        <f t="shared" si="8"/>
        <v>0</v>
      </c>
      <c r="M68" s="48">
        <f t="shared" si="9"/>
        <v>0</v>
      </c>
    </row>
    <row r="69" spans="1:13" customFormat="1" ht="27.75">
      <c r="A69" s="166"/>
      <c r="B69" s="26" t="s">
        <v>68</v>
      </c>
      <c r="C69" s="26">
        <f>C68+C67+C66</f>
        <v>0</v>
      </c>
      <c r="D69" s="26">
        <f t="shared" ref="D69" si="24">D68+D67+D66</f>
        <v>0</v>
      </c>
      <c r="E69" s="26">
        <f t="shared" ref="E69" si="25">E68+E67+E66</f>
        <v>0</v>
      </c>
      <c r="F69" s="26">
        <f t="shared" ref="F69" si="26">F68+F67+F66</f>
        <v>0</v>
      </c>
      <c r="G69" s="26">
        <f t="shared" ref="G69" si="27">G68+G67+G66</f>
        <v>0</v>
      </c>
      <c r="H69" s="26">
        <f t="shared" ref="H69" si="28">H68+H67+H66</f>
        <v>0</v>
      </c>
      <c r="I69" s="26">
        <f t="shared" ref="I69" si="29">I68+I67+I66</f>
        <v>0</v>
      </c>
      <c r="J69" s="26">
        <f t="shared" ref="J69" si="30">J68+J67+J66</f>
        <v>0</v>
      </c>
      <c r="K69" s="48">
        <f t="shared" si="7"/>
        <v>0</v>
      </c>
      <c r="L69" s="48">
        <f t="shared" si="8"/>
        <v>0</v>
      </c>
      <c r="M69" s="48">
        <f t="shared" si="9"/>
        <v>0</v>
      </c>
    </row>
    <row r="70" spans="1:13" customFormat="1" ht="26.25" customHeight="1">
      <c r="A70" s="211" t="s">
        <v>208</v>
      </c>
      <c r="B70" s="166"/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48">
        <f t="shared" si="7"/>
        <v>0</v>
      </c>
      <c r="L70" s="48">
        <f t="shared" si="8"/>
        <v>0</v>
      </c>
      <c r="M70" s="48">
        <f t="shared" si="9"/>
        <v>0</v>
      </c>
    </row>
    <row r="71" spans="1:13" customFormat="1" ht="26.25" customHeight="1">
      <c r="A71" s="166" t="s">
        <v>207</v>
      </c>
      <c r="B71" s="166"/>
      <c r="C71" s="27">
        <v>0</v>
      </c>
      <c r="D71" s="3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48">
        <f t="shared" si="7"/>
        <v>0</v>
      </c>
      <c r="L71" s="48">
        <f t="shared" si="8"/>
        <v>0</v>
      </c>
      <c r="M71" s="48">
        <f t="shared" si="9"/>
        <v>0</v>
      </c>
    </row>
    <row r="72" spans="1:13" customFormat="1" ht="26.25" customHeight="1">
      <c r="A72" s="210" t="s">
        <v>190</v>
      </c>
      <c r="B72" s="210"/>
      <c r="C72" s="50">
        <f>C71+C70+C69+C65+C64+C63+C62+C61+C60+C59+C58+C53+C48</f>
        <v>88</v>
      </c>
      <c r="D72" s="50">
        <f t="shared" ref="D72" si="31">D71+D70+D69+D65+D64+D63+D62+D61+D60+D59+D58+D53+D48</f>
        <v>38</v>
      </c>
      <c r="E72" s="50">
        <f t="shared" ref="E72" si="32">E71+E70+E69+E65+E64+E63+E62+E61+E60+E59+E58+E53+E48</f>
        <v>10</v>
      </c>
      <c r="F72" s="50">
        <f t="shared" ref="F72" si="33">F71+F70+F69+F65+F64+F63+F62+F61+F60+F59+F58+F53+F48</f>
        <v>21</v>
      </c>
      <c r="G72" s="50">
        <f t="shared" ref="G72" si="34">G71+G70+G69+G65+G64+G63+G62+G61+G60+G59+G58+G53+G48</f>
        <v>77</v>
      </c>
      <c r="H72" s="50">
        <f t="shared" ref="H72" si="35">H71+H70+H69+H65+H64+H63+H62+H61+H60+H59+H58+H53+H48</f>
        <v>53</v>
      </c>
      <c r="I72" s="50">
        <f t="shared" ref="I72" si="36">I71+I70+I69+I65+I64+I63+I62+I61+I60+I59+I58+I53+I48</f>
        <v>5</v>
      </c>
      <c r="J72" s="50">
        <f t="shared" ref="J72" si="37">J71+J70+J69+J65+J64+J63+J62+J61+J60+J59+J58+J53+J48</f>
        <v>1</v>
      </c>
      <c r="K72" s="50">
        <f>C72+E72+G72+I72</f>
        <v>180</v>
      </c>
      <c r="L72" s="50">
        <f>D72+F72+H72+J72</f>
        <v>113</v>
      </c>
      <c r="M72" s="50">
        <f t="shared" si="9"/>
        <v>293</v>
      </c>
    </row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 ht="31.5" customHeight="1"/>
    <row r="79" spans="1:13" customFormat="1"/>
    <row r="80" spans="1:13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4">
    <mergeCell ref="A25:B25"/>
    <mergeCell ref="A62:B62"/>
    <mergeCell ref="A33:B33"/>
    <mergeCell ref="B8:B10"/>
    <mergeCell ref="C8:F8"/>
    <mergeCell ref="A26:B26"/>
    <mergeCell ref="A27:B27"/>
    <mergeCell ref="A28:B28"/>
    <mergeCell ref="A59:B59"/>
    <mergeCell ref="A61:B61"/>
    <mergeCell ref="A29:A32"/>
    <mergeCell ref="A35:B35"/>
    <mergeCell ref="A34:B34"/>
    <mergeCell ref="A24:B24"/>
    <mergeCell ref="C9:D9"/>
    <mergeCell ref="E9:F9"/>
    <mergeCell ref="A7:M7"/>
    <mergeCell ref="A8:A10"/>
    <mergeCell ref="A23:B23"/>
    <mergeCell ref="K9:K10"/>
    <mergeCell ref="L9:L10"/>
    <mergeCell ref="I9:J9"/>
    <mergeCell ref="G8:J8"/>
    <mergeCell ref="K8:M8"/>
    <mergeCell ref="M9:M10"/>
    <mergeCell ref="G9:H9"/>
    <mergeCell ref="A22:B22"/>
    <mergeCell ref="A11:B11"/>
    <mergeCell ref="A12:A16"/>
    <mergeCell ref="A17:A21"/>
    <mergeCell ref="M46:M47"/>
    <mergeCell ref="A48:B48"/>
    <mergeCell ref="A44:M44"/>
    <mergeCell ref="A45:A47"/>
    <mergeCell ref="B45:B47"/>
    <mergeCell ref="C45:F45"/>
    <mergeCell ref="G45:J45"/>
    <mergeCell ref="K45:M45"/>
    <mergeCell ref="C46:D46"/>
    <mergeCell ref="E46:F46"/>
    <mergeCell ref="A64:B64"/>
    <mergeCell ref="G46:H46"/>
    <mergeCell ref="I46:J46"/>
    <mergeCell ref="K46:K47"/>
    <mergeCell ref="L46:L47"/>
    <mergeCell ref="A49:A53"/>
    <mergeCell ref="A54:A58"/>
    <mergeCell ref="A63:B63"/>
    <mergeCell ref="A60:B60"/>
    <mergeCell ref="A65:B65"/>
    <mergeCell ref="A66:A69"/>
    <mergeCell ref="A72:B72"/>
    <mergeCell ref="A71:B71"/>
    <mergeCell ref="A70:B7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rightToLeft="1" zoomScale="80" zoomScaleNormal="80" workbookViewId="0">
      <selection activeCell="J38" sqref="J38"/>
    </sheetView>
  </sheetViews>
  <sheetFormatPr defaultRowHeight="14.25"/>
  <cols>
    <col min="1" max="1" width="31.75" bestFit="1" customWidth="1"/>
    <col min="2" max="2" width="11" customWidth="1"/>
    <col min="3" max="257" width="8.125" customWidth="1"/>
  </cols>
  <sheetData>
    <row r="1" spans="1:19" ht="27.75">
      <c r="A1" s="8"/>
      <c r="B1" s="8"/>
      <c r="C1" s="223" t="s">
        <v>75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5" spans="1:19" ht="30">
      <c r="A5" s="224" t="s">
        <v>275</v>
      </c>
      <c r="B5" s="225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19" ht="27.75">
      <c r="A6" s="222" t="s">
        <v>72</v>
      </c>
      <c r="B6" s="222" t="s">
        <v>9</v>
      </c>
      <c r="C6" s="222" t="s">
        <v>4</v>
      </c>
      <c r="D6" s="222"/>
      <c r="E6" s="222" t="s">
        <v>5</v>
      </c>
      <c r="F6" s="222"/>
      <c r="G6" s="222" t="s">
        <v>6</v>
      </c>
      <c r="H6" s="222"/>
      <c r="I6" s="222" t="s">
        <v>71</v>
      </c>
      <c r="J6" s="222"/>
      <c r="K6" s="222" t="s">
        <v>66</v>
      </c>
      <c r="L6" s="222"/>
      <c r="M6" s="222" t="s">
        <v>25</v>
      </c>
      <c r="N6" s="222"/>
      <c r="O6" s="222" t="s">
        <v>194</v>
      </c>
      <c r="P6" s="222"/>
      <c r="Q6" s="222" t="s">
        <v>24</v>
      </c>
      <c r="R6" s="222"/>
      <c r="S6" s="222"/>
    </row>
    <row r="7" spans="1:19" ht="27.75">
      <c r="A7" s="222"/>
      <c r="B7" s="222"/>
      <c r="C7" s="116" t="s">
        <v>8</v>
      </c>
      <c r="D7" s="116" t="s">
        <v>2</v>
      </c>
      <c r="E7" s="116" t="s">
        <v>8</v>
      </c>
      <c r="F7" s="116" t="s">
        <v>2</v>
      </c>
      <c r="G7" s="116" t="s">
        <v>8</v>
      </c>
      <c r="H7" s="116" t="s">
        <v>2</v>
      </c>
      <c r="I7" s="116" t="s">
        <v>8</v>
      </c>
      <c r="J7" s="116" t="s">
        <v>2</v>
      </c>
      <c r="K7" s="116" t="s">
        <v>8</v>
      </c>
      <c r="L7" s="116" t="s">
        <v>2</v>
      </c>
      <c r="M7" s="116" t="s">
        <v>8</v>
      </c>
      <c r="N7" s="116" t="s">
        <v>2</v>
      </c>
      <c r="O7" s="116" t="s">
        <v>8</v>
      </c>
      <c r="P7" s="116" t="s">
        <v>2</v>
      </c>
      <c r="Q7" s="116" t="s">
        <v>8</v>
      </c>
      <c r="R7" s="116" t="s">
        <v>2</v>
      </c>
      <c r="S7" s="116" t="s">
        <v>22</v>
      </c>
    </row>
    <row r="8" spans="1:19" ht="27.75">
      <c r="A8" s="216" t="s">
        <v>173</v>
      </c>
      <c r="B8" s="40" t="s">
        <v>64</v>
      </c>
      <c r="C8" s="40">
        <v>86</v>
      </c>
      <c r="D8" s="40">
        <v>98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116">
        <f>C8+E8+G8+I8+K8+M8+O8</f>
        <v>86</v>
      </c>
      <c r="R8" s="116">
        <f>P8+N8+L8+J8+H8+F8+D8</f>
        <v>98</v>
      </c>
      <c r="S8" s="116">
        <f>R8+Q8</f>
        <v>184</v>
      </c>
    </row>
    <row r="9" spans="1:19" ht="27.75">
      <c r="A9" s="216"/>
      <c r="B9" s="40" t="s">
        <v>51</v>
      </c>
      <c r="C9" s="79">
        <v>204</v>
      </c>
      <c r="D9" s="79">
        <v>181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116">
        <f t="shared" ref="Q9:Q33" si="0">C9+E9+G9+I9+K9+M9+O9</f>
        <v>204</v>
      </c>
      <c r="R9" s="116">
        <f t="shared" ref="R9:R33" si="1">P9+N9+L9+J9+H9+F9+D9</f>
        <v>181</v>
      </c>
      <c r="S9" s="116">
        <f t="shared" ref="S9:S35" si="2">R9+Q9</f>
        <v>385</v>
      </c>
    </row>
    <row r="10" spans="1:19" ht="27.75">
      <c r="A10" s="216" t="s">
        <v>174</v>
      </c>
      <c r="B10" s="40" t="s">
        <v>64</v>
      </c>
      <c r="C10" s="40">
        <v>80</v>
      </c>
      <c r="D10" s="40">
        <v>32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116">
        <f t="shared" si="0"/>
        <v>80</v>
      </c>
      <c r="R10" s="116">
        <f t="shared" si="1"/>
        <v>32</v>
      </c>
      <c r="S10" s="116">
        <f t="shared" si="2"/>
        <v>112</v>
      </c>
    </row>
    <row r="11" spans="1:19" ht="27.75">
      <c r="A11" s="216"/>
      <c r="B11" s="40" t="s">
        <v>51</v>
      </c>
      <c r="C11" s="40">
        <v>240</v>
      </c>
      <c r="D11" s="40">
        <v>88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116">
        <f t="shared" si="0"/>
        <v>240</v>
      </c>
      <c r="R11" s="116">
        <f t="shared" si="1"/>
        <v>88</v>
      </c>
      <c r="S11" s="116">
        <f t="shared" si="2"/>
        <v>328</v>
      </c>
    </row>
    <row r="12" spans="1:19" ht="27.75">
      <c r="A12" s="216" t="s">
        <v>179</v>
      </c>
      <c r="B12" s="40" t="s">
        <v>64</v>
      </c>
      <c r="C12" s="40">
        <v>188</v>
      </c>
      <c r="D12" s="40">
        <v>24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116">
        <f t="shared" si="0"/>
        <v>188</v>
      </c>
      <c r="R12" s="116">
        <f t="shared" si="1"/>
        <v>24</v>
      </c>
      <c r="S12" s="116">
        <f t="shared" si="2"/>
        <v>212</v>
      </c>
    </row>
    <row r="13" spans="1:19" ht="27.75">
      <c r="A13" s="216"/>
      <c r="B13" s="40" t="s">
        <v>51</v>
      </c>
      <c r="C13" s="40">
        <v>438</v>
      </c>
      <c r="D13" s="40">
        <v>52</v>
      </c>
      <c r="E13" s="40">
        <v>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3</v>
      </c>
      <c r="L13" s="40">
        <v>0</v>
      </c>
      <c r="M13" s="40">
        <v>0</v>
      </c>
      <c r="N13" s="40">
        <v>0</v>
      </c>
      <c r="O13" s="40">
        <v>1</v>
      </c>
      <c r="P13" s="40">
        <v>0</v>
      </c>
      <c r="Q13" s="116">
        <f t="shared" si="0"/>
        <v>446</v>
      </c>
      <c r="R13" s="116">
        <f t="shared" si="1"/>
        <v>52</v>
      </c>
      <c r="S13" s="116">
        <f t="shared" si="2"/>
        <v>498</v>
      </c>
    </row>
    <row r="14" spans="1:19" ht="27.75">
      <c r="A14" s="216" t="s">
        <v>210</v>
      </c>
      <c r="B14" s="40" t="s">
        <v>64</v>
      </c>
      <c r="C14" s="40">
        <v>53</v>
      </c>
      <c r="D14" s="40">
        <v>18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116">
        <f t="shared" si="0"/>
        <v>53</v>
      </c>
      <c r="R14" s="116">
        <f t="shared" si="1"/>
        <v>18</v>
      </c>
      <c r="S14" s="116">
        <f t="shared" si="2"/>
        <v>71</v>
      </c>
    </row>
    <row r="15" spans="1:19" ht="27.75">
      <c r="A15" s="216"/>
      <c r="B15" s="40" t="s">
        <v>51</v>
      </c>
      <c r="C15" s="40">
        <v>111</v>
      </c>
      <c r="D15" s="40">
        <v>40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116">
        <f t="shared" si="0"/>
        <v>111</v>
      </c>
      <c r="R15" s="116">
        <f t="shared" si="1"/>
        <v>40</v>
      </c>
      <c r="S15" s="116">
        <f t="shared" si="2"/>
        <v>151</v>
      </c>
    </row>
    <row r="16" spans="1:19" ht="27.75">
      <c r="A16" s="216" t="s">
        <v>183</v>
      </c>
      <c r="B16" s="40" t="s">
        <v>64</v>
      </c>
      <c r="C16" s="40">
        <v>40</v>
      </c>
      <c r="D16" s="40">
        <v>19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116">
        <f t="shared" si="0"/>
        <v>40</v>
      </c>
      <c r="R16" s="116">
        <f t="shared" si="1"/>
        <v>19</v>
      </c>
      <c r="S16" s="116">
        <f t="shared" si="2"/>
        <v>59</v>
      </c>
    </row>
    <row r="17" spans="1:19" ht="27.75">
      <c r="A17" s="216"/>
      <c r="B17" s="40" t="s">
        <v>51</v>
      </c>
      <c r="C17" s="40">
        <v>120</v>
      </c>
      <c r="D17" s="40">
        <v>38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</v>
      </c>
      <c r="O17" s="40">
        <v>0</v>
      </c>
      <c r="P17" s="40">
        <v>0</v>
      </c>
      <c r="Q17" s="116">
        <f t="shared" si="0"/>
        <v>120</v>
      </c>
      <c r="R17" s="116">
        <f t="shared" si="1"/>
        <v>39</v>
      </c>
      <c r="S17" s="116">
        <f t="shared" si="2"/>
        <v>159</v>
      </c>
    </row>
    <row r="18" spans="1:19" ht="27.75">
      <c r="A18" s="216" t="s">
        <v>191</v>
      </c>
      <c r="B18" s="40" t="s">
        <v>64</v>
      </c>
      <c r="C18" s="40">
        <v>94</v>
      </c>
      <c r="D18" s="40">
        <v>7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116">
        <f t="shared" si="0"/>
        <v>94</v>
      </c>
      <c r="R18" s="116">
        <f t="shared" si="1"/>
        <v>7</v>
      </c>
      <c r="S18" s="116">
        <f t="shared" si="2"/>
        <v>101</v>
      </c>
    </row>
    <row r="19" spans="1:19" ht="27.75">
      <c r="A19" s="216"/>
      <c r="B19" s="40" t="s">
        <v>51</v>
      </c>
      <c r="C19" s="40">
        <v>208</v>
      </c>
      <c r="D19" s="40">
        <v>14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116">
        <f t="shared" si="0"/>
        <v>208</v>
      </c>
      <c r="R19" s="116">
        <f t="shared" si="1"/>
        <v>14</v>
      </c>
      <c r="S19" s="116">
        <f t="shared" si="2"/>
        <v>222</v>
      </c>
    </row>
    <row r="20" spans="1:19" ht="27.75">
      <c r="A20" s="216" t="s">
        <v>223</v>
      </c>
      <c r="B20" s="40" t="s">
        <v>64</v>
      </c>
      <c r="C20" s="40">
        <v>77</v>
      </c>
      <c r="D20" s="40">
        <v>10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116">
        <f t="shared" si="0"/>
        <v>77</v>
      </c>
      <c r="R20" s="116">
        <f t="shared" si="1"/>
        <v>10</v>
      </c>
      <c r="S20" s="116">
        <f t="shared" si="2"/>
        <v>87</v>
      </c>
    </row>
    <row r="21" spans="1:19" ht="27.75">
      <c r="A21" s="216"/>
      <c r="B21" s="40" t="s">
        <v>51</v>
      </c>
      <c r="C21" s="40">
        <v>140</v>
      </c>
      <c r="D21" s="40">
        <v>15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116">
        <f t="shared" si="0"/>
        <v>140</v>
      </c>
      <c r="R21" s="116">
        <f t="shared" si="1"/>
        <v>15</v>
      </c>
      <c r="S21" s="116">
        <f t="shared" si="2"/>
        <v>155</v>
      </c>
    </row>
    <row r="22" spans="1:19" ht="27.75">
      <c r="A22" s="216" t="s">
        <v>195</v>
      </c>
      <c r="B22" s="40" t="s">
        <v>64</v>
      </c>
      <c r="C22" s="40">
        <v>90</v>
      </c>
      <c r="D22" s="40">
        <v>8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116">
        <f t="shared" si="0"/>
        <v>90</v>
      </c>
      <c r="R22" s="116">
        <f t="shared" si="1"/>
        <v>8</v>
      </c>
      <c r="S22" s="116">
        <f t="shared" si="2"/>
        <v>98</v>
      </c>
    </row>
    <row r="23" spans="1:19" ht="27.75">
      <c r="A23" s="216"/>
      <c r="B23" s="40" t="s">
        <v>51</v>
      </c>
      <c r="C23" s="40">
        <v>256</v>
      </c>
      <c r="D23" s="40">
        <v>9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116">
        <f t="shared" si="0"/>
        <v>256</v>
      </c>
      <c r="R23" s="116">
        <f t="shared" si="1"/>
        <v>9</v>
      </c>
      <c r="S23" s="116">
        <f t="shared" si="2"/>
        <v>265</v>
      </c>
    </row>
    <row r="24" spans="1:19" ht="27.75">
      <c r="A24" s="216" t="s">
        <v>192</v>
      </c>
      <c r="B24" s="40" t="s">
        <v>64</v>
      </c>
      <c r="C24" s="115">
        <v>97</v>
      </c>
      <c r="D24" s="115">
        <v>55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116">
        <f t="shared" si="0"/>
        <v>97</v>
      </c>
      <c r="R24" s="116">
        <f t="shared" si="1"/>
        <v>55</v>
      </c>
      <c r="S24" s="116">
        <f t="shared" si="2"/>
        <v>152</v>
      </c>
    </row>
    <row r="25" spans="1:19" ht="27.75">
      <c r="A25" s="216"/>
      <c r="B25" s="40" t="s">
        <v>51</v>
      </c>
      <c r="C25" s="40">
        <v>211</v>
      </c>
      <c r="D25" s="40">
        <v>138</v>
      </c>
      <c r="E25" s="40">
        <v>1</v>
      </c>
      <c r="F25" s="40">
        <v>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116">
        <f t="shared" si="0"/>
        <v>212</v>
      </c>
      <c r="R25" s="116">
        <f t="shared" si="1"/>
        <v>140</v>
      </c>
      <c r="S25" s="116">
        <f t="shared" si="2"/>
        <v>352</v>
      </c>
    </row>
    <row r="26" spans="1:19" ht="27.75">
      <c r="A26" s="216" t="s">
        <v>187</v>
      </c>
      <c r="B26" s="40" t="s">
        <v>64</v>
      </c>
      <c r="C26" s="40">
        <v>60</v>
      </c>
      <c r="D26" s="40">
        <v>35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116">
        <f t="shared" si="0"/>
        <v>60</v>
      </c>
      <c r="R26" s="116">
        <f t="shared" si="1"/>
        <v>35</v>
      </c>
      <c r="S26" s="116">
        <f t="shared" si="2"/>
        <v>95</v>
      </c>
    </row>
    <row r="27" spans="1:19" ht="27.75">
      <c r="A27" s="216"/>
      <c r="B27" s="40" t="s">
        <v>51</v>
      </c>
      <c r="C27" s="40">
        <v>136</v>
      </c>
      <c r="D27" s="40">
        <v>61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116">
        <f t="shared" si="0"/>
        <v>136</v>
      </c>
      <c r="R27" s="116">
        <f t="shared" si="1"/>
        <v>61</v>
      </c>
      <c r="S27" s="116">
        <f t="shared" si="2"/>
        <v>197</v>
      </c>
    </row>
    <row r="28" spans="1:19" ht="27.75">
      <c r="A28" s="216" t="s">
        <v>196</v>
      </c>
      <c r="B28" s="40" t="s">
        <v>64</v>
      </c>
      <c r="C28" s="40">
        <v>88</v>
      </c>
      <c r="D28" s="40">
        <v>10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116">
        <f t="shared" si="0"/>
        <v>88</v>
      </c>
      <c r="R28" s="116">
        <f t="shared" si="1"/>
        <v>10</v>
      </c>
      <c r="S28" s="116">
        <f t="shared" si="2"/>
        <v>98</v>
      </c>
    </row>
    <row r="29" spans="1:19" ht="27.75">
      <c r="A29" s="216"/>
      <c r="B29" s="40" t="s">
        <v>51</v>
      </c>
      <c r="C29" s="40">
        <v>203</v>
      </c>
      <c r="D29" s="40">
        <v>28</v>
      </c>
      <c r="E29" s="40">
        <v>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116">
        <f t="shared" si="0"/>
        <v>205</v>
      </c>
      <c r="R29" s="116">
        <f t="shared" si="1"/>
        <v>28</v>
      </c>
      <c r="S29" s="116">
        <f t="shared" si="2"/>
        <v>233</v>
      </c>
    </row>
    <row r="30" spans="1:19" ht="27.75">
      <c r="A30" s="216" t="s">
        <v>207</v>
      </c>
      <c r="B30" s="40" t="s">
        <v>64</v>
      </c>
      <c r="C30" s="40">
        <v>10</v>
      </c>
      <c r="D30" s="40">
        <v>2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116">
        <f t="shared" si="0"/>
        <v>10</v>
      </c>
      <c r="R30" s="116">
        <f t="shared" si="1"/>
        <v>2</v>
      </c>
      <c r="S30" s="116">
        <f t="shared" si="2"/>
        <v>12</v>
      </c>
    </row>
    <row r="31" spans="1:19" ht="27.75">
      <c r="A31" s="216"/>
      <c r="B31" s="40" t="s">
        <v>51</v>
      </c>
      <c r="C31" s="40">
        <v>32</v>
      </c>
      <c r="D31" s="40">
        <v>3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116">
        <f t="shared" si="0"/>
        <v>32</v>
      </c>
      <c r="R31" s="116">
        <f t="shared" si="1"/>
        <v>3</v>
      </c>
      <c r="S31" s="116">
        <f t="shared" si="2"/>
        <v>35</v>
      </c>
    </row>
    <row r="32" spans="1:19" ht="27.75">
      <c r="A32" s="216" t="s">
        <v>197</v>
      </c>
      <c r="B32" s="40" t="s">
        <v>64</v>
      </c>
      <c r="C32" s="40">
        <v>103</v>
      </c>
      <c r="D32" s="40">
        <v>27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1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16">
        <f t="shared" si="0"/>
        <v>104</v>
      </c>
      <c r="R32" s="116">
        <f t="shared" si="1"/>
        <v>27</v>
      </c>
      <c r="S32" s="116">
        <f t="shared" si="2"/>
        <v>131</v>
      </c>
    </row>
    <row r="33" spans="1:19" ht="27.75">
      <c r="A33" s="216"/>
      <c r="B33" s="40" t="s">
        <v>51</v>
      </c>
      <c r="C33" s="40">
        <v>214</v>
      </c>
      <c r="D33" s="40">
        <v>45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1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116">
        <f t="shared" si="0"/>
        <v>215</v>
      </c>
      <c r="R33" s="116">
        <f t="shared" si="1"/>
        <v>45</v>
      </c>
      <c r="S33" s="116">
        <f t="shared" si="2"/>
        <v>260</v>
      </c>
    </row>
    <row r="34" spans="1:19" ht="27.75">
      <c r="A34" s="222" t="s">
        <v>193</v>
      </c>
      <c r="B34" s="116" t="s">
        <v>64</v>
      </c>
      <c r="C34" s="116">
        <f>C32+C30+C28+C26+C24+C22+C20+C18+C16+C14+C12+C10+C8</f>
        <v>1066</v>
      </c>
      <c r="D34" s="116">
        <f t="shared" ref="D34:P34" si="3">D32+D30+D28+D26+D24+D22+D20+D18+D16+D14+D12+D10+D8</f>
        <v>345</v>
      </c>
      <c r="E34" s="116">
        <f t="shared" si="3"/>
        <v>0</v>
      </c>
      <c r="F34" s="116">
        <f t="shared" si="3"/>
        <v>0</v>
      </c>
      <c r="G34" s="116">
        <f t="shared" si="3"/>
        <v>0</v>
      </c>
      <c r="H34" s="116">
        <f t="shared" si="3"/>
        <v>0</v>
      </c>
      <c r="I34" s="116">
        <f t="shared" si="3"/>
        <v>0</v>
      </c>
      <c r="J34" s="116">
        <f t="shared" si="3"/>
        <v>0</v>
      </c>
      <c r="K34" s="116">
        <f t="shared" si="3"/>
        <v>1</v>
      </c>
      <c r="L34" s="116">
        <f t="shared" si="3"/>
        <v>0</v>
      </c>
      <c r="M34" s="116">
        <f t="shared" si="3"/>
        <v>0</v>
      </c>
      <c r="N34" s="116">
        <f t="shared" si="3"/>
        <v>0</v>
      </c>
      <c r="O34" s="116">
        <f t="shared" si="3"/>
        <v>0</v>
      </c>
      <c r="P34" s="116">
        <f t="shared" si="3"/>
        <v>0</v>
      </c>
      <c r="Q34" s="116">
        <f>O34+M34+K34+I34+G34+E34+C34</f>
        <v>1067</v>
      </c>
      <c r="R34" s="116">
        <f>P34+N34+L34+J34+H34+F34+D34</f>
        <v>345</v>
      </c>
      <c r="S34" s="116">
        <f t="shared" si="2"/>
        <v>1412</v>
      </c>
    </row>
    <row r="35" spans="1:19" ht="27.75">
      <c r="A35" s="222"/>
      <c r="B35" s="116" t="s">
        <v>51</v>
      </c>
      <c r="C35" s="116">
        <f>C33+C31+C29+C27+C25+C23+C21+C19+C17+C15+C13+C11+C9</f>
        <v>2513</v>
      </c>
      <c r="D35" s="116">
        <f t="shared" ref="D35:P35" si="4">D33+D31+D29+D27+D25+D23+D21+D19+D17+D15+D13+D11+D9</f>
        <v>712</v>
      </c>
      <c r="E35" s="116">
        <f t="shared" si="4"/>
        <v>7</v>
      </c>
      <c r="F35" s="116">
        <f t="shared" si="4"/>
        <v>2</v>
      </c>
      <c r="G35" s="116">
        <f t="shared" si="4"/>
        <v>0</v>
      </c>
      <c r="H35" s="116">
        <f t="shared" si="4"/>
        <v>0</v>
      </c>
      <c r="I35" s="116">
        <f t="shared" si="4"/>
        <v>0</v>
      </c>
      <c r="J35" s="116">
        <f t="shared" si="4"/>
        <v>0</v>
      </c>
      <c r="K35" s="116">
        <f t="shared" si="4"/>
        <v>4</v>
      </c>
      <c r="L35" s="116">
        <f t="shared" si="4"/>
        <v>0</v>
      </c>
      <c r="M35" s="116">
        <f t="shared" si="4"/>
        <v>0</v>
      </c>
      <c r="N35" s="116">
        <f t="shared" si="4"/>
        <v>1</v>
      </c>
      <c r="O35" s="116">
        <f t="shared" si="4"/>
        <v>1</v>
      </c>
      <c r="P35" s="116">
        <f t="shared" si="4"/>
        <v>0</v>
      </c>
      <c r="Q35" s="116">
        <f>O35+M35+K35+I35+G35+E35+C35</f>
        <v>2525</v>
      </c>
      <c r="R35" s="116">
        <f>P35+N35+L35+J35+H35+F35+D35</f>
        <v>715</v>
      </c>
      <c r="S35" s="116">
        <f t="shared" si="2"/>
        <v>3240</v>
      </c>
    </row>
    <row r="36" spans="1:19" ht="30">
      <c r="A36" s="31"/>
      <c r="B36" s="4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7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8"/>
    </row>
    <row r="38" spans="1:19" ht="27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27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27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27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27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27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27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30">
      <c r="A45" s="224" t="s">
        <v>276</v>
      </c>
      <c r="B45" s="225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1:19" ht="27.75">
      <c r="A46" s="222" t="s">
        <v>72</v>
      </c>
      <c r="B46" s="220" t="s">
        <v>9</v>
      </c>
      <c r="C46" s="222" t="s">
        <v>4</v>
      </c>
      <c r="D46" s="222"/>
      <c r="E46" s="222" t="s">
        <v>5</v>
      </c>
      <c r="F46" s="222"/>
      <c r="G46" s="222" t="s">
        <v>6</v>
      </c>
      <c r="H46" s="222"/>
      <c r="I46" s="222" t="s">
        <v>71</v>
      </c>
      <c r="J46" s="222"/>
      <c r="K46" s="222" t="s">
        <v>66</v>
      </c>
      <c r="L46" s="222"/>
      <c r="M46" s="222" t="s">
        <v>25</v>
      </c>
      <c r="N46" s="222"/>
      <c r="O46" s="222" t="s">
        <v>194</v>
      </c>
      <c r="P46" s="222"/>
      <c r="Q46" s="222" t="s">
        <v>24</v>
      </c>
      <c r="R46" s="222"/>
      <c r="S46" s="222"/>
    </row>
    <row r="47" spans="1:19" ht="27.75">
      <c r="A47" s="222"/>
      <c r="B47" s="221"/>
      <c r="C47" s="29" t="s">
        <v>8</v>
      </c>
      <c r="D47" s="29" t="s">
        <v>2</v>
      </c>
      <c r="E47" s="29" t="s">
        <v>8</v>
      </c>
      <c r="F47" s="29" t="s">
        <v>2</v>
      </c>
      <c r="G47" s="29" t="s">
        <v>8</v>
      </c>
      <c r="H47" s="29" t="s">
        <v>2</v>
      </c>
      <c r="I47" s="29" t="s">
        <v>8</v>
      </c>
      <c r="J47" s="29" t="s">
        <v>2</v>
      </c>
      <c r="K47" s="29" t="s">
        <v>8</v>
      </c>
      <c r="L47" s="29" t="s">
        <v>2</v>
      </c>
      <c r="M47" s="29" t="s">
        <v>8</v>
      </c>
      <c r="N47" s="29" t="s">
        <v>2</v>
      </c>
      <c r="O47" s="29" t="s">
        <v>8</v>
      </c>
      <c r="P47" s="29" t="s">
        <v>2</v>
      </c>
      <c r="Q47" s="29" t="s">
        <v>8</v>
      </c>
      <c r="R47" s="29" t="s">
        <v>2</v>
      </c>
      <c r="S47" s="29" t="s">
        <v>22</v>
      </c>
    </row>
    <row r="48" spans="1:19" ht="27.75">
      <c r="A48" s="219" t="s">
        <v>173</v>
      </c>
      <c r="B48" s="40" t="s">
        <v>64</v>
      </c>
      <c r="C48" s="40">
        <v>46</v>
      </c>
      <c r="D48" s="40">
        <v>24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51">
        <f>C48+E48+G48+I48+K48+M48+O48</f>
        <v>46</v>
      </c>
      <c r="R48" s="51">
        <f>P48+N48+L48+J48+H48+F48+D48</f>
        <v>24</v>
      </c>
      <c r="S48" s="51">
        <f>R48+Q48</f>
        <v>70</v>
      </c>
    </row>
    <row r="49" spans="1:19" ht="27.75">
      <c r="A49" s="218"/>
      <c r="B49" s="40" t="s">
        <v>51</v>
      </c>
      <c r="C49" s="40">
        <v>79</v>
      </c>
      <c r="D49" s="40">
        <v>70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51">
        <f t="shared" ref="Q49:Q73" si="5">C49+E49+G49+I49+K49+M49+O49</f>
        <v>79</v>
      </c>
      <c r="R49" s="51">
        <f t="shared" ref="R49:R73" si="6">P49+N49+L49+J49+H49+F49+D49</f>
        <v>70</v>
      </c>
      <c r="S49" s="51">
        <f t="shared" ref="S49:S75" si="7">R49+Q49</f>
        <v>149</v>
      </c>
    </row>
    <row r="50" spans="1:19" ht="27.75">
      <c r="A50" s="219" t="s">
        <v>174</v>
      </c>
      <c r="B50" s="40" t="s">
        <v>64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51">
        <f t="shared" si="5"/>
        <v>0</v>
      </c>
      <c r="R50" s="51">
        <f t="shared" si="6"/>
        <v>0</v>
      </c>
      <c r="S50" s="51">
        <f t="shared" si="7"/>
        <v>0</v>
      </c>
    </row>
    <row r="51" spans="1:19" ht="27.75">
      <c r="A51" s="218"/>
      <c r="B51" s="40" t="s">
        <v>51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51">
        <f t="shared" si="5"/>
        <v>0</v>
      </c>
      <c r="R51" s="51">
        <f t="shared" si="6"/>
        <v>0</v>
      </c>
      <c r="S51" s="51">
        <f t="shared" si="7"/>
        <v>0</v>
      </c>
    </row>
    <row r="52" spans="1:19" ht="27.75">
      <c r="A52" s="219" t="s">
        <v>179</v>
      </c>
      <c r="B52" s="40" t="s">
        <v>64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51">
        <f t="shared" si="5"/>
        <v>0</v>
      </c>
      <c r="R52" s="51">
        <f t="shared" si="6"/>
        <v>0</v>
      </c>
      <c r="S52" s="51">
        <f t="shared" si="7"/>
        <v>0</v>
      </c>
    </row>
    <row r="53" spans="1:19" ht="27.75">
      <c r="A53" s="218"/>
      <c r="B53" s="40" t="s">
        <v>51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51">
        <f t="shared" si="5"/>
        <v>0</v>
      </c>
      <c r="R53" s="51">
        <f t="shared" si="6"/>
        <v>0</v>
      </c>
      <c r="S53" s="51">
        <f t="shared" si="7"/>
        <v>0</v>
      </c>
    </row>
    <row r="54" spans="1:19" ht="27.75">
      <c r="A54" s="219" t="s">
        <v>210</v>
      </c>
      <c r="B54" s="40" t="s">
        <v>64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51">
        <f t="shared" si="5"/>
        <v>0</v>
      </c>
      <c r="R54" s="51">
        <f t="shared" si="6"/>
        <v>0</v>
      </c>
      <c r="S54" s="51">
        <f t="shared" si="7"/>
        <v>0</v>
      </c>
    </row>
    <row r="55" spans="1:19" ht="27.75">
      <c r="A55" s="218"/>
      <c r="B55" s="40" t="s">
        <v>51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51">
        <f t="shared" si="5"/>
        <v>0</v>
      </c>
      <c r="R55" s="51">
        <f t="shared" si="6"/>
        <v>0</v>
      </c>
      <c r="S55" s="51">
        <f t="shared" si="7"/>
        <v>0</v>
      </c>
    </row>
    <row r="56" spans="1:19" ht="27.75">
      <c r="A56" s="219" t="s">
        <v>183</v>
      </c>
      <c r="B56" s="40" t="s">
        <v>64</v>
      </c>
      <c r="C56" s="40">
        <v>3</v>
      </c>
      <c r="D56" s="40">
        <v>6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51">
        <f t="shared" si="5"/>
        <v>3</v>
      </c>
      <c r="R56" s="51">
        <f t="shared" si="6"/>
        <v>6</v>
      </c>
      <c r="S56" s="51">
        <f t="shared" si="7"/>
        <v>9</v>
      </c>
    </row>
    <row r="57" spans="1:19" ht="27.75">
      <c r="A57" s="218"/>
      <c r="B57" s="40" t="s">
        <v>51</v>
      </c>
      <c r="C57" s="40">
        <v>10</v>
      </c>
      <c r="D57" s="40">
        <v>22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51">
        <f t="shared" si="5"/>
        <v>10</v>
      </c>
      <c r="R57" s="51">
        <f t="shared" si="6"/>
        <v>22</v>
      </c>
      <c r="S57" s="51">
        <f t="shared" si="7"/>
        <v>32</v>
      </c>
    </row>
    <row r="58" spans="1:19" ht="27.75">
      <c r="A58" s="219" t="s">
        <v>191</v>
      </c>
      <c r="B58" s="40" t="s">
        <v>64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51">
        <f t="shared" si="5"/>
        <v>0</v>
      </c>
      <c r="R58" s="51">
        <f t="shared" si="6"/>
        <v>0</v>
      </c>
      <c r="S58" s="51">
        <f t="shared" si="7"/>
        <v>0</v>
      </c>
    </row>
    <row r="59" spans="1:19" ht="27.75">
      <c r="A59" s="218"/>
      <c r="B59" s="40" t="s">
        <v>51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51">
        <f t="shared" si="5"/>
        <v>0</v>
      </c>
      <c r="R59" s="51">
        <f t="shared" si="6"/>
        <v>0</v>
      </c>
      <c r="S59" s="51">
        <f t="shared" si="7"/>
        <v>0</v>
      </c>
    </row>
    <row r="60" spans="1:19" ht="27.75">
      <c r="A60" s="217" t="s">
        <v>224</v>
      </c>
      <c r="B60" s="40" t="s">
        <v>64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51">
        <f t="shared" si="5"/>
        <v>0</v>
      </c>
      <c r="R60" s="51">
        <f t="shared" si="6"/>
        <v>0</v>
      </c>
      <c r="S60" s="51">
        <f t="shared" si="7"/>
        <v>0</v>
      </c>
    </row>
    <row r="61" spans="1:19" ht="27.75">
      <c r="A61" s="218"/>
      <c r="B61" s="40" t="s">
        <v>51</v>
      </c>
      <c r="C61" s="40">
        <v>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51">
        <f t="shared" si="5"/>
        <v>1</v>
      </c>
      <c r="R61" s="51">
        <f t="shared" si="6"/>
        <v>0</v>
      </c>
      <c r="S61" s="51">
        <f t="shared" si="7"/>
        <v>1</v>
      </c>
    </row>
    <row r="62" spans="1:19" ht="27.75">
      <c r="A62" s="219" t="s">
        <v>195</v>
      </c>
      <c r="B62" s="40" t="s">
        <v>64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51">
        <f t="shared" si="5"/>
        <v>0</v>
      </c>
      <c r="R62" s="51">
        <f t="shared" si="6"/>
        <v>0</v>
      </c>
      <c r="S62" s="51">
        <f t="shared" si="7"/>
        <v>0</v>
      </c>
    </row>
    <row r="63" spans="1:19" ht="27.75">
      <c r="A63" s="218"/>
      <c r="B63" s="40" t="s">
        <v>51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51">
        <f t="shared" si="5"/>
        <v>0</v>
      </c>
      <c r="R63" s="51">
        <f t="shared" si="6"/>
        <v>0</v>
      </c>
      <c r="S63" s="51">
        <f t="shared" si="7"/>
        <v>0</v>
      </c>
    </row>
    <row r="64" spans="1:19" ht="27.75">
      <c r="A64" s="219" t="s">
        <v>192</v>
      </c>
      <c r="B64" s="40" t="s">
        <v>64</v>
      </c>
      <c r="C64" s="78">
        <v>39</v>
      </c>
      <c r="D64" s="78">
        <v>8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51">
        <f t="shared" si="5"/>
        <v>39</v>
      </c>
      <c r="R64" s="51">
        <f t="shared" si="6"/>
        <v>8</v>
      </c>
      <c r="S64" s="51">
        <f t="shared" si="7"/>
        <v>47</v>
      </c>
    </row>
    <row r="65" spans="1:19" ht="27.75">
      <c r="A65" s="218"/>
      <c r="B65" s="40" t="s">
        <v>51</v>
      </c>
      <c r="C65" s="40">
        <v>89</v>
      </c>
      <c r="D65" s="40">
        <v>21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51">
        <f t="shared" si="5"/>
        <v>90</v>
      </c>
      <c r="R65" s="51">
        <f t="shared" si="6"/>
        <v>21</v>
      </c>
      <c r="S65" s="51">
        <f t="shared" si="7"/>
        <v>111</v>
      </c>
    </row>
    <row r="66" spans="1:19" ht="27.75">
      <c r="A66" s="219" t="s">
        <v>187</v>
      </c>
      <c r="B66" s="40" t="s">
        <v>64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51">
        <f t="shared" si="5"/>
        <v>0</v>
      </c>
      <c r="R66" s="51">
        <f t="shared" si="6"/>
        <v>0</v>
      </c>
      <c r="S66" s="51">
        <f t="shared" si="7"/>
        <v>0</v>
      </c>
    </row>
    <row r="67" spans="1:19" ht="27.75">
      <c r="A67" s="218"/>
      <c r="B67" s="40" t="s">
        <v>51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51">
        <f t="shared" si="5"/>
        <v>0</v>
      </c>
      <c r="R67" s="51">
        <f t="shared" si="6"/>
        <v>0</v>
      </c>
      <c r="S67" s="51">
        <f t="shared" si="7"/>
        <v>0</v>
      </c>
    </row>
    <row r="68" spans="1:19" ht="27.75">
      <c r="A68" s="219" t="s">
        <v>196</v>
      </c>
      <c r="B68" s="40" t="s">
        <v>64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51">
        <f t="shared" si="5"/>
        <v>0</v>
      </c>
      <c r="R68" s="51">
        <f t="shared" si="6"/>
        <v>0</v>
      </c>
      <c r="S68" s="51">
        <f t="shared" si="7"/>
        <v>0</v>
      </c>
    </row>
    <row r="69" spans="1:19" ht="27.75">
      <c r="A69" s="218"/>
      <c r="B69" s="40" t="s">
        <v>51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51">
        <f t="shared" si="5"/>
        <v>0</v>
      </c>
      <c r="R69" s="51">
        <f t="shared" si="6"/>
        <v>0</v>
      </c>
      <c r="S69" s="51">
        <f t="shared" si="7"/>
        <v>0</v>
      </c>
    </row>
    <row r="70" spans="1:19" ht="27.75">
      <c r="A70" s="219" t="s">
        <v>207</v>
      </c>
      <c r="B70" s="40" t="s">
        <v>64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51">
        <f t="shared" si="5"/>
        <v>0</v>
      </c>
      <c r="R70" s="51">
        <f t="shared" si="6"/>
        <v>0</v>
      </c>
      <c r="S70" s="51">
        <f t="shared" si="7"/>
        <v>0</v>
      </c>
    </row>
    <row r="71" spans="1:19" ht="27.75">
      <c r="A71" s="218"/>
      <c r="B71" s="40" t="s">
        <v>51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51">
        <f t="shared" si="5"/>
        <v>0</v>
      </c>
      <c r="R71" s="51">
        <f t="shared" si="6"/>
        <v>0</v>
      </c>
      <c r="S71" s="51">
        <f t="shared" si="7"/>
        <v>0</v>
      </c>
    </row>
    <row r="72" spans="1:19" ht="27.75">
      <c r="A72" s="219" t="s">
        <v>197</v>
      </c>
      <c r="B72" s="40" t="s">
        <v>64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51">
        <f t="shared" si="5"/>
        <v>0</v>
      </c>
      <c r="R72" s="51">
        <f t="shared" si="6"/>
        <v>0</v>
      </c>
      <c r="S72" s="51">
        <f t="shared" si="7"/>
        <v>0</v>
      </c>
    </row>
    <row r="73" spans="1:19" ht="27.75">
      <c r="A73" s="218"/>
      <c r="B73" s="40" t="s">
        <v>51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51">
        <f t="shared" si="5"/>
        <v>0</v>
      </c>
      <c r="R73" s="51">
        <f t="shared" si="6"/>
        <v>0</v>
      </c>
      <c r="S73" s="51">
        <f t="shared" si="7"/>
        <v>0</v>
      </c>
    </row>
    <row r="74" spans="1:19" ht="27.75">
      <c r="A74" s="220" t="s">
        <v>193</v>
      </c>
      <c r="B74" s="39" t="s">
        <v>64</v>
      </c>
      <c r="C74" s="51">
        <f>C72+C70+C68+C66+C64+C62+C60+C58+C56+C54+C52+C50+C48</f>
        <v>88</v>
      </c>
      <c r="D74" s="51">
        <f t="shared" ref="D74:P74" si="8">D72+D70+D68+D66+D64+D62+D60+D58+D56+D54+D52+D50+D48</f>
        <v>38</v>
      </c>
      <c r="E74" s="51">
        <f t="shared" si="8"/>
        <v>0</v>
      </c>
      <c r="F74" s="51">
        <f t="shared" si="8"/>
        <v>0</v>
      </c>
      <c r="G74" s="51">
        <f t="shared" si="8"/>
        <v>0</v>
      </c>
      <c r="H74" s="51">
        <f t="shared" si="8"/>
        <v>0</v>
      </c>
      <c r="I74" s="51">
        <f t="shared" si="8"/>
        <v>0</v>
      </c>
      <c r="J74" s="51">
        <f t="shared" si="8"/>
        <v>0</v>
      </c>
      <c r="K74" s="51">
        <f t="shared" si="8"/>
        <v>0</v>
      </c>
      <c r="L74" s="51">
        <f t="shared" si="8"/>
        <v>0</v>
      </c>
      <c r="M74" s="51">
        <f t="shared" si="8"/>
        <v>0</v>
      </c>
      <c r="N74" s="51">
        <f t="shared" si="8"/>
        <v>0</v>
      </c>
      <c r="O74" s="51">
        <f t="shared" si="8"/>
        <v>0</v>
      </c>
      <c r="P74" s="51">
        <f t="shared" si="8"/>
        <v>0</v>
      </c>
      <c r="Q74" s="51">
        <f>O74+M74+K74+I74+G74+E74+C74</f>
        <v>88</v>
      </c>
      <c r="R74" s="51">
        <f>P74+N74+L74+J74+H74+F74+D74</f>
        <v>38</v>
      </c>
      <c r="S74" s="51">
        <f t="shared" si="7"/>
        <v>126</v>
      </c>
    </row>
    <row r="75" spans="1:19" ht="27.75">
      <c r="A75" s="221"/>
      <c r="B75" s="39" t="s">
        <v>51</v>
      </c>
      <c r="C75" s="51">
        <f>C73+C71+C69+C67+C65+C63+C61+C59+C57+C55+C53+C51+C49</f>
        <v>179</v>
      </c>
      <c r="D75" s="51">
        <f t="shared" ref="D75:P75" si="9">D73+D71+D69+D67+D65+D63+D61+D59+D57+D55+D53+D51+D49</f>
        <v>113</v>
      </c>
      <c r="E75" s="51">
        <f t="shared" si="9"/>
        <v>0</v>
      </c>
      <c r="F75" s="51">
        <f t="shared" si="9"/>
        <v>0</v>
      </c>
      <c r="G75" s="51">
        <f t="shared" si="9"/>
        <v>0</v>
      </c>
      <c r="H75" s="51">
        <f t="shared" si="9"/>
        <v>0</v>
      </c>
      <c r="I75" s="51">
        <f t="shared" si="9"/>
        <v>0</v>
      </c>
      <c r="J75" s="51">
        <f t="shared" si="9"/>
        <v>0</v>
      </c>
      <c r="K75" s="51">
        <f t="shared" si="9"/>
        <v>1</v>
      </c>
      <c r="L75" s="51">
        <f t="shared" si="9"/>
        <v>0</v>
      </c>
      <c r="M75" s="51">
        <f t="shared" si="9"/>
        <v>0</v>
      </c>
      <c r="N75" s="51">
        <f t="shared" si="9"/>
        <v>0</v>
      </c>
      <c r="O75" s="51">
        <f t="shared" si="9"/>
        <v>0</v>
      </c>
      <c r="P75" s="51">
        <f t="shared" si="9"/>
        <v>0</v>
      </c>
      <c r="Q75" s="51">
        <f>O75+M75+K75+I75+G75+E75+C75</f>
        <v>180</v>
      </c>
      <c r="R75" s="51">
        <f>P75+N75+L75+J75+H75+F75+D75</f>
        <v>113</v>
      </c>
      <c r="S75" s="51">
        <f t="shared" si="7"/>
        <v>293</v>
      </c>
    </row>
  </sheetData>
  <mergeCells count="51">
    <mergeCell ref="E6:F6"/>
    <mergeCell ref="G6:H6"/>
    <mergeCell ref="I6:J6"/>
    <mergeCell ref="K6:L6"/>
    <mergeCell ref="M6:N6"/>
    <mergeCell ref="C1:N1"/>
    <mergeCell ref="A45:S45"/>
    <mergeCell ref="A46:A47"/>
    <mergeCell ref="C46:D46"/>
    <mergeCell ref="E46:F46"/>
    <mergeCell ref="G46:H46"/>
    <mergeCell ref="I46:J46"/>
    <mergeCell ref="K46:L46"/>
    <mergeCell ref="M46:N46"/>
    <mergeCell ref="O46:P46"/>
    <mergeCell ref="Q46:S46"/>
    <mergeCell ref="A5:S5"/>
    <mergeCell ref="A6:A7"/>
    <mergeCell ref="C6:D6"/>
    <mergeCell ref="O6:P6"/>
    <mergeCell ref="Q6:S6"/>
    <mergeCell ref="B6:B7"/>
    <mergeCell ref="A48:A49"/>
    <mergeCell ref="A50:A51"/>
    <mergeCell ref="A52:A53"/>
    <mergeCell ref="A54:A55"/>
    <mergeCell ref="A34:A35"/>
    <mergeCell ref="A32:A33"/>
    <mergeCell ref="A8:A9"/>
    <mergeCell ref="A10:A11"/>
    <mergeCell ref="A12:A13"/>
    <mergeCell ref="A14:A15"/>
    <mergeCell ref="A16:A17"/>
    <mergeCell ref="A18:A19"/>
    <mergeCell ref="A22:A23"/>
    <mergeCell ref="A24:A25"/>
    <mergeCell ref="A26:A27"/>
    <mergeCell ref="A74:A75"/>
    <mergeCell ref="B46:B47"/>
    <mergeCell ref="A56:A57"/>
    <mergeCell ref="A58:A59"/>
    <mergeCell ref="A62:A63"/>
    <mergeCell ref="A64:A65"/>
    <mergeCell ref="A66:A67"/>
    <mergeCell ref="A20:A21"/>
    <mergeCell ref="A60:A61"/>
    <mergeCell ref="A68:A69"/>
    <mergeCell ref="A70:A71"/>
    <mergeCell ref="A72:A73"/>
    <mergeCell ref="A28:A29"/>
    <mergeCell ref="A30:A3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10</vt:i4>
      </vt:variant>
      <vt:variant>
        <vt:lpstr>نطاقات تمت تسميتها</vt:lpstr>
      </vt:variant>
      <vt:variant>
        <vt:i4>2</vt:i4>
      </vt:variant>
    </vt:vector>
  </HeadingPairs>
  <TitlesOfParts>
    <vt:vector size="12" baseType="lpstr">
      <vt:lpstr>م1 جنسية </vt:lpstr>
      <vt:lpstr>م1 محافظات</vt:lpstr>
      <vt:lpstr>سنوات قديمة </vt:lpstr>
      <vt:lpstr>دراسات جنسية </vt:lpstr>
      <vt:lpstr>دراسات محافظة </vt:lpstr>
      <vt:lpstr>التعليم المفتوح </vt:lpstr>
      <vt:lpstr>المدينة الجامعية</vt:lpstr>
      <vt:lpstr>المعاهد</vt:lpstr>
      <vt:lpstr>معاهد جنسية</vt:lpstr>
      <vt:lpstr>معاهد محافظات</vt:lpstr>
      <vt:lpstr>'م1 محافظات'!Print_Area</vt:lpstr>
      <vt:lpstr>'دراسات محافظة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2014-03-02T08:26:32Z</dcterms:modified>
</cp:coreProperties>
</file>