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45" yWindow="-15" windowWidth="9600" windowHeight="11250" firstSheet="5" activeTab="10"/>
  </bookViews>
  <sheets>
    <sheet name="م1 جنسية " sheetId="1" r:id="rId1"/>
    <sheet name="م1 محافظات" sheetId="5" r:id="rId2"/>
    <sheet name="سنوات قديمة " sheetId="6" r:id="rId3"/>
    <sheet name="دراسات جنسية " sheetId="2" r:id="rId4"/>
    <sheet name="دراسات محافظة " sheetId="7" r:id="rId5"/>
    <sheet name="التعليم المفتوح " sheetId="3" r:id="rId6"/>
    <sheet name="المدينة الجامعية" sheetId="4" r:id="rId7"/>
    <sheet name="المعاهد" sheetId="8" r:id="rId8"/>
    <sheet name="معاهد جنسية" sheetId="10" r:id="rId9"/>
    <sheet name="معاهد محافظات" sheetId="11" r:id="rId10"/>
    <sheet name="هيئة + موفدين" sheetId="9" r:id="rId11"/>
  </sheets>
  <definedNames>
    <definedName name="_xlnm._FilterDatabase" localSheetId="3" hidden="1">'دراسات جنسية '!$D$8:$U$15</definedName>
    <definedName name="_xlnm._FilterDatabase" localSheetId="4" hidden="1">'دراسات محافظة '!$A$3:$AI$25</definedName>
    <definedName name="_xlnm._FilterDatabase" localSheetId="2" hidden="1">'سنوات قديمة '!$D$3:$AB$50</definedName>
    <definedName name="_xlnm._FilterDatabase" localSheetId="0" hidden="1">'م1 جنسية '!$A$102:$U$193</definedName>
    <definedName name="_xlnm._FilterDatabase" localSheetId="1" hidden="1">'م1 محافظات'!$A$3:$AI$94</definedName>
    <definedName name="_xlnm.Print_Area" localSheetId="1">'م1 محافظات'!$A$1:$AJ$94</definedName>
    <definedName name="_xlnm.Print_Titles" localSheetId="3">'دراسات جنسية '!#REF!</definedName>
    <definedName name="_xlnm.Print_Titles" localSheetId="4">'دراسات محافظة '!$3:$3</definedName>
    <definedName name="_xlnm.Print_Titles" localSheetId="2">'سنوات قديمة '!#REF!</definedName>
    <definedName name="_xlnm.Print_Titles" localSheetId="0">'م1 جنسية '!#REF!</definedName>
  </definedNames>
  <calcPr calcId="144525"/>
</workbook>
</file>

<file path=xl/calcChain.xml><?xml version="1.0" encoding="utf-8"?>
<calcChain xmlns="http://schemas.openxmlformats.org/spreadsheetml/2006/main">
  <c r="D42" i="10" l="1"/>
  <c r="E42" i="10"/>
  <c r="F42" i="10"/>
  <c r="G42" i="10"/>
  <c r="H42" i="10"/>
  <c r="I42" i="10"/>
  <c r="J42" i="10"/>
  <c r="K42" i="10"/>
  <c r="L42" i="10"/>
  <c r="M42" i="10"/>
  <c r="N42" i="10"/>
  <c r="O42" i="10"/>
  <c r="P42" i="10"/>
  <c r="C42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C17" i="10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D39" i="3"/>
  <c r="E25" i="3"/>
  <c r="F25" i="3"/>
  <c r="G25" i="3"/>
  <c r="H25" i="3"/>
  <c r="I25" i="3"/>
  <c r="J25" i="3"/>
  <c r="K25" i="3"/>
  <c r="L25" i="3"/>
  <c r="M25" i="3"/>
  <c r="D25" i="3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D103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D100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D95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D90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D8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D73" i="6"/>
  <c r="Z70" i="6"/>
  <c r="AA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D70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D44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D41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D36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D31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D2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D14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D11" i="6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E121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E115" i="5"/>
  <c r="E16" i="5"/>
  <c r="E15" i="5"/>
  <c r="E82" i="5"/>
  <c r="E90" i="5" s="1"/>
  <c r="E81" i="5"/>
  <c r="E89" i="5" s="1"/>
  <c r="E21" i="5"/>
  <c r="F81" i="5"/>
  <c r="F89" i="5" s="1"/>
  <c r="G81" i="5"/>
  <c r="G89" i="5" s="1"/>
  <c r="H81" i="5"/>
  <c r="H89" i="5" s="1"/>
  <c r="I81" i="5"/>
  <c r="I89" i="5" s="1"/>
  <c r="J81" i="5"/>
  <c r="J89" i="5" s="1"/>
  <c r="K81" i="5"/>
  <c r="K89" i="5" s="1"/>
  <c r="L81" i="5"/>
  <c r="L89" i="5" s="1"/>
  <c r="M81" i="5"/>
  <c r="M89" i="5" s="1"/>
  <c r="N81" i="5"/>
  <c r="N89" i="5" s="1"/>
  <c r="O81" i="5"/>
  <c r="O89" i="5" s="1"/>
  <c r="P81" i="5"/>
  <c r="P89" i="5" s="1"/>
  <c r="Q81" i="5"/>
  <c r="Q89" i="5" s="1"/>
  <c r="R81" i="5"/>
  <c r="R89" i="5" s="1"/>
  <c r="S81" i="5"/>
  <c r="S89" i="5" s="1"/>
  <c r="T81" i="5"/>
  <c r="T89" i="5" s="1"/>
  <c r="U81" i="5"/>
  <c r="U89" i="5" s="1"/>
  <c r="V81" i="5"/>
  <c r="V89" i="5" s="1"/>
  <c r="W81" i="5"/>
  <c r="W89" i="5" s="1"/>
  <c r="X81" i="5"/>
  <c r="X89" i="5" s="1"/>
  <c r="Y81" i="5"/>
  <c r="Y89" i="5" s="1"/>
  <c r="Z81" i="5"/>
  <c r="Z89" i="5" s="1"/>
  <c r="AA81" i="5"/>
  <c r="AA89" i="5" s="1"/>
  <c r="AB81" i="5"/>
  <c r="AB89" i="5" s="1"/>
  <c r="AC81" i="5"/>
  <c r="AC89" i="5" s="1"/>
  <c r="AD81" i="5"/>
  <c r="AD89" i="5" s="1"/>
  <c r="AE81" i="5"/>
  <c r="AE89" i="5" s="1"/>
  <c r="AG89" i="5" s="1"/>
  <c r="AF81" i="5"/>
  <c r="AF89" i="5" s="1"/>
  <c r="F82" i="5"/>
  <c r="F90" i="5" s="1"/>
  <c r="G82" i="5"/>
  <c r="G90" i="5" s="1"/>
  <c r="H82" i="5"/>
  <c r="H90" i="5" s="1"/>
  <c r="I82" i="5"/>
  <c r="I90" i="5" s="1"/>
  <c r="J82" i="5"/>
  <c r="J90" i="5" s="1"/>
  <c r="K82" i="5"/>
  <c r="K90" i="5" s="1"/>
  <c r="L82" i="5"/>
  <c r="L90" i="5" s="1"/>
  <c r="M82" i="5"/>
  <c r="M90" i="5" s="1"/>
  <c r="N82" i="5"/>
  <c r="N90" i="5" s="1"/>
  <c r="O82" i="5"/>
  <c r="O90" i="5" s="1"/>
  <c r="P82" i="5"/>
  <c r="P90" i="5" s="1"/>
  <c r="Q82" i="5"/>
  <c r="Q90" i="5" s="1"/>
  <c r="R82" i="5"/>
  <c r="R90" i="5" s="1"/>
  <c r="S82" i="5"/>
  <c r="S90" i="5" s="1"/>
  <c r="T82" i="5"/>
  <c r="T90" i="5" s="1"/>
  <c r="U82" i="5"/>
  <c r="U90" i="5" s="1"/>
  <c r="V82" i="5"/>
  <c r="V90" i="5" s="1"/>
  <c r="W82" i="5"/>
  <c r="W90" i="5" s="1"/>
  <c r="X82" i="5"/>
  <c r="X90" i="5" s="1"/>
  <c r="Y82" i="5"/>
  <c r="Y90" i="5" s="1"/>
  <c r="Z82" i="5"/>
  <c r="Z90" i="5" s="1"/>
  <c r="AA82" i="5"/>
  <c r="AA90" i="5" s="1"/>
  <c r="AB82" i="5"/>
  <c r="AB90" i="5" s="1"/>
  <c r="AC82" i="5"/>
  <c r="AC90" i="5" s="1"/>
  <c r="AD82" i="5"/>
  <c r="AD90" i="5" s="1"/>
  <c r="AE82" i="5"/>
  <c r="AE90" i="5" s="1"/>
  <c r="AF82" i="5"/>
  <c r="AF90" i="5" s="1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S5" i="1"/>
  <c r="T5" i="1"/>
  <c r="U5" i="1"/>
  <c r="S6" i="1"/>
  <c r="T6" i="1"/>
  <c r="U6" i="1" s="1"/>
  <c r="S7" i="1"/>
  <c r="T7" i="1"/>
  <c r="U7" i="1" s="1"/>
  <c r="S8" i="1"/>
  <c r="T8" i="1"/>
  <c r="U8" i="1" s="1"/>
  <c r="S9" i="1"/>
  <c r="T9" i="1"/>
  <c r="U9" i="1" s="1"/>
  <c r="S10" i="1"/>
  <c r="T10" i="1"/>
  <c r="S11" i="1"/>
  <c r="T11" i="1"/>
  <c r="S12" i="1"/>
  <c r="T12" i="1"/>
  <c r="S13" i="1"/>
  <c r="T13" i="1"/>
  <c r="S16" i="1"/>
  <c r="T16" i="1"/>
  <c r="S17" i="1"/>
  <c r="T17" i="1"/>
  <c r="U17" i="1"/>
  <c r="S18" i="1"/>
  <c r="T18" i="1"/>
  <c r="U18" i="1" s="1"/>
  <c r="S19" i="1"/>
  <c r="T19" i="1"/>
  <c r="U19" i="1" s="1"/>
  <c r="S22" i="1"/>
  <c r="T22" i="1"/>
  <c r="S23" i="1"/>
  <c r="T23" i="1"/>
  <c r="U23" i="1"/>
  <c r="S24" i="1"/>
  <c r="T24" i="1"/>
  <c r="U24" i="1" s="1"/>
  <c r="S25" i="1"/>
  <c r="T25" i="1"/>
  <c r="U25" i="1" s="1"/>
  <c r="S26" i="1"/>
  <c r="T26" i="1"/>
  <c r="S27" i="1"/>
  <c r="T27" i="1"/>
  <c r="U27" i="1" s="1"/>
  <c r="S28" i="1"/>
  <c r="T28" i="1"/>
  <c r="S29" i="1"/>
  <c r="T29" i="1"/>
  <c r="S30" i="1"/>
  <c r="T30" i="1"/>
  <c r="S31" i="1"/>
  <c r="T31" i="1"/>
  <c r="U31" i="1"/>
  <c r="S32" i="1"/>
  <c r="T32" i="1"/>
  <c r="U32" i="1" s="1"/>
  <c r="S33" i="1"/>
  <c r="T33" i="1"/>
  <c r="U33" i="1" s="1"/>
  <c r="S34" i="1"/>
  <c r="T34" i="1"/>
  <c r="S35" i="1"/>
  <c r="T35" i="1"/>
  <c r="U35" i="1" s="1"/>
  <c r="S36" i="1"/>
  <c r="T36" i="1"/>
  <c r="S37" i="1"/>
  <c r="T37" i="1"/>
  <c r="S38" i="1"/>
  <c r="T38" i="1"/>
  <c r="S39" i="1"/>
  <c r="T39" i="1"/>
  <c r="S42" i="1"/>
  <c r="T42" i="1"/>
  <c r="U42" i="1"/>
  <c r="S43" i="1"/>
  <c r="T43" i="1"/>
  <c r="U43" i="1" s="1"/>
  <c r="S44" i="1"/>
  <c r="T44" i="1"/>
  <c r="S45" i="1"/>
  <c r="T45" i="1"/>
  <c r="U45" i="1" s="1"/>
  <c r="S46" i="1"/>
  <c r="T46" i="1"/>
  <c r="S47" i="1"/>
  <c r="T47" i="1"/>
  <c r="S48" i="1"/>
  <c r="T48" i="1"/>
  <c r="S49" i="1"/>
  <c r="T49" i="1"/>
  <c r="U49" i="1"/>
  <c r="S50" i="1"/>
  <c r="T50" i="1"/>
  <c r="U50" i="1" s="1"/>
  <c r="S51" i="1"/>
  <c r="T51" i="1"/>
  <c r="U51" i="1" s="1"/>
  <c r="S52" i="1"/>
  <c r="T52" i="1"/>
  <c r="S53" i="1"/>
  <c r="T53" i="1"/>
  <c r="U53" i="1" s="1"/>
  <c r="S56" i="1"/>
  <c r="T56" i="1"/>
  <c r="S57" i="1"/>
  <c r="T57" i="1"/>
  <c r="U57" i="1"/>
  <c r="S58" i="1"/>
  <c r="T58" i="1"/>
  <c r="U58" i="1" s="1"/>
  <c r="S59" i="1"/>
  <c r="T59" i="1"/>
  <c r="U59" i="1" s="1"/>
  <c r="S60" i="1"/>
  <c r="T60" i="1"/>
  <c r="S61" i="1"/>
  <c r="T61" i="1"/>
  <c r="U61" i="1" s="1"/>
  <c r="S62" i="1"/>
  <c r="T62" i="1"/>
  <c r="S63" i="1"/>
  <c r="T63" i="1"/>
  <c r="S66" i="1"/>
  <c r="T66" i="1"/>
  <c r="U66" i="1"/>
  <c r="S67" i="1"/>
  <c r="T67" i="1"/>
  <c r="U67" i="1" s="1"/>
  <c r="S68" i="1"/>
  <c r="T68" i="1"/>
  <c r="U68" i="1" s="1"/>
  <c r="S69" i="1"/>
  <c r="T69" i="1"/>
  <c r="S70" i="1"/>
  <c r="T70" i="1"/>
  <c r="S71" i="1"/>
  <c r="T71" i="1"/>
  <c r="U71" i="1" s="1"/>
  <c r="S72" i="1"/>
  <c r="T72" i="1"/>
  <c r="S73" i="1"/>
  <c r="T73" i="1"/>
  <c r="S76" i="1"/>
  <c r="T76" i="1"/>
  <c r="S77" i="1"/>
  <c r="T77" i="1"/>
  <c r="S78" i="1"/>
  <c r="T78" i="1"/>
  <c r="S79" i="1"/>
  <c r="T79" i="1"/>
  <c r="S82" i="1"/>
  <c r="T82" i="1"/>
  <c r="S83" i="1"/>
  <c r="T83" i="1"/>
  <c r="U83" i="1"/>
  <c r="S84" i="1"/>
  <c r="T84" i="1"/>
  <c r="U84" i="1" s="1"/>
  <c r="S85" i="1"/>
  <c r="T85" i="1"/>
  <c r="U85" i="1" s="1"/>
  <c r="S105" i="1"/>
  <c r="T105" i="1"/>
  <c r="U105" i="1" s="1"/>
  <c r="S106" i="1"/>
  <c r="T106" i="1"/>
  <c r="S107" i="1"/>
  <c r="T107" i="1"/>
  <c r="S108" i="1"/>
  <c r="T108" i="1"/>
  <c r="S109" i="1"/>
  <c r="T109" i="1"/>
  <c r="S110" i="1"/>
  <c r="T110" i="1"/>
  <c r="U110" i="1" s="1"/>
  <c r="S111" i="1"/>
  <c r="T111" i="1"/>
  <c r="U111" i="1" s="1"/>
  <c r="S112" i="1"/>
  <c r="T112" i="1"/>
  <c r="U112" i="1" s="1"/>
  <c r="S113" i="1"/>
  <c r="T113" i="1"/>
  <c r="U113" i="1" s="1"/>
  <c r="S116" i="1"/>
  <c r="T116" i="1"/>
  <c r="U116" i="1" s="1"/>
  <c r="S117" i="1"/>
  <c r="T117" i="1"/>
  <c r="U117" i="1" s="1"/>
  <c r="S118" i="1"/>
  <c r="T118" i="1"/>
  <c r="U118" i="1" s="1"/>
  <c r="S119" i="1"/>
  <c r="T119" i="1"/>
  <c r="U119" i="1" s="1"/>
  <c r="S122" i="1"/>
  <c r="T122" i="1"/>
  <c r="U122" i="1" s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U139" i="1" s="1"/>
  <c r="S142" i="1"/>
  <c r="T142" i="1"/>
  <c r="U142" i="1" s="1"/>
  <c r="S143" i="1"/>
  <c r="T143" i="1"/>
  <c r="U143" i="1" s="1"/>
  <c r="S144" i="1"/>
  <c r="T144" i="1"/>
  <c r="U144" i="1" s="1"/>
  <c r="S145" i="1"/>
  <c r="T145" i="1"/>
  <c r="U145" i="1" s="1"/>
  <c r="S146" i="1"/>
  <c r="T146" i="1"/>
  <c r="U146" i="1" s="1"/>
  <c r="S147" i="1"/>
  <c r="T147" i="1"/>
  <c r="U147" i="1" s="1"/>
  <c r="S148" i="1"/>
  <c r="T148" i="1"/>
  <c r="U148" i="1" s="1"/>
  <c r="S149" i="1"/>
  <c r="T149" i="1"/>
  <c r="U149" i="1" s="1"/>
  <c r="S150" i="1"/>
  <c r="T150" i="1"/>
  <c r="U150" i="1" s="1"/>
  <c r="S151" i="1"/>
  <c r="T151" i="1"/>
  <c r="U151" i="1" s="1"/>
  <c r="S152" i="1"/>
  <c r="T152" i="1"/>
  <c r="U152" i="1" s="1"/>
  <c r="S153" i="1"/>
  <c r="T153" i="1"/>
  <c r="U153" i="1" s="1"/>
  <c r="S156" i="1"/>
  <c r="T156" i="1"/>
  <c r="U156" i="1" s="1"/>
  <c r="S157" i="1"/>
  <c r="T157" i="1"/>
  <c r="S158" i="1"/>
  <c r="T158" i="1"/>
  <c r="S159" i="1"/>
  <c r="T159" i="1"/>
  <c r="S160" i="1"/>
  <c r="T160" i="1"/>
  <c r="U160" i="1" s="1"/>
  <c r="S161" i="1"/>
  <c r="T161" i="1"/>
  <c r="S162" i="1"/>
  <c r="T162" i="1"/>
  <c r="S163" i="1"/>
  <c r="T163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6" i="1"/>
  <c r="T176" i="1"/>
  <c r="U176" i="1" s="1"/>
  <c r="S177" i="1"/>
  <c r="T177" i="1"/>
  <c r="S178" i="1"/>
  <c r="T178" i="1"/>
  <c r="S179" i="1"/>
  <c r="T179" i="1"/>
  <c r="S182" i="1"/>
  <c r="T182" i="1"/>
  <c r="S183" i="1"/>
  <c r="T183" i="1"/>
  <c r="S184" i="1"/>
  <c r="T184" i="1"/>
  <c r="S185" i="1"/>
  <c r="T185" i="1"/>
  <c r="E181" i="1"/>
  <c r="E180" i="1"/>
  <c r="E188" i="1" s="1"/>
  <c r="E175" i="1"/>
  <c r="E174" i="1"/>
  <c r="E155" i="1"/>
  <c r="E154" i="1"/>
  <c r="E141" i="1"/>
  <c r="E140" i="1"/>
  <c r="E121" i="1"/>
  <c r="E120" i="1"/>
  <c r="E65" i="1"/>
  <c r="E64" i="1"/>
  <c r="E15" i="1"/>
  <c r="E1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T74" i="1" s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T75" i="1" s="1"/>
  <c r="E75" i="1"/>
  <c r="S75" i="1" s="1"/>
  <c r="E74" i="1"/>
  <c r="S74" i="1" s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T54" i="1" s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T55" i="1" s="1"/>
  <c r="E55" i="1"/>
  <c r="S55" i="1" s="1"/>
  <c r="E54" i="1"/>
  <c r="S54" i="1" s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T40" i="1" s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T41" i="1" s="1"/>
  <c r="E41" i="1"/>
  <c r="S41" i="1" s="1"/>
  <c r="E40" i="1"/>
  <c r="S40" i="1" s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T20" i="1" s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T21" i="1" s="1"/>
  <c r="E21" i="1"/>
  <c r="S21" i="1" s="1"/>
  <c r="E20" i="1"/>
  <c r="S20" i="1" s="1"/>
  <c r="D26" i="9"/>
  <c r="E26" i="9"/>
  <c r="F26" i="9"/>
  <c r="G26" i="9"/>
  <c r="H26" i="9"/>
  <c r="I26" i="9"/>
  <c r="J26" i="9"/>
  <c r="K26" i="9"/>
  <c r="L26" i="9"/>
  <c r="M26" i="9"/>
  <c r="N26" i="9"/>
  <c r="C26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AE31" i="11"/>
  <c r="AE32" i="11"/>
  <c r="AE33" i="11"/>
  <c r="AE35" i="11"/>
  <c r="AE36" i="11"/>
  <c r="AE37" i="11"/>
  <c r="AE38" i="11"/>
  <c r="AE39" i="11"/>
  <c r="AE40" i="11"/>
  <c r="AE34" i="11"/>
  <c r="AE41" i="11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G12" i="7" s="1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D12" i="7"/>
  <c r="D11" i="7"/>
  <c r="AG6" i="7"/>
  <c r="AG7" i="7"/>
  <c r="AG8" i="7"/>
  <c r="AG9" i="7"/>
  <c r="AG10" i="7"/>
  <c r="AF6" i="7"/>
  <c r="AF7" i="7"/>
  <c r="AF8" i="7"/>
  <c r="AF9" i="7"/>
  <c r="AH9" i="7" s="1"/>
  <c r="AF10" i="7"/>
  <c r="AG5" i="7"/>
  <c r="AH5" i="7" s="1"/>
  <c r="AF5" i="7"/>
  <c r="U185" i="1" l="1"/>
  <c r="U184" i="1"/>
  <c r="U182" i="1"/>
  <c r="U178" i="1"/>
  <c r="U177" i="1"/>
  <c r="D47" i="6"/>
  <c r="D106" i="6"/>
  <c r="U109" i="1"/>
  <c r="U108" i="1"/>
  <c r="U107" i="1"/>
  <c r="U106" i="1"/>
  <c r="U78" i="1"/>
  <c r="U77" i="1"/>
  <c r="U76" i="1"/>
  <c r="U73" i="1"/>
  <c r="U72" i="1"/>
  <c r="U63" i="1"/>
  <c r="U62" i="1"/>
  <c r="U48" i="1"/>
  <c r="U47" i="1"/>
  <c r="U46" i="1"/>
  <c r="U39" i="1"/>
  <c r="U38" i="1"/>
  <c r="U37" i="1"/>
  <c r="U36" i="1"/>
  <c r="U29" i="1"/>
  <c r="U28" i="1"/>
  <c r="U22" i="1"/>
  <c r="U16" i="1"/>
  <c r="U13" i="1"/>
  <c r="U12" i="1"/>
  <c r="U11" i="1"/>
  <c r="U10" i="1"/>
  <c r="U20" i="1"/>
  <c r="U40" i="1"/>
  <c r="U54" i="1"/>
  <c r="U74" i="1"/>
  <c r="U21" i="1"/>
  <c r="U41" i="1"/>
  <c r="U55" i="1"/>
  <c r="U75" i="1"/>
  <c r="E90" i="1"/>
  <c r="U183" i="1"/>
  <c r="U166" i="1"/>
  <c r="U163" i="1"/>
  <c r="U162" i="1"/>
  <c r="U161" i="1"/>
  <c r="E91" i="1"/>
  <c r="U82" i="1"/>
  <c r="U79" i="1"/>
  <c r="U70" i="1"/>
  <c r="U69" i="1"/>
  <c r="U60" i="1"/>
  <c r="U56" i="1"/>
  <c r="U52" i="1"/>
  <c r="U44" i="1"/>
  <c r="U34" i="1"/>
  <c r="U30" i="1"/>
  <c r="U26" i="1"/>
  <c r="U179" i="1"/>
  <c r="U173" i="1"/>
  <c r="U172" i="1"/>
  <c r="U171" i="1"/>
  <c r="U170" i="1"/>
  <c r="U169" i="1"/>
  <c r="U168" i="1"/>
  <c r="U167" i="1"/>
  <c r="U159" i="1"/>
  <c r="U158" i="1"/>
  <c r="U157" i="1"/>
  <c r="U138" i="1"/>
  <c r="U137" i="1"/>
  <c r="U136" i="1"/>
  <c r="U135" i="1"/>
  <c r="U134" i="1"/>
  <c r="U132" i="1"/>
  <c r="U131" i="1"/>
  <c r="U130" i="1"/>
  <c r="U129" i="1"/>
  <c r="U128" i="1"/>
  <c r="U127" i="1"/>
  <c r="U126" i="1"/>
  <c r="U125" i="1"/>
  <c r="U124" i="1"/>
  <c r="U123" i="1"/>
  <c r="Q25" i="9"/>
  <c r="Q7" i="9"/>
  <c r="Q23" i="9"/>
  <c r="Q19" i="9"/>
  <c r="Q16" i="9"/>
  <c r="Q14" i="9"/>
  <c r="Q12" i="9"/>
  <c r="Q10" i="9"/>
  <c r="Q8" i="9"/>
  <c r="Q6" i="9"/>
  <c r="Q17" i="9"/>
  <c r="Q15" i="9"/>
  <c r="Q13" i="9"/>
  <c r="Q11" i="9"/>
  <c r="Q9" i="9"/>
  <c r="Q5" i="9"/>
  <c r="AH10" i="7"/>
  <c r="AH8" i="7"/>
  <c r="AH6" i="7"/>
  <c r="AH7" i="7"/>
  <c r="AF12" i="7"/>
  <c r="AH12" i="7" s="1"/>
  <c r="AF11" i="7"/>
  <c r="AG11" i="7"/>
  <c r="AF92" i="5"/>
  <c r="AD92" i="5"/>
  <c r="AB92" i="5"/>
  <c r="Z92" i="5"/>
  <c r="X92" i="5"/>
  <c r="V92" i="5"/>
  <c r="T92" i="5"/>
  <c r="R92" i="5"/>
  <c r="P92" i="5"/>
  <c r="N92" i="5"/>
  <c r="L92" i="5"/>
  <c r="J92" i="5"/>
  <c r="H92" i="5"/>
  <c r="F92" i="5"/>
  <c r="AE91" i="5"/>
  <c r="AC91" i="5"/>
  <c r="AA91" i="5"/>
  <c r="Y91" i="5"/>
  <c r="W91" i="5"/>
  <c r="U91" i="5"/>
  <c r="S91" i="5"/>
  <c r="Q91" i="5"/>
  <c r="O91" i="5"/>
  <c r="M91" i="5"/>
  <c r="K91" i="5"/>
  <c r="I91" i="5"/>
  <c r="G91" i="5"/>
  <c r="AE92" i="5"/>
  <c r="AC92" i="5"/>
  <c r="AA92" i="5"/>
  <c r="Y92" i="5"/>
  <c r="W92" i="5"/>
  <c r="U92" i="5"/>
  <c r="S92" i="5"/>
  <c r="Q92" i="5"/>
  <c r="O92" i="5"/>
  <c r="M92" i="5"/>
  <c r="K92" i="5"/>
  <c r="I92" i="5"/>
  <c r="G92" i="5"/>
  <c r="AF91" i="5"/>
  <c r="AD91" i="5"/>
  <c r="AB91" i="5"/>
  <c r="Z91" i="5"/>
  <c r="X91" i="5"/>
  <c r="V91" i="5"/>
  <c r="T91" i="5"/>
  <c r="R91" i="5"/>
  <c r="P91" i="5"/>
  <c r="N91" i="5"/>
  <c r="L91" i="5"/>
  <c r="J91" i="5"/>
  <c r="H91" i="5"/>
  <c r="F91" i="5"/>
  <c r="U133" i="1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AF87" i="5"/>
  <c r="AD87" i="5"/>
  <c r="AB87" i="5"/>
  <c r="Z87" i="5"/>
  <c r="X87" i="5"/>
  <c r="V87" i="5"/>
  <c r="T87" i="5"/>
  <c r="R87" i="5"/>
  <c r="P87" i="5"/>
  <c r="N87" i="5"/>
  <c r="L87" i="5"/>
  <c r="J87" i="5"/>
  <c r="H87" i="5"/>
  <c r="F87" i="5"/>
  <c r="AF88" i="5"/>
  <c r="AD88" i="5"/>
  <c r="AB88" i="5"/>
  <c r="Z88" i="5"/>
  <c r="X88" i="5"/>
  <c r="V88" i="5"/>
  <c r="T88" i="5"/>
  <c r="R88" i="5"/>
  <c r="P88" i="5"/>
  <c r="N88" i="5"/>
  <c r="L88" i="5"/>
  <c r="J88" i="5"/>
  <c r="H88" i="5"/>
  <c r="F88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E186" i="1"/>
  <c r="E187" i="1"/>
  <c r="E87" i="1"/>
  <c r="Q87" i="1"/>
  <c r="O87" i="1"/>
  <c r="M87" i="1"/>
  <c r="K87" i="1"/>
  <c r="I87" i="1"/>
  <c r="G87" i="1"/>
  <c r="R86" i="1"/>
  <c r="P86" i="1"/>
  <c r="N86" i="1"/>
  <c r="L86" i="1"/>
  <c r="J86" i="1"/>
  <c r="H86" i="1"/>
  <c r="F86" i="1"/>
  <c r="E86" i="1"/>
  <c r="R87" i="1"/>
  <c r="P87" i="1"/>
  <c r="N87" i="1"/>
  <c r="L87" i="1"/>
  <c r="J87" i="1"/>
  <c r="H87" i="1"/>
  <c r="F87" i="1"/>
  <c r="Q86" i="1"/>
  <c r="O86" i="1"/>
  <c r="M86" i="1"/>
  <c r="K86" i="1"/>
  <c r="I86" i="1"/>
  <c r="G86" i="1"/>
  <c r="AH11" i="7"/>
  <c r="Q24" i="9"/>
  <c r="Q22" i="9"/>
  <c r="Q21" i="9"/>
  <c r="Q20" i="9"/>
  <c r="P26" i="9"/>
  <c r="O26" i="9"/>
  <c r="Q18" i="9"/>
  <c r="J72" i="9"/>
  <c r="I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G72" i="9"/>
  <c r="F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D72" i="9"/>
  <c r="C72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50" i="9"/>
  <c r="D8" i="4"/>
  <c r="AC105" i="6"/>
  <c r="AB105" i="6"/>
  <c r="AC104" i="6"/>
  <c r="AB104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AC102" i="6"/>
  <c r="AB102" i="6"/>
  <c r="AC101" i="6"/>
  <c r="AD101" i="6" s="1"/>
  <c r="AB101" i="6"/>
  <c r="AC99" i="6"/>
  <c r="AB99" i="6"/>
  <c r="AC98" i="6"/>
  <c r="AD98" i="6" s="1"/>
  <c r="AB98" i="6"/>
  <c r="AC97" i="6"/>
  <c r="AB97" i="6"/>
  <c r="AC96" i="6"/>
  <c r="AB96" i="6"/>
  <c r="AC94" i="6"/>
  <c r="AD94" i="6" s="1"/>
  <c r="AB94" i="6"/>
  <c r="AC93" i="6"/>
  <c r="AD93" i="6" s="1"/>
  <c r="AB93" i="6"/>
  <c r="AC92" i="6"/>
  <c r="AB92" i="6"/>
  <c r="AC91" i="6"/>
  <c r="AB91" i="6"/>
  <c r="AC89" i="6"/>
  <c r="AB89" i="6"/>
  <c r="AC88" i="6"/>
  <c r="AD88" i="6" s="1"/>
  <c r="AB88" i="6"/>
  <c r="AC87" i="6"/>
  <c r="AB87" i="6"/>
  <c r="AC86" i="6"/>
  <c r="AB86" i="6"/>
  <c r="AC85" i="6"/>
  <c r="AD85" i="6" s="1"/>
  <c r="AB85" i="6"/>
  <c r="AC84" i="6"/>
  <c r="AB84" i="6"/>
  <c r="AC82" i="6"/>
  <c r="AB82" i="6"/>
  <c r="AC81" i="6"/>
  <c r="AD81" i="6" s="1"/>
  <c r="AB81" i="6"/>
  <c r="AC80" i="6"/>
  <c r="AB80" i="6"/>
  <c r="AC79" i="6"/>
  <c r="AB79" i="6"/>
  <c r="AC78" i="6"/>
  <c r="AD78" i="6" s="1"/>
  <c r="AB78" i="6"/>
  <c r="AC77" i="6"/>
  <c r="AD77" i="6" s="1"/>
  <c r="AB77" i="6"/>
  <c r="AC76" i="6"/>
  <c r="AB76" i="6"/>
  <c r="AC75" i="6"/>
  <c r="AB75" i="6"/>
  <c r="AC74" i="6"/>
  <c r="AB74" i="6"/>
  <c r="AC72" i="6"/>
  <c r="AD72" i="6" s="1"/>
  <c r="AB72" i="6"/>
  <c r="AC71" i="6"/>
  <c r="AB71" i="6"/>
  <c r="Q108" i="6"/>
  <c r="M108" i="6"/>
  <c r="AC69" i="6"/>
  <c r="AB69" i="6"/>
  <c r="AC68" i="6"/>
  <c r="AB68" i="6"/>
  <c r="AC67" i="6"/>
  <c r="AB67" i="6"/>
  <c r="AC66" i="6"/>
  <c r="AB66" i="6"/>
  <c r="AC65" i="6"/>
  <c r="AB65" i="6"/>
  <c r="AD105" i="6" l="1"/>
  <c r="S86" i="1"/>
  <c r="S87" i="1"/>
  <c r="T87" i="1"/>
  <c r="T86" i="1"/>
  <c r="U86" i="1" s="1"/>
  <c r="AD102" i="6"/>
  <c r="AD69" i="6"/>
  <c r="AD71" i="6"/>
  <c r="AD74" i="6"/>
  <c r="AD87" i="6"/>
  <c r="AD65" i="6"/>
  <c r="Q26" i="9"/>
  <c r="E72" i="9"/>
  <c r="H72" i="9"/>
  <c r="K72" i="9"/>
  <c r="AD99" i="6"/>
  <c r="AD97" i="6"/>
  <c r="AD89" i="6"/>
  <c r="AD86" i="6"/>
  <c r="AD82" i="6"/>
  <c r="AD75" i="6"/>
  <c r="AD76" i="6"/>
  <c r="J106" i="6"/>
  <c r="R106" i="6"/>
  <c r="F106" i="6"/>
  <c r="N106" i="6"/>
  <c r="V106" i="6"/>
  <c r="E108" i="6"/>
  <c r="I108" i="6"/>
  <c r="U108" i="6"/>
  <c r="Y108" i="6"/>
  <c r="AD66" i="6"/>
  <c r="AC70" i="6"/>
  <c r="K108" i="6"/>
  <c r="S108" i="6"/>
  <c r="AC95" i="6"/>
  <c r="I106" i="6"/>
  <c r="Q106" i="6"/>
  <c r="Q109" i="6" s="1"/>
  <c r="Y106" i="6"/>
  <c r="AC103" i="6"/>
  <c r="AD68" i="6"/>
  <c r="AD84" i="6"/>
  <c r="AB90" i="6"/>
  <c r="D108" i="6"/>
  <c r="D109" i="6" s="1"/>
  <c r="L108" i="6"/>
  <c r="T108" i="6"/>
  <c r="AB70" i="6"/>
  <c r="AB73" i="6"/>
  <c r="AC83" i="6"/>
  <c r="AD91" i="6"/>
  <c r="F108" i="6"/>
  <c r="J108" i="6"/>
  <c r="N108" i="6"/>
  <c r="R108" i="6"/>
  <c r="V108" i="6"/>
  <c r="Z108" i="6"/>
  <c r="H106" i="6"/>
  <c r="L106" i="6"/>
  <c r="P106" i="6"/>
  <c r="T106" i="6"/>
  <c r="X106" i="6"/>
  <c r="AB83" i="6"/>
  <c r="G108" i="6"/>
  <c r="O108" i="6"/>
  <c r="W108" i="6"/>
  <c r="E106" i="6"/>
  <c r="M106" i="6"/>
  <c r="M109" i="6" s="1"/>
  <c r="U106" i="6"/>
  <c r="U109" i="6" s="1"/>
  <c r="AD80" i="6"/>
  <c r="H108" i="6"/>
  <c r="P108" i="6"/>
  <c r="X108" i="6"/>
  <c r="AD67" i="6"/>
  <c r="AC73" i="6"/>
  <c r="AD79" i="6"/>
  <c r="G106" i="6"/>
  <c r="K106" i="6"/>
  <c r="O106" i="6"/>
  <c r="S106" i="6"/>
  <c r="W106" i="6"/>
  <c r="AC90" i="6"/>
  <c r="AD90" i="6" s="1"/>
  <c r="AD92" i="6"/>
  <c r="AD96" i="6"/>
  <c r="AD104" i="6"/>
  <c r="AB107" i="6"/>
  <c r="AB95" i="6"/>
  <c r="AD95" i="6" s="1"/>
  <c r="AC100" i="6"/>
  <c r="AB103" i="6"/>
  <c r="AD103" i="6" s="1"/>
  <c r="AA106" i="6"/>
  <c r="AB100" i="6"/>
  <c r="Z106" i="6"/>
  <c r="AA107" i="6"/>
  <c r="AC107" i="6" s="1"/>
  <c r="AA108" i="6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AG22" i="7"/>
  <c r="AF22" i="7"/>
  <c r="AG21" i="7"/>
  <c r="AF21" i="7"/>
  <c r="AG20" i="7"/>
  <c r="AF20" i="7"/>
  <c r="AG19" i="7"/>
  <c r="AF19" i="7"/>
  <c r="AG18" i="7"/>
  <c r="AF18" i="7"/>
  <c r="AG17" i="7"/>
  <c r="AF17" i="7"/>
  <c r="AH19" i="7" l="1"/>
  <c r="AH20" i="7"/>
  <c r="AH22" i="7"/>
  <c r="U87" i="1"/>
  <c r="AD83" i="6"/>
  <c r="AD73" i="6"/>
  <c r="AD70" i="6"/>
  <c r="Y109" i="6"/>
  <c r="I109" i="6"/>
  <c r="N109" i="6"/>
  <c r="L109" i="6"/>
  <c r="S109" i="6"/>
  <c r="AB108" i="6"/>
  <c r="AD107" i="6"/>
  <c r="J109" i="6"/>
  <c r="O109" i="6"/>
  <c r="V109" i="6"/>
  <c r="F109" i="6"/>
  <c r="R109" i="6"/>
  <c r="Z109" i="6"/>
  <c r="P109" i="6"/>
  <c r="G109" i="6"/>
  <c r="E109" i="6"/>
  <c r="W109" i="6"/>
  <c r="T109" i="6"/>
  <c r="AH17" i="7"/>
  <c r="H109" i="6"/>
  <c r="K109" i="6"/>
  <c r="AC106" i="6"/>
  <c r="X109" i="6"/>
  <c r="AH21" i="7"/>
  <c r="AH18" i="7"/>
  <c r="AF23" i="7"/>
  <c r="AB106" i="6"/>
  <c r="AD100" i="6"/>
  <c r="AF24" i="7"/>
  <c r="AG23" i="7"/>
  <c r="AG24" i="7"/>
  <c r="AA109" i="6"/>
  <c r="AC108" i="6"/>
  <c r="AH23" i="7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C31" i="6"/>
  <c r="AC14" i="6"/>
  <c r="AC7" i="6"/>
  <c r="AC8" i="6"/>
  <c r="AC9" i="6"/>
  <c r="AC10" i="6"/>
  <c r="AC12" i="6"/>
  <c r="AC13" i="6"/>
  <c r="AC15" i="6"/>
  <c r="AC16" i="6"/>
  <c r="AC17" i="6"/>
  <c r="AC18" i="6"/>
  <c r="AC19" i="6"/>
  <c r="AC20" i="6"/>
  <c r="AC21" i="6"/>
  <c r="AC22" i="6"/>
  <c r="AC23" i="6"/>
  <c r="AC25" i="6"/>
  <c r="AC26" i="6"/>
  <c r="AC27" i="6"/>
  <c r="AC28" i="6"/>
  <c r="AC29" i="6"/>
  <c r="AC30" i="6"/>
  <c r="AC32" i="6"/>
  <c r="AC33" i="6"/>
  <c r="AC34" i="6"/>
  <c r="AC35" i="6"/>
  <c r="AC37" i="6"/>
  <c r="AC38" i="6"/>
  <c r="AC39" i="6"/>
  <c r="AC40" i="6"/>
  <c r="AC42" i="6"/>
  <c r="AC43" i="6"/>
  <c r="AC45" i="6"/>
  <c r="AC46" i="6"/>
  <c r="AB7" i="6"/>
  <c r="AD7" i="6" s="1"/>
  <c r="AB8" i="6"/>
  <c r="AB9" i="6"/>
  <c r="AB10" i="6"/>
  <c r="AB12" i="6"/>
  <c r="AB13" i="6"/>
  <c r="AB15" i="6"/>
  <c r="AB16" i="6"/>
  <c r="AB17" i="6"/>
  <c r="AB18" i="6"/>
  <c r="AB19" i="6"/>
  <c r="AB20" i="6"/>
  <c r="AB21" i="6"/>
  <c r="AD21" i="6" s="1"/>
  <c r="AB22" i="6"/>
  <c r="AB23" i="6"/>
  <c r="AB25" i="6"/>
  <c r="AB26" i="6"/>
  <c r="AD26" i="6" s="1"/>
  <c r="AB27" i="6"/>
  <c r="AB28" i="6"/>
  <c r="AB29" i="6"/>
  <c r="AB30" i="6"/>
  <c r="AD30" i="6" s="1"/>
  <c r="AB32" i="6"/>
  <c r="AB33" i="6"/>
  <c r="AB34" i="6"/>
  <c r="AB35" i="6"/>
  <c r="AD35" i="6" s="1"/>
  <c r="AB37" i="6"/>
  <c r="AB38" i="6"/>
  <c r="AB39" i="6"/>
  <c r="AB40" i="6"/>
  <c r="AB42" i="6"/>
  <c r="AB43" i="6"/>
  <c r="AB45" i="6"/>
  <c r="AB46" i="6"/>
  <c r="AC6" i="6"/>
  <c r="AB6" i="6"/>
  <c r="M29" i="2"/>
  <c r="L29" i="2"/>
  <c r="K29" i="2"/>
  <c r="J29" i="2"/>
  <c r="I29" i="2"/>
  <c r="H29" i="2"/>
  <c r="G29" i="2"/>
  <c r="F29" i="2"/>
  <c r="E29" i="2"/>
  <c r="D29" i="2"/>
  <c r="M28" i="2"/>
  <c r="L28" i="2"/>
  <c r="K28" i="2"/>
  <c r="J28" i="2"/>
  <c r="I28" i="2"/>
  <c r="H28" i="2"/>
  <c r="G28" i="2"/>
  <c r="F28" i="2"/>
  <c r="E28" i="2"/>
  <c r="D28" i="2"/>
  <c r="O27" i="2"/>
  <c r="N27" i="2"/>
  <c r="O26" i="2"/>
  <c r="N26" i="2"/>
  <c r="O25" i="2"/>
  <c r="N25" i="2"/>
  <c r="O24" i="2"/>
  <c r="N24" i="2"/>
  <c r="O23" i="2"/>
  <c r="N23" i="2"/>
  <c r="O22" i="2"/>
  <c r="N22" i="2"/>
  <c r="E14" i="2"/>
  <c r="F14" i="2"/>
  <c r="G14" i="2"/>
  <c r="H14" i="2"/>
  <c r="I14" i="2"/>
  <c r="J14" i="2"/>
  <c r="K14" i="2"/>
  <c r="L14" i="2"/>
  <c r="M14" i="2"/>
  <c r="E13" i="2"/>
  <c r="F13" i="2"/>
  <c r="G13" i="2"/>
  <c r="H13" i="2"/>
  <c r="I13" i="2"/>
  <c r="J13" i="2"/>
  <c r="K13" i="2"/>
  <c r="L13" i="2"/>
  <c r="M13" i="2"/>
  <c r="D14" i="2"/>
  <c r="D13" i="2"/>
  <c r="O8" i="2"/>
  <c r="O9" i="2"/>
  <c r="O10" i="2"/>
  <c r="O11" i="2"/>
  <c r="O12" i="2"/>
  <c r="N8" i="2"/>
  <c r="N9" i="2"/>
  <c r="N10" i="2"/>
  <c r="N11" i="2"/>
  <c r="N12" i="2"/>
  <c r="O7" i="2"/>
  <c r="N7" i="2"/>
  <c r="AH185" i="5"/>
  <c r="AG185" i="5"/>
  <c r="AH184" i="5"/>
  <c r="AG184" i="5"/>
  <c r="AH183" i="5"/>
  <c r="AG183" i="5"/>
  <c r="AH182" i="5"/>
  <c r="AG182" i="5"/>
  <c r="AF181" i="5"/>
  <c r="AF189" i="5" s="1"/>
  <c r="AE181" i="5"/>
  <c r="AD181" i="5"/>
  <c r="AD189" i="5" s="1"/>
  <c r="AC181" i="5"/>
  <c r="AC189" i="5" s="1"/>
  <c r="AB181" i="5"/>
  <c r="AB189" i="5" s="1"/>
  <c r="AA181" i="5"/>
  <c r="AA189" i="5" s="1"/>
  <c r="Z181" i="5"/>
  <c r="Z189" i="5" s="1"/>
  <c r="Y181" i="5"/>
  <c r="Y189" i="5" s="1"/>
  <c r="X181" i="5"/>
  <c r="X189" i="5" s="1"/>
  <c r="W181" i="5"/>
  <c r="W189" i="5" s="1"/>
  <c r="V181" i="5"/>
  <c r="V189" i="5" s="1"/>
  <c r="U181" i="5"/>
  <c r="U189" i="5" s="1"/>
  <c r="T181" i="5"/>
  <c r="T189" i="5" s="1"/>
  <c r="S181" i="5"/>
  <c r="S189" i="5" s="1"/>
  <c r="R181" i="5"/>
  <c r="R189" i="5" s="1"/>
  <c r="Q181" i="5"/>
  <c r="Q189" i="5" s="1"/>
  <c r="P181" i="5"/>
  <c r="P189" i="5" s="1"/>
  <c r="O181" i="5"/>
  <c r="O189" i="5" s="1"/>
  <c r="N181" i="5"/>
  <c r="N189" i="5" s="1"/>
  <c r="M181" i="5"/>
  <c r="M189" i="5" s="1"/>
  <c r="L181" i="5"/>
  <c r="L189" i="5" s="1"/>
  <c r="K181" i="5"/>
  <c r="K189" i="5" s="1"/>
  <c r="J181" i="5"/>
  <c r="J189" i="5" s="1"/>
  <c r="I181" i="5"/>
  <c r="I189" i="5" s="1"/>
  <c r="H181" i="5"/>
  <c r="H189" i="5" s="1"/>
  <c r="G181" i="5"/>
  <c r="G189" i="5" s="1"/>
  <c r="F181" i="5"/>
  <c r="F189" i="5" s="1"/>
  <c r="E181" i="5"/>
  <c r="E189" i="5" s="1"/>
  <c r="AF180" i="5"/>
  <c r="AF188" i="5" s="1"/>
  <c r="AE180" i="5"/>
  <c r="AE188" i="5" s="1"/>
  <c r="AD180" i="5"/>
  <c r="AD188" i="5" s="1"/>
  <c r="AC180" i="5"/>
  <c r="AC188" i="5" s="1"/>
  <c r="AB180" i="5"/>
  <c r="AB188" i="5" s="1"/>
  <c r="AA180" i="5"/>
  <c r="AA188" i="5" s="1"/>
  <c r="Z180" i="5"/>
  <c r="Z188" i="5" s="1"/>
  <c r="Y180" i="5"/>
  <c r="Y188" i="5" s="1"/>
  <c r="X180" i="5"/>
  <c r="X188" i="5" s="1"/>
  <c r="W180" i="5"/>
  <c r="W188" i="5" s="1"/>
  <c r="V180" i="5"/>
  <c r="V188" i="5" s="1"/>
  <c r="U180" i="5"/>
  <c r="U188" i="5" s="1"/>
  <c r="T180" i="5"/>
  <c r="T188" i="5" s="1"/>
  <c r="S180" i="5"/>
  <c r="S188" i="5" s="1"/>
  <c r="R180" i="5"/>
  <c r="R188" i="5" s="1"/>
  <c r="Q180" i="5"/>
  <c r="Q188" i="5" s="1"/>
  <c r="P180" i="5"/>
  <c r="P188" i="5" s="1"/>
  <c r="O180" i="5"/>
  <c r="O188" i="5" s="1"/>
  <c r="N180" i="5"/>
  <c r="N188" i="5" s="1"/>
  <c r="M180" i="5"/>
  <c r="M188" i="5" s="1"/>
  <c r="L180" i="5"/>
  <c r="L188" i="5" s="1"/>
  <c r="K180" i="5"/>
  <c r="K188" i="5" s="1"/>
  <c r="J180" i="5"/>
  <c r="J188" i="5" s="1"/>
  <c r="I180" i="5"/>
  <c r="I188" i="5" s="1"/>
  <c r="H180" i="5"/>
  <c r="H188" i="5" s="1"/>
  <c r="G180" i="5"/>
  <c r="G188" i="5" s="1"/>
  <c r="F180" i="5"/>
  <c r="F188" i="5" s="1"/>
  <c r="E180" i="5"/>
  <c r="E188" i="5" s="1"/>
  <c r="AH179" i="5"/>
  <c r="AG179" i="5"/>
  <c r="AH178" i="5"/>
  <c r="AG178" i="5"/>
  <c r="AH177" i="5"/>
  <c r="AG177" i="5"/>
  <c r="AH176" i="5"/>
  <c r="AG176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AF174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AH173" i="5"/>
  <c r="AG173" i="5"/>
  <c r="AH172" i="5"/>
  <c r="AG172" i="5"/>
  <c r="AH171" i="5"/>
  <c r="AG171" i="5"/>
  <c r="AH170" i="5"/>
  <c r="AG170" i="5"/>
  <c r="AH169" i="5"/>
  <c r="AG169" i="5"/>
  <c r="AH168" i="5"/>
  <c r="AG168" i="5"/>
  <c r="AH167" i="5"/>
  <c r="AG167" i="5"/>
  <c r="AH166" i="5"/>
  <c r="AG166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T190" i="5" s="1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AH163" i="5"/>
  <c r="AG163" i="5"/>
  <c r="AH162" i="5"/>
  <c r="AG162" i="5"/>
  <c r="AH161" i="5"/>
  <c r="AG161" i="5"/>
  <c r="AH160" i="5"/>
  <c r="AG160" i="5"/>
  <c r="AH159" i="5"/>
  <c r="AG159" i="5"/>
  <c r="AH158" i="5"/>
  <c r="AG158" i="5"/>
  <c r="AH157" i="5"/>
  <c r="AG157" i="5"/>
  <c r="AH156" i="5"/>
  <c r="AG156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AH153" i="5"/>
  <c r="AG153" i="5"/>
  <c r="AH152" i="5"/>
  <c r="AG152" i="5"/>
  <c r="AH151" i="5"/>
  <c r="AG151" i="5"/>
  <c r="AH150" i="5"/>
  <c r="AG150" i="5"/>
  <c r="AH149" i="5"/>
  <c r="AG149" i="5"/>
  <c r="AH148" i="5"/>
  <c r="AG148" i="5"/>
  <c r="AH147" i="5"/>
  <c r="AG147" i="5"/>
  <c r="AH146" i="5"/>
  <c r="AG146" i="5"/>
  <c r="AH145" i="5"/>
  <c r="AG145" i="5"/>
  <c r="AH144" i="5"/>
  <c r="AG144" i="5"/>
  <c r="AH143" i="5"/>
  <c r="AG143" i="5"/>
  <c r="AH142" i="5"/>
  <c r="AG142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AH139" i="5"/>
  <c r="AG139" i="5"/>
  <c r="AH138" i="5"/>
  <c r="AG138" i="5"/>
  <c r="AH137" i="5"/>
  <c r="AG137" i="5"/>
  <c r="AH136" i="5"/>
  <c r="AG136" i="5"/>
  <c r="AH135" i="5"/>
  <c r="AG135" i="5"/>
  <c r="AH134" i="5"/>
  <c r="AG134" i="5"/>
  <c r="AH133" i="5"/>
  <c r="AG133" i="5"/>
  <c r="AH132" i="5"/>
  <c r="AG132" i="5"/>
  <c r="AH131" i="5"/>
  <c r="AG131" i="5"/>
  <c r="AH130" i="5"/>
  <c r="AG130" i="5"/>
  <c r="AH129" i="5"/>
  <c r="AG129" i="5"/>
  <c r="AH128" i="5"/>
  <c r="AG128" i="5"/>
  <c r="AH127" i="5"/>
  <c r="AG127" i="5"/>
  <c r="AH126" i="5"/>
  <c r="AG126" i="5"/>
  <c r="AH125" i="5"/>
  <c r="AG125" i="5"/>
  <c r="AH124" i="5"/>
  <c r="AG124" i="5"/>
  <c r="AH123" i="5"/>
  <c r="AG123" i="5"/>
  <c r="AH122" i="5"/>
  <c r="AG122" i="5"/>
  <c r="E120" i="5"/>
  <c r="AH119" i="5"/>
  <c r="AG119" i="5"/>
  <c r="AI119" i="5" s="1"/>
  <c r="AH118" i="5"/>
  <c r="AG118" i="5"/>
  <c r="AH117" i="5"/>
  <c r="AG117" i="5"/>
  <c r="AH116" i="5"/>
  <c r="AG116" i="5"/>
  <c r="I191" i="5"/>
  <c r="AF190" i="5"/>
  <c r="E114" i="5"/>
  <c r="AH113" i="5"/>
  <c r="AG113" i="5"/>
  <c r="AH112" i="5"/>
  <c r="AG112" i="5"/>
  <c r="AH111" i="5"/>
  <c r="AG111" i="5"/>
  <c r="AH110" i="5"/>
  <c r="AG110" i="5"/>
  <c r="AH109" i="5"/>
  <c r="AG109" i="5"/>
  <c r="AH108" i="5"/>
  <c r="AG108" i="5"/>
  <c r="AH107" i="5"/>
  <c r="AG107" i="5"/>
  <c r="AH106" i="5"/>
  <c r="AG106" i="5"/>
  <c r="AH105" i="5"/>
  <c r="AG105" i="5"/>
  <c r="AH104" i="5"/>
  <c r="AG104" i="5"/>
  <c r="AI182" i="5" l="1"/>
  <c r="AI184" i="5"/>
  <c r="AI107" i="5"/>
  <c r="AI127" i="5"/>
  <c r="AI131" i="5"/>
  <c r="AI151" i="5"/>
  <c r="AD108" i="6"/>
  <c r="AD19" i="6"/>
  <c r="AD6" i="6"/>
  <c r="AD46" i="6"/>
  <c r="AD38" i="6"/>
  <c r="AD28" i="6"/>
  <c r="AD9" i="6"/>
  <c r="AB24" i="6"/>
  <c r="T47" i="6"/>
  <c r="P47" i="6"/>
  <c r="L47" i="6"/>
  <c r="H47" i="6"/>
  <c r="AD39" i="6"/>
  <c r="AD34" i="6"/>
  <c r="AI111" i="5"/>
  <c r="AI123" i="5"/>
  <c r="K186" i="5"/>
  <c r="O186" i="5"/>
  <c r="S186" i="5"/>
  <c r="AA186" i="5"/>
  <c r="AE186" i="5"/>
  <c r="AI105" i="5"/>
  <c r="AI109" i="5"/>
  <c r="AI125" i="5"/>
  <c r="AI153" i="5"/>
  <c r="AI161" i="5"/>
  <c r="AI173" i="5"/>
  <c r="AD43" i="6"/>
  <c r="AI178" i="5"/>
  <c r="AI172" i="5"/>
  <c r="AI170" i="5"/>
  <c r="L190" i="5"/>
  <c r="AI162" i="5"/>
  <c r="AB190" i="5"/>
  <c r="P190" i="5"/>
  <c r="AI156" i="5"/>
  <c r="AI148" i="5"/>
  <c r="AI146" i="5"/>
  <c r="AI144" i="5"/>
  <c r="AI142" i="5"/>
  <c r="AI139" i="5"/>
  <c r="AI135" i="5"/>
  <c r="AI133" i="5"/>
  <c r="W186" i="5"/>
  <c r="G186" i="5"/>
  <c r="AI130" i="5"/>
  <c r="AI129" i="5"/>
  <c r="AI126" i="5"/>
  <c r="T186" i="5"/>
  <c r="T192" i="5" s="1"/>
  <c r="AI116" i="5"/>
  <c r="H190" i="5"/>
  <c r="AI112" i="5"/>
  <c r="AI110" i="5"/>
  <c r="AI106" i="5"/>
  <c r="AI108" i="5"/>
  <c r="AI104" i="5"/>
  <c r="AH89" i="5"/>
  <c r="AI185" i="5"/>
  <c r="AI177" i="5"/>
  <c r="AI169" i="5"/>
  <c r="AI167" i="5"/>
  <c r="AI159" i="5"/>
  <c r="AI157" i="5"/>
  <c r="AI149" i="5"/>
  <c r="AI117" i="5"/>
  <c r="AI113" i="5"/>
  <c r="Y191" i="5"/>
  <c r="AH90" i="5"/>
  <c r="AG90" i="5"/>
  <c r="AB109" i="6"/>
  <c r="AC109" i="6"/>
  <c r="P23" i="2"/>
  <c r="P12" i="2"/>
  <c r="O14" i="2"/>
  <c r="N14" i="2"/>
  <c r="P8" i="2"/>
  <c r="N13" i="2"/>
  <c r="O13" i="2"/>
  <c r="P22" i="2"/>
  <c r="P25" i="2"/>
  <c r="P24" i="2"/>
  <c r="P11" i="2"/>
  <c r="P10" i="2"/>
  <c r="P9" i="2"/>
  <c r="P7" i="2"/>
  <c r="AD106" i="6"/>
  <c r="AD25" i="6"/>
  <c r="AD45" i="6"/>
  <c r="AD42" i="6"/>
  <c r="AD40" i="6"/>
  <c r="AD37" i="6"/>
  <c r="AD33" i="6"/>
  <c r="AD32" i="6"/>
  <c r="AD27" i="6"/>
  <c r="AD29" i="6"/>
  <c r="AC24" i="6"/>
  <c r="AD22" i="6"/>
  <c r="AD23" i="6"/>
  <c r="AD20" i="6"/>
  <c r="AD18" i="6"/>
  <c r="AD17" i="6"/>
  <c r="AD16" i="6"/>
  <c r="AD15" i="6"/>
  <c r="AD12" i="6"/>
  <c r="Z47" i="6"/>
  <c r="V47" i="6"/>
  <c r="R47" i="6"/>
  <c r="N47" i="6"/>
  <c r="J47" i="6"/>
  <c r="F47" i="6"/>
  <c r="AD13" i="6"/>
  <c r="AD8" i="6"/>
  <c r="AD10" i="6"/>
  <c r="AH155" i="5"/>
  <c r="N28" i="2"/>
  <c r="N29" i="2"/>
  <c r="AG121" i="5"/>
  <c r="AH141" i="5"/>
  <c r="X190" i="5"/>
  <c r="AH164" i="5"/>
  <c r="Y49" i="6"/>
  <c r="U49" i="6"/>
  <c r="Q49" i="6"/>
  <c r="M49" i="6"/>
  <c r="I49" i="6"/>
  <c r="E49" i="6"/>
  <c r="AH114" i="5"/>
  <c r="AH24" i="7"/>
  <c r="AG120" i="5"/>
  <c r="AH140" i="5"/>
  <c r="E186" i="5"/>
  <c r="I186" i="5"/>
  <c r="M186" i="5"/>
  <c r="Q186" i="5"/>
  <c r="U186" i="5"/>
  <c r="Y186" i="5"/>
  <c r="AC186" i="5"/>
  <c r="E187" i="5"/>
  <c r="I187" i="5"/>
  <c r="I193" i="5" s="1"/>
  <c r="M187" i="5"/>
  <c r="Q187" i="5"/>
  <c r="U187" i="5"/>
  <c r="Y187" i="5"/>
  <c r="AC187" i="5"/>
  <c r="AC11" i="6"/>
  <c r="AA49" i="6"/>
  <c r="AC36" i="6"/>
  <c r="W49" i="6"/>
  <c r="S49" i="6"/>
  <c r="O49" i="6"/>
  <c r="K49" i="6"/>
  <c r="G49" i="6"/>
  <c r="D48" i="6"/>
  <c r="AB48" i="6" s="1"/>
  <c r="AB44" i="6"/>
  <c r="AB41" i="6"/>
  <c r="X47" i="6"/>
  <c r="AC44" i="6"/>
  <c r="AA48" i="6"/>
  <c r="AC48" i="6" s="1"/>
  <c r="AG114" i="5"/>
  <c r="AG115" i="5"/>
  <c r="AI118" i="5"/>
  <c r="AH120" i="5"/>
  <c r="AH121" i="5"/>
  <c r="AI121" i="5" s="1"/>
  <c r="AI122" i="5"/>
  <c r="AI132" i="5"/>
  <c r="AI134" i="5"/>
  <c r="AI136" i="5"/>
  <c r="AI138" i="5"/>
  <c r="AG140" i="5"/>
  <c r="AG141" i="5"/>
  <c r="AG154" i="5"/>
  <c r="AI158" i="5"/>
  <c r="AI160" i="5"/>
  <c r="E190" i="5"/>
  <c r="I190" i="5"/>
  <c r="M190" i="5"/>
  <c r="Q190" i="5"/>
  <c r="U190" i="5"/>
  <c r="Y190" i="5"/>
  <c r="AG164" i="5"/>
  <c r="AI171" i="5"/>
  <c r="AI176" i="5"/>
  <c r="P27" i="2"/>
  <c r="O29" i="2"/>
  <c r="AB14" i="6"/>
  <c r="AD14" i="6" s="1"/>
  <c r="AB31" i="6"/>
  <c r="AD31" i="6" s="1"/>
  <c r="D49" i="6"/>
  <c r="D50" i="6" s="1"/>
  <c r="X49" i="6"/>
  <c r="X50" i="6" s="1"/>
  <c r="T49" i="6"/>
  <c r="T50" i="6" s="1"/>
  <c r="P49" i="6"/>
  <c r="P50" i="6" s="1"/>
  <c r="L49" i="6"/>
  <c r="L50" i="6" s="1"/>
  <c r="H49" i="6"/>
  <c r="H50" i="6" s="1"/>
  <c r="Y47" i="6"/>
  <c r="U47" i="6"/>
  <c r="Q47" i="6"/>
  <c r="M47" i="6"/>
  <c r="I47" i="6"/>
  <c r="E47" i="6"/>
  <c r="E191" i="5"/>
  <c r="M191" i="5"/>
  <c r="Q191" i="5"/>
  <c r="U191" i="5"/>
  <c r="AC191" i="5"/>
  <c r="AI137" i="5"/>
  <c r="AI143" i="5"/>
  <c r="AI145" i="5"/>
  <c r="AI147" i="5"/>
  <c r="AI150" i="5"/>
  <c r="AI152" i="5"/>
  <c r="AG155" i="5"/>
  <c r="AI163" i="5"/>
  <c r="AH165" i="5"/>
  <c r="AI166" i="5"/>
  <c r="AI168" i="5"/>
  <c r="H186" i="5"/>
  <c r="L186" i="5"/>
  <c r="P186" i="5"/>
  <c r="P192" i="5" s="1"/>
  <c r="X186" i="5"/>
  <c r="X192" i="5" s="1"/>
  <c r="AB186" i="5"/>
  <c r="H187" i="5"/>
  <c r="L187" i="5"/>
  <c r="P187" i="5"/>
  <c r="T187" i="5"/>
  <c r="X187" i="5"/>
  <c r="AB187" i="5"/>
  <c r="AF187" i="5"/>
  <c r="AI179" i="5"/>
  <c r="AI183" i="5"/>
  <c r="P26" i="2"/>
  <c r="O28" i="2"/>
  <c r="AD24" i="6"/>
  <c r="AB36" i="6"/>
  <c r="AD36" i="6" s="1"/>
  <c r="Z49" i="6"/>
  <c r="Z50" i="6" s="1"/>
  <c r="V49" i="6"/>
  <c r="V50" i="6" s="1"/>
  <c r="R49" i="6"/>
  <c r="R50" i="6" s="1"/>
  <c r="N49" i="6"/>
  <c r="N50" i="6" s="1"/>
  <c r="J49" i="6"/>
  <c r="J50" i="6" s="1"/>
  <c r="F49" i="6"/>
  <c r="F50" i="6" s="1"/>
  <c r="AC41" i="6"/>
  <c r="AA47" i="6"/>
  <c r="W47" i="6"/>
  <c r="S47" i="6"/>
  <c r="O47" i="6"/>
  <c r="K47" i="6"/>
  <c r="G47" i="6"/>
  <c r="AB11" i="6"/>
  <c r="AH188" i="5"/>
  <c r="AH154" i="5"/>
  <c r="G191" i="5"/>
  <c r="K191" i="5"/>
  <c r="O191" i="5"/>
  <c r="S191" i="5"/>
  <c r="W191" i="5"/>
  <c r="AA191" i="5"/>
  <c r="AE191" i="5"/>
  <c r="AG165" i="5"/>
  <c r="AH174" i="5"/>
  <c r="AF186" i="5"/>
  <c r="AH115" i="5"/>
  <c r="L191" i="5"/>
  <c r="T191" i="5"/>
  <c r="AB191" i="5"/>
  <c r="AF191" i="5"/>
  <c r="AG175" i="5"/>
  <c r="AI128" i="5"/>
  <c r="F190" i="5"/>
  <c r="J190" i="5"/>
  <c r="N190" i="5"/>
  <c r="R190" i="5"/>
  <c r="V190" i="5"/>
  <c r="Z190" i="5"/>
  <c r="AD190" i="5"/>
  <c r="F186" i="5"/>
  <c r="J186" i="5"/>
  <c r="N186" i="5"/>
  <c r="R186" i="5"/>
  <c r="V186" i="5"/>
  <c r="Z186" i="5"/>
  <c r="AD186" i="5"/>
  <c r="F187" i="5"/>
  <c r="J187" i="5"/>
  <c r="N187" i="5"/>
  <c r="R187" i="5"/>
  <c r="V187" i="5"/>
  <c r="Z187" i="5"/>
  <c r="AD187" i="5"/>
  <c r="AG181" i="5"/>
  <c r="H191" i="5"/>
  <c r="P191" i="5"/>
  <c r="X191" i="5"/>
  <c r="AG188" i="5"/>
  <c r="AI124" i="5"/>
  <c r="G190" i="5"/>
  <c r="K190" i="5"/>
  <c r="K192" i="5" s="1"/>
  <c r="O190" i="5"/>
  <c r="O192" i="5" s="1"/>
  <c r="S190" i="5"/>
  <c r="S192" i="5" s="1"/>
  <c r="W190" i="5"/>
  <c r="AA190" i="5"/>
  <c r="AA192" i="5" s="1"/>
  <c r="AE190" i="5"/>
  <c r="F191" i="5"/>
  <c r="J191" i="5"/>
  <c r="N191" i="5"/>
  <c r="R191" i="5"/>
  <c r="V191" i="5"/>
  <c r="Z191" i="5"/>
  <c r="G187" i="5"/>
  <c r="K187" i="5"/>
  <c r="O187" i="5"/>
  <c r="S187" i="5"/>
  <c r="W187" i="5"/>
  <c r="AA187" i="5"/>
  <c r="AE187" i="5"/>
  <c r="AH180" i="5"/>
  <c r="AH189" i="5"/>
  <c r="AE189" i="5"/>
  <c r="AG189" i="5" s="1"/>
  <c r="AG174" i="5"/>
  <c r="AH175" i="5"/>
  <c r="AC190" i="5"/>
  <c r="AD191" i="5"/>
  <c r="AG180" i="5"/>
  <c r="AH181" i="5"/>
  <c r="P4" i="9"/>
  <c r="O4" i="9"/>
  <c r="R41" i="10"/>
  <c r="Q41" i="10"/>
  <c r="R34" i="10"/>
  <c r="Q34" i="10"/>
  <c r="R40" i="10"/>
  <c r="Q40" i="10"/>
  <c r="R39" i="10"/>
  <c r="Q39" i="10"/>
  <c r="R38" i="10"/>
  <c r="Q38" i="10"/>
  <c r="R37" i="10"/>
  <c r="Q37" i="10"/>
  <c r="R36" i="10"/>
  <c r="Q36" i="10"/>
  <c r="R35" i="10"/>
  <c r="Q35" i="10"/>
  <c r="R33" i="10"/>
  <c r="Q33" i="10"/>
  <c r="R32" i="10"/>
  <c r="Q32" i="10"/>
  <c r="R31" i="10"/>
  <c r="Q31" i="10"/>
  <c r="R30" i="10"/>
  <c r="Q30" i="10"/>
  <c r="R6" i="10"/>
  <c r="R7" i="10"/>
  <c r="R8" i="10"/>
  <c r="R10" i="10"/>
  <c r="R11" i="10"/>
  <c r="R12" i="10"/>
  <c r="R13" i="10"/>
  <c r="R14" i="10"/>
  <c r="R15" i="10"/>
  <c r="R9" i="10"/>
  <c r="R16" i="10"/>
  <c r="Q6" i="10"/>
  <c r="Q7" i="10"/>
  <c r="Q8" i="10"/>
  <c r="Q10" i="10"/>
  <c r="Q11" i="10"/>
  <c r="Q12" i="10"/>
  <c r="Q13" i="10"/>
  <c r="Q14" i="10"/>
  <c r="Q15" i="10"/>
  <c r="Q9" i="10"/>
  <c r="Q16" i="10"/>
  <c r="R5" i="10"/>
  <c r="Q5" i="10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F41" i="11"/>
  <c r="AG41" i="11" s="1"/>
  <c r="AF34" i="11"/>
  <c r="AG34" i="11" s="1"/>
  <c r="AF40" i="11"/>
  <c r="AG40" i="11" s="1"/>
  <c r="AF39" i="11"/>
  <c r="AF38" i="11"/>
  <c r="AF37" i="11"/>
  <c r="AF36" i="11"/>
  <c r="AF35" i="11"/>
  <c r="AF33" i="11"/>
  <c r="AF32" i="11"/>
  <c r="AF31" i="11"/>
  <c r="AF30" i="11"/>
  <c r="AE30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C18" i="11"/>
  <c r="AF7" i="11"/>
  <c r="AF8" i="11"/>
  <c r="AF9" i="11"/>
  <c r="AF11" i="11"/>
  <c r="AF12" i="11"/>
  <c r="AF13" i="11"/>
  <c r="AF14" i="11"/>
  <c r="AF15" i="11"/>
  <c r="AF16" i="11"/>
  <c r="AF10" i="11"/>
  <c r="AF17" i="11"/>
  <c r="AE7" i="11"/>
  <c r="AE8" i="11"/>
  <c r="AE9" i="11"/>
  <c r="AE11" i="11"/>
  <c r="AE12" i="11"/>
  <c r="AE13" i="11"/>
  <c r="AE14" i="11"/>
  <c r="AE15" i="11"/>
  <c r="AE16" i="11"/>
  <c r="AE10" i="11"/>
  <c r="AE17" i="11"/>
  <c r="AG17" i="11" l="1"/>
  <c r="AG7" i="11"/>
  <c r="S7" i="10"/>
  <c r="G50" i="6"/>
  <c r="O50" i="6"/>
  <c r="W50" i="6"/>
  <c r="AA50" i="6"/>
  <c r="E50" i="6"/>
  <c r="M50" i="6"/>
  <c r="U50" i="6"/>
  <c r="K50" i="6"/>
  <c r="S50" i="6"/>
  <c r="I50" i="6"/>
  <c r="Q50" i="6"/>
  <c r="Y50" i="6"/>
  <c r="AD41" i="6"/>
  <c r="Q4" i="9"/>
  <c r="AE42" i="11"/>
  <c r="AG35" i="11"/>
  <c r="AG33" i="11"/>
  <c r="AG32" i="11"/>
  <c r="AG31" i="11"/>
  <c r="AG38" i="11"/>
  <c r="AG10" i="11"/>
  <c r="AG16" i="11"/>
  <c r="AG15" i="11"/>
  <c r="AG14" i="11"/>
  <c r="AG13" i="11"/>
  <c r="AG12" i="11"/>
  <c r="AG11" i="11"/>
  <c r="AG9" i="11"/>
  <c r="AG8" i="11"/>
  <c r="S31" i="10"/>
  <c r="S32" i="10"/>
  <c r="S35" i="10"/>
  <c r="S36" i="10"/>
  <c r="S40" i="10"/>
  <c r="S34" i="10"/>
  <c r="S38" i="10"/>
  <c r="S16" i="10"/>
  <c r="S9" i="10"/>
  <c r="S15" i="10"/>
  <c r="S14" i="10"/>
  <c r="S13" i="10"/>
  <c r="S12" i="10"/>
  <c r="S11" i="10"/>
  <c r="S10" i="10"/>
  <c r="S8" i="10"/>
  <c r="S6" i="10"/>
  <c r="S5" i="10"/>
  <c r="R17" i="10"/>
  <c r="Q17" i="10"/>
  <c r="L192" i="5"/>
  <c r="AB192" i="5"/>
  <c r="H192" i="5"/>
  <c r="G192" i="5"/>
  <c r="W192" i="5"/>
  <c r="I192" i="5"/>
  <c r="AC192" i="5"/>
  <c r="AI120" i="5"/>
  <c r="Z192" i="5"/>
  <c r="Y192" i="5"/>
  <c r="Q192" i="5"/>
  <c r="J192" i="5"/>
  <c r="AG186" i="5"/>
  <c r="AI89" i="5"/>
  <c r="AC193" i="5"/>
  <c r="S193" i="5"/>
  <c r="AI155" i="5"/>
  <c r="AA193" i="5"/>
  <c r="K193" i="5"/>
  <c r="V193" i="5"/>
  <c r="F193" i="5"/>
  <c r="U193" i="5"/>
  <c r="T193" i="5"/>
  <c r="M193" i="5"/>
  <c r="R193" i="5"/>
  <c r="Y193" i="5"/>
  <c r="AI115" i="5"/>
  <c r="E193" i="5"/>
  <c r="O193" i="5"/>
  <c r="Q193" i="5"/>
  <c r="X193" i="5"/>
  <c r="H193" i="5"/>
  <c r="L193" i="5"/>
  <c r="AB193" i="5"/>
  <c r="AI90" i="5"/>
  <c r="AD109" i="6"/>
  <c r="P14" i="2"/>
  <c r="P13" i="2"/>
  <c r="P28" i="2"/>
  <c r="P29" i="2"/>
  <c r="AD44" i="6"/>
  <c r="AB47" i="6"/>
  <c r="R42" i="10"/>
  <c r="AI174" i="5"/>
  <c r="AI114" i="5"/>
  <c r="AG30" i="11"/>
  <c r="AG36" i="11"/>
  <c r="S30" i="10"/>
  <c r="S41" i="10"/>
  <c r="P193" i="5"/>
  <c r="V192" i="5"/>
  <c r="F192" i="5"/>
  <c r="AF193" i="5"/>
  <c r="AI165" i="5"/>
  <c r="AI154" i="5"/>
  <c r="AD11" i="6"/>
  <c r="AB49" i="6"/>
  <c r="U192" i="5"/>
  <c r="E192" i="5"/>
  <c r="AD48" i="6"/>
  <c r="AC49" i="6"/>
  <c r="AI140" i="5"/>
  <c r="AI164" i="5"/>
  <c r="AC47" i="6"/>
  <c r="AG37" i="11"/>
  <c r="AG39" i="11"/>
  <c r="AF42" i="11"/>
  <c r="S33" i="10"/>
  <c r="S37" i="10"/>
  <c r="S39" i="10"/>
  <c r="Q42" i="10"/>
  <c r="AI181" i="5"/>
  <c r="AI175" i="5"/>
  <c r="AI180" i="5"/>
  <c r="AD192" i="5"/>
  <c r="N192" i="5"/>
  <c r="M192" i="5"/>
  <c r="AI141" i="5"/>
  <c r="AI188" i="5"/>
  <c r="AE193" i="5"/>
  <c r="AG187" i="5"/>
  <c r="AI189" i="5"/>
  <c r="W193" i="5"/>
  <c r="G193" i="5"/>
  <c r="AE192" i="5"/>
  <c r="AG190" i="5"/>
  <c r="Z193" i="5"/>
  <c r="J193" i="5"/>
  <c r="R192" i="5"/>
  <c r="AH186" i="5"/>
  <c r="AF192" i="5"/>
  <c r="AH187" i="5"/>
  <c r="AD193" i="5"/>
  <c r="N193" i="5"/>
  <c r="AH191" i="5"/>
  <c r="AG191" i="5"/>
  <c r="AH190" i="5"/>
  <c r="AE18" i="11"/>
  <c r="AF18" i="11"/>
  <c r="AF6" i="11"/>
  <c r="AE6" i="11"/>
  <c r="AH6" i="5"/>
  <c r="AH7" i="5"/>
  <c r="AH8" i="5"/>
  <c r="AH9" i="5"/>
  <c r="AH10" i="5"/>
  <c r="AH11" i="5"/>
  <c r="AH12" i="5"/>
  <c r="AH13" i="5"/>
  <c r="AH14" i="5"/>
  <c r="AH17" i="5"/>
  <c r="AH18" i="5"/>
  <c r="AH19" i="5"/>
  <c r="AH20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7" i="5"/>
  <c r="AH58" i="5"/>
  <c r="AH59" i="5"/>
  <c r="AH60" i="5"/>
  <c r="AH61" i="5"/>
  <c r="AH62" i="5"/>
  <c r="AH63" i="5"/>
  <c r="AH64" i="5"/>
  <c r="AH67" i="5"/>
  <c r="AH68" i="5"/>
  <c r="AH69" i="5"/>
  <c r="AH70" i="5"/>
  <c r="AH71" i="5"/>
  <c r="AH72" i="5"/>
  <c r="AH73" i="5"/>
  <c r="AH74" i="5"/>
  <c r="AH77" i="5"/>
  <c r="AH78" i="5"/>
  <c r="AH79" i="5"/>
  <c r="AH80" i="5"/>
  <c r="AH81" i="5"/>
  <c r="AH82" i="5"/>
  <c r="AH83" i="5"/>
  <c r="AH84" i="5"/>
  <c r="AH85" i="5"/>
  <c r="AH86" i="5"/>
  <c r="AG6" i="5"/>
  <c r="AG7" i="5"/>
  <c r="AG8" i="5"/>
  <c r="AI8" i="5" s="1"/>
  <c r="AG9" i="5"/>
  <c r="AG10" i="5"/>
  <c r="AG11" i="5"/>
  <c r="AG12" i="5"/>
  <c r="AI12" i="5" s="1"/>
  <c r="AG13" i="5"/>
  <c r="AG14" i="5"/>
  <c r="AI14" i="5" s="1"/>
  <c r="AG17" i="5"/>
  <c r="AG18" i="5"/>
  <c r="AI18" i="5" s="1"/>
  <c r="AG19" i="5"/>
  <c r="AG20" i="5"/>
  <c r="AG23" i="5"/>
  <c r="AG24" i="5"/>
  <c r="AI24" i="5" s="1"/>
  <c r="AG25" i="5"/>
  <c r="AG26" i="5"/>
  <c r="AG27" i="5"/>
  <c r="AG28" i="5"/>
  <c r="AG29" i="5"/>
  <c r="AG30" i="5"/>
  <c r="AG31" i="5"/>
  <c r="AG32" i="5"/>
  <c r="AG33" i="5"/>
  <c r="AG34" i="5"/>
  <c r="AI34" i="5" s="1"/>
  <c r="AG35" i="5"/>
  <c r="AG36" i="5"/>
  <c r="AG37" i="5"/>
  <c r="AG38" i="5"/>
  <c r="AG39" i="5"/>
  <c r="AG40" i="5"/>
  <c r="AG43" i="5"/>
  <c r="AG44" i="5"/>
  <c r="AI44" i="5" s="1"/>
  <c r="AG45" i="5"/>
  <c r="AG46" i="5"/>
  <c r="AI46" i="5" s="1"/>
  <c r="AG47" i="5"/>
  <c r="AG48" i="5"/>
  <c r="AI48" i="5" s="1"/>
  <c r="AG49" i="5"/>
  <c r="AG50" i="5"/>
  <c r="AG51" i="5"/>
  <c r="AG52" i="5"/>
  <c r="AI52" i="5" s="1"/>
  <c r="AG53" i="5"/>
  <c r="AG54" i="5"/>
  <c r="AI54" i="5" s="1"/>
  <c r="AG57" i="5"/>
  <c r="AG58" i="5"/>
  <c r="AG59" i="5"/>
  <c r="AG60" i="5"/>
  <c r="AI60" i="5" s="1"/>
  <c r="AG61" i="5"/>
  <c r="AG62" i="5"/>
  <c r="AI62" i="5" s="1"/>
  <c r="AG63" i="5"/>
  <c r="AG64" i="5"/>
  <c r="AI64" i="5" s="1"/>
  <c r="AG67" i="5"/>
  <c r="AG68" i="5"/>
  <c r="AG69" i="5"/>
  <c r="AG70" i="5"/>
  <c r="AI70" i="5" s="1"/>
  <c r="AG71" i="5"/>
  <c r="AG72" i="5"/>
  <c r="AG73" i="5"/>
  <c r="AG74" i="5"/>
  <c r="AG77" i="5"/>
  <c r="AG78" i="5"/>
  <c r="AG79" i="5"/>
  <c r="AG80" i="5"/>
  <c r="AG81" i="5"/>
  <c r="AG82" i="5"/>
  <c r="AG83" i="5"/>
  <c r="AG84" i="5"/>
  <c r="AG85" i="5"/>
  <c r="AG86" i="5"/>
  <c r="AH5" i="5"/>
  <c r="AG5" i="5"/>
  <c r="E75" i="5"/>
  <c r="E76" i="5"/>
  <c r="E66" i="5"/>
  <c r="E92" i="5" s="1"/>
  <c r="E65" i="5"/>
  <c r="E91" i="5" s="1"/>
  <c r="E56" i="5"/>
  <c r="E55" i="5"/>
  <c r="E42" i="5"/>
  <c r="E41" i="5"/>
  <c r="AH22" i="5"/>
  <c r="E22" i="5"/>
  <c r="AG22" i="5" s="1"/>
  <c r="R181" i="1"/>
  <c r="Q181" i="1"/>
  <c r="Q189" i="1" s="1"/>
  <c r="P181" i="1"/>
  <c r="P189" i="1" s="1"/>
  <c r="O181" i="1"/>
  <c r="O189" i="1" s="1"/>
  <c r="N181" i="1"/>
  <c r="N189" i="1" s="1"/>
  <c r="M181" i="1"/>
  <c r="M189" i="1" s="1"/>
  <c r="L181" i="1"/>
  <c r="L189" i="1" s="1"/>
  <c r="K181" i="1"/>
  <c r="K189" i="1" s="1"/>
  <c r="J181" i="1"/>
  <c r="J189" i="1" s="1"/>
  <c r="I181" i="1"/>
  <c r="I189" i="1" s="1"/>
  <c r="H181" i="1"/>
  <c r="H189" i="1" s="1"/>
  <c r="G181" i="1"/>
  <c r="F181" i="1"/>
  <c r="F189" i="1" s="1"/>
  <c r="E189" i="1"/>
  <c r="R180" i="1"/>
  <c r="Q180" i="1"/>
  <c r="Q188" i="1" s="1"/>
  <c r="P180" i="1"/>
  <c r="P188" i="1" s="1"/>
  <c r="O180" i="1"/>
  <c r="O188" i="1" s="1"/>
  <c r="N180" i="1"/>
  <c r="N188" i="1" s="1"/>
  <c r="M180" i="1"/>
  <c r="M188" i="1" s="1"/>
  <c r="L180" i="1"/>
  <c r="L188" i="1" s="1"/>
  <c r="K180" i="1"/>
  <c r="K188" i="1" s="1"/>
  <c r="J180" i="1"/>
  <c r="J188" i="1" s="1"/>
  <c r="I180" i="1"/>
  <c r="I188" i="1" s="1"/>
  <c r="H180" i="1"/>
  <c r="H188" i="1" s="1"/>
  <c r="G180" i="1"/>
  <c r="F180" i="1"/>
  <c r="F188" i="1" s="1"/>
  <c r="R175" i="1"/>
  <c r="Q175" i="1"/>
  <c r="P175" i="1"/>
  <c r="O175" i="1"/>
  <c r="N175" i="1"/>
  <c r="M175" i="1"/>
  <c r="L175" i="1"/>
  <c r="K175" i="1"/>
  <c r="J175" i="1"/>
  <c r="I175" i="1"/>
  <c r="H175" i="1"/>
  <c r="G175" i="1"/>
  <c r="S175" i="1" s="1"/>
  <c r="F175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S174" i="1" s="1"/>
  <c r="F174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S165" i="1" s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S164" i="1" s="1"/>
  <c r="R155" i="1"/>
  <c r="Q155" i="1"/>
  <c r="P155" i="1"/>
  <c r="O155" i="1"/>
  <c r="N155" i="1"/>
  <c r="M155" i="1"/>
  <c r="L155" i="1"/>
  <c r="K155" i="1"/>
  <c r="J155" i="1"/>
  <c r="I155" i="1"/>
  <c r="H155" i="1"/>
  <c r="G155" i="1"/>
  <c r="S155" i="1" s="1"/>
  <c r="F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S154" i="1" s="1"/>
  <c r="F154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S141" i="1" s="1"/>
  <c r="F141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S140" i="1" s="1"/>
  <c r="F140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S121" i="1" s="1"/>
  <c r="F121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S120" i="1" s="1"/>
  <c r="F120" i="1"/>
  <c r="R115" i="1"/>
  <c r="Q115" i="1"/>
  <c r="Q191" i="1" s="1"/>
  <c r="P115" i="1"/>
  <c r="P191" i="1" s="1"/>
  <c r="O115" i="1"/>
  <c r="N115" i="1"/>
  <c r="M115" i="1"/>
  <c r="M191" i="1" s="1"/>
  <c r="L115" i="1"/>
  <c r="L191" i="1" s="1"/>
  <c r="K115" i="1"/>
  <c r="J115" i="1"/>
  <c r="I115" i="1"/>
  <c r="I191" i="1" s="1"/>
  <c r="H115" i="1"/>
  <c r="G115" i="1"/>
  <c r="F115" i="1"/>
  <c r="E115" i="1"/>
  <c r="S115" i="1" s="1"/>
  <c r="R114" i="1"/>
  <c r="Q114" i="1"/>
  <c r="Q190" i="1" s="1"/>
  <c r="P114" i="1"/>
  <c r="O114" i="1"/>
  <c r="N114" i="1"/>
  <c r="N190" i="1" s="1"/>
  <c r="M114" i="1"/>
  <c r="M190" i="1" s="1"/>
  <c r="L114" i="1"/>
  <c r="K114" i="1"/>
  <c r="J114" i="1"/>
  <c r="J190" i="1" s="1"/>
  <c r="I114" i="1"/>
  <c r="I190" i="1" s="1"/>
  <c r="H114" i="1"/>
  <c r="G114" i="1"/>
  <c r="F114" i="1"/>
  <c r="F190" i="1" s="1"/>
  <c r="E114" i="1"/>
  <c r="S114" i="1" s="1"/>
  <c r="T104" i="1"/>
  <c r="S104" i="1"/>
  <c r="G188" i="1" l="1"/>
  <c r="S188" i="1" s="1"/>
  <c r="S180" i="1"/>
  <c r="G189" i="1"/>
  <c r="S181" i="1"/>
  <c r="T114" i="1"/>
  <c r="U114" i="1" s="1"/>
  <c r="T115" i="1"/>
  <c r="U115" i="1" s="1"/>
  <c r="T121" i="1"/>
  <c r="U121" i="1" s="1"/>
  <c r="T141" i="1"/>
  <c r="U141" i="1" s="1"/>
  <c r="T155" i="1"/>
  <c r="U155" i="1" s="1"/>
  <c r="T164" i="1"/>
  <c r="U164" i="1" s="1"/>
  <c r="T165" i="1"/>
  <c r="U165" i="1" s="1"/>
  <c r="T175" i="1"/>
  <c r="U175" i="1" s="1"/>
  <c r="S189" i="1"/>
  <c r="R188" i="1"/>
  <c r="T188" i="1" s="1"/>
  <c r="T180" i="1"/>
  <c r="U180" i="1" s="1"/>
  <c r="T120" i="1"/>
  <c r="U120" i="1" s="1"/>
  <c r="T140" i="1"/>
  <c r="U140" i="1" s="1"/>
  <c r="T154" i="1"/>
  <c r="U154" i="1" s="1"/>
  <c r="T174" i="1"/>
  <c r="U174" i="1" s="1"/>
  <c r="T181" i="1"/>
  <c r="U181" i="1" s="1"/>
  <c r="E88" i="5"/>
  <c r="E87" i="5"/>
  <c r="AI84" i="5"/>
  <c r="AI78" i="5"/>
  <c r="AI58" i="5"/>
  <c r="AI50" i="5"/>
  <c r="AI30" i="5"/>
  <c r="AI26" i="5"/>
  <c r="AI10" i="5"/>
  <c r="AI6" i="5"/>
  <c r="AI83" i="5"/>
  <c r="AI79" i="5"/>
  <c r="AI73" i="5"/>
  <c r="AI29" i="5"/>
  <c r="AI19" i="5"/>
  <c r="G186" i="1"/>
  <c r="I186" i="1"/>
  <c r="K186" i="1"/>
  <c r="M186" i="1"/>
  <c r="M192" i="1" s="1"/>
  <c r="O186" i="1"/>
  <c r="Q186" i="1"/>
  <c r="F187" i="1"/>
  <c r="H187" i="1"/>
  <c r="J187" i="1"/>
  <c r="L187" i="1"/>
  <c r="N187" i="1"/>
  <c r="P187" i="1"/>
  <c r="R187" i="1"/>
  <c r="F186" i="1"/>
  <c r="H186" i="1"/>
  <c r="J186" i="1"/>
  <c r="J192" i="1" s="1"/>
  <c r="L186" i="1"/>
  <c r="N186" i="1"/>
  <c r="P186" i="1"/>
  <c r="R186" i="1"/>
  <c r="G187" i="1"/>
  <c r="I187" i="1"/>
  <c r="K187" i="1"/>
  <c r="M187" i="1"/>
  <c r="M193" i="1" s="1"/>
  <c r="O187" i="1"/>
  <c r="Q187" i="1"/>
  <c r="AG42" i="11"/>
  <c r="AG6" i="11"/>
  <c r="S42" i="10"/>
  <c r="S17" i="10"/>
  <c r="AG192" i="5"/>
  <c r="AI186" i="5"/>
  <c r="AI85" i="5"/>
  <c r="AI77" i="5"/>
  <c r="AI74" i="5"/>
  <c r="AH75" i="5"/>
  <c r="AI71" i="5"/>
  <c r="AI69" i="5"/>
  <c r="AI67" i="5"/>
  <c r="AI63" i="5"/>
  <c r="AI61" i="5"/>
  <c r="AH65" i="5"/>
  <c r="AI59" i="5"/>
  <c r="AI57" i="5"/>
  <c r="AI53" i="5"/>
  <c r="AI51" i="5"/>
  <c r="AI49" i="5"/>
  <c r="AH55" i="5"/>
  <c r="AI47" i="5"/>
  <c r="AI45" i="5"/>
  <c r="AI43" i="5"/>
  <c r="AI39" i="5"/>
  <c r="AI38" i="5"/>
  <c r="AI37" i="5"/>
  <c r="AI35" i="5"/>
  <c r="AH41" i="5"/>
  <c r="AI33" i="5"/>
  <c r="AI31" i="5"/>
  <c r="AI27" i="5"/>
  <c r="AI25" i="5"/>
  <c r="AI23" i="5"/>
  <c r="AH21" i="5"/>
  <c r="AI17" i="5"/>
  <c r="AI13" i="5"/>
  <c r="AH15" i="5"/>
  <c r="AI11" i="5"/>
  <c r="AI9" i="5"/>
  <c r="AI7" i="5"/>
  <c r="AI5" i="5"/>
  <c r="AH193" i="5"/>
  <c r="AI86" i="5"/>
  <c r="AI80" i="5"/>
  <c r="AI82" i="5"/>
  <c r="AG76" i="5"/>
  <c r="AI72" i="5"/>
  <c r="AI68" i="5"/>
  <c r="AG56" i="5"/>
  <c r="AH56" i="5"/>
  <c r="AI40" i="5"/>
  <c r="AH42" i="5"/>
  <c r="AI36" i="5"/>
  <c r="AG42" i="5"/>
  <c r="AI32" i="5"/>
  <c r="AI28" i="5"/>
  <c r="AI20" i="5"/>
  <c r="AG16" i="5"/>
  <c r="AH16" i="5"/>
  <c r="AD47" i="6"/>
  <c r="AB50" i="6"/>
  <c r="U104" i="1"/>
  <c r="AI22" i="5"/>
  <c r="AG15" i="5"/>
  <c r="AG21" i="5"/>
  <c r="AG41" i="5"/>
  <c r="AG55" i="5"/>
  <c r="AG65" i="5"/>
  <c r="AG75" i="5"/>
  <c r="H190" i="1"/>
  <c r="L190" i="1"/>
  <c r="P190" i="1"/>
  <c r="P192" i="1" s="1"/>
  <c r="F191" i="1"/>
  <c r="J191" i="1"/>
  <c r="N191" i="1"/>
  <c r="AH66" i="5"/>
  <c r="AH76" i="5"/>
  <c r="AG66" i="5"/>
  <c r="H191" i="1"/>
  <c r="I192" i="1"/>
  <c r="Q192" i="1"/>
  <c r="AH192" i="5"/>
  <c r="G191" i="1"/>
  <c r="K191" i="1"/>
  <c r="O191" i="1"/>
  <c r="F192" i="1"/>
  <c r="N192" i="1"/>
  <c r="AC50" i="6"/>
  <c r="L193" i="1"/>
  <c r="G190" i="1"/>
  <c r="K190" i="1"/>
  <c r="O190" i="1"/>
  <c r="E94" i="5"/>
  <c r="AI187" i="5"/>
  <c r="AD49" i="6"/>
  <c r="AG193" i="5"/>
  <c r="AI190" i="5"/>
  <c r="AI191" i="5"/>
  <c r="AI81" i="5"/>
  <c r="AG18" i="11"/>
  <c r="P193" i="1"/>
  <c r="E190" i="1"/>
  <c r="S190" i="1" s="1"/>
  <c r="R190" i="1"/>
  <c r="R191" i="1"/>
  <c r="T191" i="1" s="1"/>
  <c r="R189" i="1"/>
  <c r="T189" i="1" s="1"/>
  <c r="U189" i="1" s="1"/>
  <c r="E191" i="1"/>
  <c r="S191" i="1" s="1"/>
  <c r="I193" i="1"/>
  <c r="AC34" i="3"/>
  <c r="AC35" i="3"/>
  <c r="AC36" i="3"/>
  <c r="AC37" i="3"/>
  <c r="AC38" i="3"/>
  <c r="AB34" i="3"/>
  <c r="AB35" i="3"/>
  <c r="AB36" i="3"/>
  <c r="AB37" i="3"/>
  <c r="AB38" i="3"/>
  <c r="AC33" i="3"/>
  <c r="AB33" i="3"/>
  <c r="O20" i="3"/>
  <c r="O21" i="3"/>
  <c r="O22" i="3"/>
  <c r="O23" i="3"/>
  <c r="O24" i="3"/>
  <c r="N20" i="3"/>
  <c r="N21" i="3"/>
  <c r="N22" i="3"/>
  <c r="N23" i="3"/>
  <c r="N24" i="3"/>
  <c r="O19" i="3"/>
  <c r="N19" i="3"/>
  <c r="AC7" i="3"/>
  <c r="AC8" i="3"/>
  <c r="AC9" i="3"/>
  <c r="AC10" i="3"/>
  <c r="AC11" i="3"/>
  <c r="AB7" i="3"/>
  <c r="AB8" i="3"/>
  <c r="AB9" i="3"/>
  <c r="AB10" i="3"/>
  <c r="AB11" i="3"/>
  <c r="AC6" i="3"/>
  <c r="AB6" i="3"/>
  <c r="AD6" i="3" s="1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D12" i="3"/>
  <c r="T190" i="1" l="1"/>
  <c r="U190" i="1" s="1"/>
  <c r="AI76" i="5"/>
  <c r="T187" i="1"/>
  <c r="U188" i="1"/>
  <c r="AD8" i="3"/>
  <c r="AD11" i="3"/>
  <c r="AD7" i="3"/>
  <c r="P23" i="3"/>
  <c r="P24" i="3"/>
  <c r="U191" i="1"/>
  <c r="T186" i="1"/>
  <c r="S187" i="1"/>
  <c r="S186" i="1"/>
  <c r="O193" i="1"/>
  <c r="AD38" i="3"/>
  <c r="AD37" i="3"/>
  <c r="AD36" i="3"/>
  <c r="AD35" i="3"/>
  <c r="AD34" i="3"/>
  <c r="AC39" i="3"/>
  <c r="AB39" i="3"/>
  <c r="AD33" i="3"/>
  <c r="P20" i="3"/>
  <c r="O25" i="3"/>
  <c r="P19" i="3"/>
  <c r="N25" i="3"/>
  <c r="P21" i="3"/>
  <c r="P22" i="3"/>
  <c r="AD10" i="3"/>
  <c r="AD9" i="3"/>
  <c r="AB12" i="3"/>
  <c r="AC12" i="3"/>
  <c r="AI192" i="5"/>
  <c r="AI75" i="5"/>
  <c r="AI65" i="5"/>
  <c r="AI55" i="5"/>
  <c r="AI42" i="5"/>
  <c r="E93" i="5"/>
  <c r="AI41" i="5"/>
  <c r="AI16" i="5"/>
  <c r="AI21" i="5"/>
  <c r="AI15" i="5"/>
  <c r="Z93" i="5"/>
  <c r="J93" i="5"/>
  <c r="S93" i="5"/>
  <c r="AA93" i="5"/>
  <c r="K93" i="5"/>
  <c r="AI193" i="5"/>
  <c r="AI56" i="5"/>
  <c r="I94" i="5"/>
  <c r="Y94" i="5"/>
  <c r="S94" i="5"/>
  <c r="T94" i="5"/>
  <c r="R94" i="5"/>
  <c r="O94" i="5"/>
  <c r="P94" i="5"/>
  <c r="Q94" i="5"/>
  <c r="K94" i="5"/>
  <c r="AA94" i="5"/>
  <c r="L94" i="5"/>
  <c r="AB94" i="5"/>
  <c r="J94" i="5"/>
  <c r="Z94" i="5"/>
  <c r="M94" i="5"/>
  <c r="AC94" i="5"/>
  <c r="G94" i="5"/>
  <c r="W94" i="5"/>
  <c r="H94" i="5"/>
  <c r="X94" i="5"/>
  <c r="AD50" i="6"/>
  <c r="E193" i="1"/>
  <c r="N193" i="1"/>
  <c r="J193" i="1"/>
  <c r="F193" i="1"/>
  <c r="H193" i="1"/>
  <c r="G192" i="1"/>
  <c r="H192" i="1"/>
  <c r="G193" i="1"/>
  <c r="K192" i="1"/>
  <c r="E192" i="1"/>
  <c r="U94" i="5"/>
  <c r="R93" i="5"/>
  <c r="AE94" i="5"/>
  <c r="AG88" i="5"/>
  <c r="L93" i="5"/>
  <c r="AB93" i="5"/>
  <c r="AH88" i="5"/>
  <c r="AF94" i="5"/>
  <c r="M93" i="5"/>
  <c r="AC93" i="5"/>
  <c r="F93" i="5"/>
  <c r="V93" i="5"/>
  <c r="P93" i="5"/>
  <c r="AH91" i="5"/>
  <c r="AF93" i="5"/>
  <c r="AI66" i="5"/>
  <c r="Q93" i="5"/>
  <c r="F94" i="5"/>
  <c r="V94" i="5"/>
  <c r="O93" i="5"/>
  <c r="AG92" i="5"/>
  <c r="T93" i="5"/>
  <c r="AH92" i="5"/>
  <c r="U93" i="5"/>
  <c r="AG91" i="5"/>
  <c r="AE93" i="5"/>
  <c r="L192" i="1"/>
  <c r="N93" i="5"/>
  <c r="AD93" i="5"/>
  <c r="AH87" i="5"/>
  <c r="H93" i="5"/>
  <c r="X93" i="5"/>
  <c r="K193" i="1"/>
  <c r="I93" i="5"/>
  <c r="Y93" i="5"/>
  <c r="O192" i="1"/>
  <c r="N94" i="5"/>
  <c r="AD94" i="5"/>
  <c r="AG87" i="5"/>
  <c r="G93" i="5"/>
  <c r="W93" i="5"/>
  <c r="R193" i="1"/>
  <c r="T193" i="1" s="1"/>
  <c r="Q193" i="1"/>
  <c r="R192" i="1"/>
  <c r="T4" i="1"/>
  <c r="S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T15" i="1" s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T14" i="1" s="1"/>
  <c r="F65" i="1"/>
  <c r="F91" i="1" s="1"/>
  <c r="G65" i="1"/>
  <c r="H65" i="1"/>
  <c r="H91" i="1" s="1"/>
  <c r="I65" i="1"/>
  <c r="I91" i="1" s="1"/>
  <c r="J65" i="1"/>
  <c r="J91" i="1" s="1"/>
  <c r="K65" i="1"/>
  <c r="K91" i="1" s="1"/>
  <c r="L65" i="1"/>
  <c r="L91" i="1" s="1"/>
  <c r="M65" i="1"/>
  <c r="M91" i="1" s="1"/>
  <c r="N65" i="1"/>
  <c r="N91" i="1" s="1"/>
  <c r="O65" i="1"/>
  <c r="O91" i="1" s="1"/>
  <c r="P65" i="1"/>
  <c r="P91" i="1" s="1"/>
  <c r="Q65" i="1"/>
  <c r="Q91" i="1" s="1"/>
  <c r="R65" i="1"/>
  <c r="T65" i="1" s="1"/>
  <c r="F64" i="1"/>
  <c r="F90" i="1" s="1"/>
  <c r="G64" i="1"/>
  <c r="H64" i="1"/>
  <c r="H90" i="1" s="1"/>
  <c r="I64" i="1"/>
  <c r="I90" i="1" s="1"/>
  <c r="J64" i="1"/>
  <c r="J90" i="1" s="1"/>
  <c r="K64" i="1"/>
  <c r="K90" i="1" s="1"/>
  <c r="L64" i="1"/>
  <c r="L90" i="1" s="1"/>
  <c r="M64" i="1"/>
  <c r="M90" i="1" s="1"/>
  <c r="N64" i="1"/>
  <c r="N90" i="1" s="1"/>
  <c r="O64" i="1"/>
  <c r="O90" i="1" s="1"/>
  <c r="P64" i="1"/>
  <c r="P90" i="1" s="1"/>
  <c r="Q64" i="1"/>
  <c r="Q90" i="1" s="1"/>
  <c r="R64" i="1"/>
  <c r="F81" i="1"/>
  <c r="F89" i="1" s="1"/>
  <c r="G81" i="1"/>
  <c r="G89" i="1" s="1"/>
  <c r="H81" i="1"/>
  <c r="H89" i="1" s="1"/>
  <c r="I81" i="1"/>
  <c r="I89" i="1" s="1"/>
  <c r="J81" i="1"/>
  <c r="J89" i="1" s="1"/>
  <c r="K81" i="1"/>
  <c r="K89" i="1" s="1"/>
  <c r="L81" i="1"/>
  <c r="L89" i="1" s="1"/>
  <c r="M81" i="1"/>
  <c r="M89" i="1" s="1"/>
  <c r="N81" i="1"/>
  <c r="N89" i="1" s="1"/>
  <c r="O81" i="1"/>
  <c r="O89" i="1" s="1"/>
  <c r="P81" i="1"/>
  <c r="P89" i="1" s="1"/>
  <c r="Q81" i="1"/>
  <c r="Q89" i="1" s="1"/>
  <c r="R81" i="1"/>
  <c r="F80" i="1"/>
  <c r="F88" i="1" s="1"/>
  <c r="G80" i="1"/>
  <c r="G88" i="1" s="1"/>
  <c r="H80" i="1"/>
  <c r="H88" i="1" s="1"/>
  <c r="I80" i="1"/>
  <c r="I88" i="1" s="1"/>
  <c r="J80" i="1"/>
  <c r="J88" i="1" s="1"/>
  <c r="K80" i="1"/>
  <c r="K88" i="1" s="1"/>
  <c r="L80" i="1"/>
  <c r="L88" i="1" s="1"/>
  <c r="M80" i="1"/>
  <c r="M88" i="1" s="1"/>
  <c r="N80" i="1"/>
  <c r="N88" i="1" s="1"/>
  <c r="O80" i="1"/>
  <c r="O88" i="1" s="1"/>
  <c r="P80" i="1"/>
  <c r="P88" i="1" s="1"/>
  <c r="Q80" i="1"/>
  <c r="Q88" i="1" s="1"/>
  <c r="R80" i="1"/>
  <c r="T80" i="1" s="1"/>
  <c r="E81" i="1"/>
  <c r="E80" i="1"/>
  <c r="T192" i="1" l="1"/>
  <c r="U187" i="1"/>
  <c r="E88" i="1"/>
  <c r="S80" i="1"/>
  <c r="E89" i="1"/>
  <c r="S81" i="1"/>
  <c r="R89" i="1"/>
  <c r="T89" i="1" s="1"/>
  <c r="T81" i="1"/>
  <c r="U81" i="1" s="1"/>
  <c r="G90" i="1"/>
  <c r="S90" i="1" s="1"/>
  <c r="S64" i="1"/>
  <c r="S14" i="1"/>
  <c r="R90" i="1"/>
  <c r="T90" i="1" s="1"/>
  <c r="T64" i="1"/>
  <c r="U64" i="1" s="1"/>
  <c r="G91" i="1"/>
  <c r="S91" i="1" s="1"/>
  <c r="S65" i="1"/>
  <c r="U65" i="1" s="1"/>
  <c r="U80" i="1"/>
  <c r="U14" i="1"/>
  <c r="S15" i="1"/>
  <c r="U15" i="1" s="1"/>
  <c r="S193" i="1"/>
  <c r="U193" i="1" s="1"/>
  <c r="S192" i="1"/>
  <c r="U192" i="1" s="1"/>
  <c r="U186" i="1"/>
  <c r="R91" i="1"/>
  <c r="T91" i="1" s="1"/>
  <c r="U91" i="1" s="1"/>
  <c r="U4" i="1"/>
  <c r="AD39" i="3"/>
  <c r="P25" i="3"/>
  <c r="AD12" i="3"/>
  <c r="AI87" i="5"/>
  <c r="AI92" i="5"/>
  <c r="AG94" i="5"/>
  <c r="F92" i="1"/>
  <c r="R88" i="1"/>
  <c r="T88" i="1" s="1"/>
  <c r="AH94" i="5"/>
  <c r="AG93" i="5"/>
  <c r="AI88" i="5"/>
  <c r="P92" i="1"/>
  <c r="L92" i="1"/>
  <c r="H92" i="1"/>
  <c r="AI91" i="5"/>
  <c r="J92" i="1"/>
  <c r="AH93" i="5"/>
  <c r="Q92" i="1"/>
  <c r="M42" i="8"/>
  <c r="M43" i="8"/>
  <c r="M44" i="8"/>
  <c r="M45" i="8"/>
  <c r="M47" i="8"/>
  <c r="M48" i="8"/>
  <c r="M49" i="8"/>
  <c r="M50" i="8"/>
  <c r="M52" i="8"/>
  <c r="M55" i="8"/>
  <c r="M56" i="8"/>
  <c r="M57" i="8"/>
  <c r="M58" i="8"/>
  <c r="M59" i="8"/>
  <c r="M60" i="8"/>
  <c r="M61" i="8"/>
  <c r="M63" i="8"/>
  <c r="M53" i="8"/>
  <c r="M41" i="8"/>
  <c r="L42" i="8"/>
  <c r="N42" i="8" s="1"/>
  <c r="L43" i="8"/>
  <c r="L44" i="8"/>
  <c r="L45" i="8"/>
  <c r="L47" i="8"/>
  <c r="N47" i="8" s="1"/>
  <c r="L48" i="8"/>
  <c r="L49" i="8"/>
  <c r="L50" i="8"/>
  <c r="L52" i="8"/>
  <c r="L55" i="8"/>
  <c r="L56" i="8"/>
  <c r="L57" i="8"/>
  <c r="L58" i="8"/>
  <c r="L59" i="8"/>
  <c r="L60" i="8"/>
  <c r="L61" i="8"/>
  <c r="L63" i="8"/>
  <c r="L53" i="8"/>
  <c r="L41" i="8"/>
  <c r="E62" i="8"/>
  <c r="F62" i="8"/>
  <c r="G62" i="8"/>
  <c r="H62" i="8"/>
  <c r="I62" i="8"/>
  <c r="J62" i="8"/>
  <c r="K62" i="8"/>
  <c r="E51" i="8"/>
  <c r="F51" i="8"/>
  <c r="G51" i="8"/>
  <c r="H51" i="8"/>
  <c r="I51" i="8"/>
  <c r="J51" i="8"/>
  <c r="K51" i="8"/>
  <c r="M51" i="8" s="1"/>
  <c r="E46" i="8"/>
  <c r="F46" i="8"/>
  <c r="G46" i="8"/>
  <c r="H46" i="8"/>
  <c r="I46" i="8"/>
  <c r="J46" i="8"/>
  <c r="K46" i="8"/>
  <c r="M46" i="8" s="1"/>
  <c r="D62" i="8"/>
  <c r="D51" i="8"/>
  <c r="D46" i="8"/>
  <c r="M6" i="8"/>
  <c r="M7" i="8"/>
  <c r="M8" i="8"/>
  <c r="M9" i="8"/>
  <c r="M11" i="8"/>
  <c r="M12" i="8"/>
  <c r="M13" i="8"/>
  <c r="M14" i="8"/>
  <c r="M16" i="8"/>
  <c r="M18" i="8"/>
  <c r="M19" i="8"/>
  <c r="M20" i="8"/>
  <c r="M21" i="8"/>
  <c r="M22" i="8"/>
  <c r="M23" i="8"/>
  <c r="M24" i="8"/>
  <c r="M25" i="8"/>
  <c r="M27" i="8"/>
  <c r="M17" i="8"/>
  <c r="M5" i="8"/>
  <c r="L6" i="8"/>
  <c r="L7" i="8"/>
  <c r="L8" i="8"/>
  <c r="L9" i="8"/>
  <c r="L11" i="8"/>
  <c r="L12" i="8"/>
  <c r="L13" i="8"/>
  <c r="L14" i="8"/>
  <c r="L16" i="8"/>
  <c r="L18" i="8"/>
  <c r="L19" i="8"/>
  <c r="L20" i="8"/>
  <c r="L21" i="8"/>
  <c r="L22" i="8"/>
  <c r="L23" i="8"/>
  <c r="L24" i="8"/>
  <c r="L25" i="8"/>
  <c r="L27" i="8"/>
  <c r="L17" i="8"/>
  <c r="L5" i="8"/>
  <c r="E10" i="8"/>
  <c r="F10" i="8"/>
  <c r="G10" i="8"/>
  <c r="H10" i="8"/>
  <c r="I10" i="8"/>
  <c r="J10" i="8"/>
  <c r="K10" i="8"/>
  <c r="D10" i="8"/>
  <c r="L10" i="8" s="1"/>
  <c r="E15" i="8"/>
  <c r="F15" i="8"/>
  <c r="G15" i="8"/>
  <c r="H15" i="8"/>
  <c r="I15" i="8"/>
  <c r="J15" i="8"/>
  <c r="K15" i="8"/>
  <c r="D15" i="8"/>
  <c r="E26" i="8"/>
  <c r="E28" i="8" s="1"/>
  <c r="F26" i="8"/>
  <c r="F28" i="8" s="1"/>
  <c r="G26" i="8"/>
  <c r="G28" i="8" s="1"/>
  <c r="H26" i="8"/>
  <c r="H28" i="8" s="1"/>
  <c r="I26" i="8"/>
  <c r="I28" i="8" s="1"/>
  <c r="J26" i="8"/>
  <c r="J28" i="8" s="1"/>
  <c r="K26" i="8"/>
  <c r="K28" i="8" s="1"/>
  <c r="D26" i="8"/>
  <c r="D28" i="8" s="1"/>
  <c r="K64" i="8" l="1"/>
  <c r="I64" i="8"/>
  <c r="G64" i="8"/>
  <c r="E64" i="8"/>
  <c r="N61" i="8"/>
  <c r="N57" i="8"/>
  <c r="N50" i="8"/>
  <c r="N43" i="8"/>
  <c r="D64" i="8"/>
  <c r="J64" i="8"/>
  <c r="H64" i="8"/>
  <c r="F64" i="8"/>
  <c r="S89" i="1"/>
  <c r="U89" i="1" s="1"/>
  <c r="E93" i="1"/>
  <c r="S88" i="1"/>
  <c r="E92" i="1"/>
  <c r="U88" i="1"/>
  <c r="U90" i="1"/>
  <c r="N18" i="8"/>
  <c r="N5" i="8"/>
  <c r="N27" i="8"/>
  <c r="N22" i="8"/>
  <c r="N20" i="8"/>
  <c r="N9" i="8"/>
  <c r="N7" i="8"/>
  <c r="N17" i="8"/>
  <c r="N19" i="8"/>
  <c r="N13" i="8"/>
  <c r="N11" i="8"/>
  <c r="N59" i="8"/>
  <c r="N55" i="8"/>
  <c r="N53" i="8"/>
  <c r="N63" i="8"/>
  <c r="N60" i="8"/>
  <c r="L62" i="8"/>
  <c r="M62" i="8"/>
  <c r="N58" i="8"/>
  <c r="N56" i="8"/>
  <c r="N52" i="8"/>
  <c r="N49" i="8"/>
  <c r="L51" i="8"/>
  <c r="N51" i="8" s="1"/>
  <c r="N48" i="8"/>
  <c r="N44" i="8"/>
  <c r="L46" i="8"/>
  <c r="N46" i="8" s="1"/>
  <c r="N45" i="8"/>
  <c r="N41" i="8"/>
  <c r="N25" i="8"/>
  <c r="L26" i="8"/>
  <c r="N24" i="8"/>
  <c r="N21" i="8"/>
  <c r="N16" i="8"/>
  <c r="N12" i="8"/>
  <c r="M15" i="8"/>
  <c r="L15" i="8"/>
  <c r="N14" i="8"/>
  <c r="M10" i="8"/>
  <c r="N10" i="8" s="1"/>
  <c r="N6" i="8"/>
  <c r="N8" i="8"/>
  <c r="AI93" i="5"/>
  <c r="AI94" i="5"/>
  <c r="R93" i="1"/>
  <c r="M92" i="1"/>
  <c r="N93" i="1"/>
  <c r="I93" i="1"/>
  <c r="L93" i="1"/>
  <c r="O92" i="1"/>
  <c r="J93" i="1"/>
  <c r="M93" i="1"/>
  <c r="I92" i="1"/>
  <c r="P93" i="1"/>
  <c r="Q93" i="1"/>
  <c r="G92" i="1"/>
  <c r="O93" i="1"/>
  <c r="H93" i="1"/>
  <c r="N92" i="1"/>
  <c r="F93" i="1"/>
  <c r="K93" i="1"/>
  <c r="R92" i="1"/>
  <c r="T92" i="1" s="1"/>
  <c r="G93" i="1"/>
  <c r="M26" i="8"/>
  <c r="N26" i="8" s="1"/>
  <c r="N23" i="8"/>
  <c r="K92" i="1"/>
  <c r="L64" i="8"/>
  <c r="M28" i="8"/>
  <c r="T93" i="1" l="1"/>
  <c r="S92" i="1"/>
  <c r="U92" i="1" s="1"/>
  <c r="S93" i="1"/>
  <c r="N62" i="8"/>
  <c r="M64" i="8"/>
  <c r="N64" i="8" s="1"/>
  <c r="L28" i="8"/>
  <c r="N28" i="8" s="1"/>
  <c r="N15" i="8"/>
  <c r="U93" i="1" l="1"/>
</calcChain>
</file>

<file path=xl/sharedStrings.xml><?xml version="1.0" encoding="utf-8"?>
<sst xmlns="http://schemas.openxmlformats.org/spreadsheetml/2006/main" count="2263" uniqueCount="249">
  <si>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</si>
  <si>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</si>
  <si>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</si>
  <si>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</si>
  <si>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</si>
  <si>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</si>
  <si>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</si>
  <si>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</si>
  <si>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</si>
  <si>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</si>
  <si>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</si>
  <si>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</si>
  <si>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</si>
  <si>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</si>
  <si>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</si>
  <si>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</si>
  <si>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</si>
  <si>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الحسكة</t>
  </si>
  <si>
    <t>الرقة</t>
  </si>
  <si>
    <t>السويداء</t>
  </si>
  <si>
    <t>درعا</t>
  </si>
  <si>
    <t>القنيطرة</t>
  </si>
  <si>
    <t>مج</t>
  </si>
  <si>
    <t>طلاب</t>
  </si>
  <si>
    <t xml:space="preserve">المجموع </t>
  </si>
  <si>
    <t>عربي</t>
  </si>
  <si>
    <t>ماجستير</t>
  </si>
  <si>
    <t>الطب البشري</t>
  </si>
  <si>
    <t>إجمالي</t>
  </si>
  <si>
    <t xml:space="preserve">الكيمياء </t>
  </si>
  <si>
    <t>الاقتصاد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</si>
  <si>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</si>
  <si>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</si>
  <si>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</si>
  <si>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</si>
  <si>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إجمالي الاداب </t>
  </si>
  <si>
    <t xml:space="preserve">الاداب الثانية </t>
  </si>
  <si>
    <t xml:space="preserve">الفيزياء </t>
  </si>
  <si>
    <t xml:space="preserve">رياضيات </t>
  </si>
  <si>
    <t xml:space="preserve">علم الحياة </t>
  </si>
  <si>
    <t>الحقوق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</si>
  <si>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</si>
  <si>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</si>
  <si>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</si>
  <si>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</si>
  <si>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الاجمالي </t>
  </si>
  <si>
    <t xml:space="preserve">اناث </t>
  </si>
  <si>
    <t>سوري</t>
  </si>
  <si>
    <t>فلسطيني غير مقيم</t>
  </si>
  <si>
    <t>مجموع</t>
  </si>
  <si>
    <t>دكتوراه</t>
  </si>
  <si>
    <t>الهندسة الزراعية</t>
  </si>
  <si>
    <t>التربية</t>
  </si>
  <si>
    <t xml:space="preserve">دير الزور </t>
  </si>
  <si>
    <t xml:space="preserve">الحسكة </t>
  </si>
  <si>
    <t xml:space="preserve">الرقة </t>
  </si>
  <si>
    <t xml:space="preserve">مستجد </t>
  </si>
  <si>
    <t>طالب</t>
  </si>
  <si>
    <t>القسم</t>
  </si>
  <si>
    <t xml:space="preserve">عدد الوحدات السكنية </t>
  </si>
  <si>
    <t>عدد الأسرة في الوحدات</t>
  </si>
  <si>
    <t>الطلاب المقيمين</t>
  </si>
  <si>
    <t xml:space="preserve">المجموع العام </t>
  </si>
  <si>
    <t xml:space="preserve">الاداب الثالثة </t>
  </si>
  <si>
    <t>التربية الثالثة</t>
  </si>
  <si>
    <t>العلوم</t>
  </si>
  <si>
    <t>لبناني</t>
  </si>
  <si>
    <t>عراقي</t>
  </si>
  <si>
    <t xml:space="preserve">سنة اولى </t>
  </si>
  <si>
    <t xml:space="preserve">سنة ثانية </t>
  </si>
  <si>
    <t>سنة ثالثة</t>
  </si>
  <si>
    <t>سنة رابعة</t>
  </si>
  <si>
    <t>سنة خامسة</t>
  </si>
  <si>
    <t>مستجد</t>
  </si>
  <si>
    <t xml:space="preserve">قديم </t>
  </si>
  <si>
    <t xml:space="preserve">عراقي </t>
  </si>
  <si>
    <t>فرنسي</t>
  </si>
  <si>
    <t>اجمالي</t>
  </si>
  <si>
    <t>مخابر</t>
  </si>
  <si>
    <t xml:space="preserve">مج </t>
  </si>
  <si>
    <t xml:space="preserve">لبناني </t>
  </si>
  <si>
    <t>المعهد</t>
  </si>
  <si>
    <t>يمكن اضافة اي قسم او كلية للجدول اعلاه</t>
  </si>
  <si>
    <t>الكلية</t>
  </si>
  <si>
    <t>مدرس</t>
  </si>
  <si>
    <t>فني</t>
  </si>
  <si>
    <t>العدد التراكمي للموفدين</t>
  </si>
  <si>
    <t>إناث</t>
  </si>
  <si>
    <t>مدني</t>
  </si>
  <si>
    <t>ري وصرف</t>
  </si>
  <si>
    <t>البترول</t>
  </si>
  <si>
    <t xml:space="preserve">صناعات </t>
  </si>
  <si>
    <t>كلية العلوم - دير الزور</t>
  </si>
  <si>
    <t xml:space="preserve">علوم الحسكة </t>
  </si>
  <si>
    <t xml:space="preserve">   سنة أولى    </t>
  </si>
  <si>
    <t xml:space="preserve">سنة خامسة </t>
  </si>
  <si>
    <t>سنة سادسة</t>
  </si>
  <si>
    <t>الاجمالي العام</t>
  </si>
  <si>
    <t>قديم</t>
  </si>
  <si>
    <t xml:space="preserve">الطب البشري </t>
  </si>
  <si>
    <t>ري</t>
  </si>
  <si>
    <t>الاجمالي</t>
  </si>
  <si>
    <t>الهندسة البتروكيميائية</t>
  </si>
  <si>
    <t>بترول</t>
  </si>
  <si>
    <t>صناعات</t>
  </si>
  <si>
    <t>الطب البيطري</t>
  </si>
  <si>
    <t>انكليزي</t>
  </si>
  <si>
    <t>تاريخ</t>
  </si>
  <si>
    <t>كلية العلوم</t>
  </si>
  <si>
    <t>كيمياء</t>
  </si>
  <si>
    <t>علم حياة</t>
  </si>
  <si>
    <t>فيزياء</t>
  </si>
  <si>
    <t>رياضيات</t>
  </si>
  <si>
    <t>علوم الحسكة</t>
  </si>
  <si>
    <t>رياض اطفال</t>
  </si>
  <si>
    <t>معلم</t>
  </si>
  <si>
    <t xml:space="preserve">كلية التمريض </t>
  </si>
  <si>
    <t>سنة أولى</t>
  </si>
  <si>
    <t>سنة ثانية</t>
  </si>
  <si>
    <t>إدلب</t>
  </si>
  <si>
    <t>الإجمالي</t>
  </si>
  <si>
    <t>لغة عربية</t>
  </si>
  <si>
    <t>كلية العلوم بدير الزور</t>
  </si>
  <si>
    <t>علم الحياة</t>
  </si>
  <si>
    <t>رياض</t>
  </si>
  <si>
    <t>رياض أطفال</t>
  </si>
  <si>
    <t>الإجمالي العام</t>
  </si>
  <si>
    <t>فلسطيني مقيم في سورية</t>
  </si>
  <si>
    <t>فلسطيني غير مقيم في سورية</t>
  </si>
  <si>
    <t>تعميق برنامج التأهيل التربوي</t>
  </si>
  <si>
    <t>حقوق الحسكة</t>
  </si>
  <si>
    <t>مشاريع صغيرة</t>
  </si>
  <si>
    <t xml:space="preserve">المعهد </t>
  </si>
  <si>
    <t xml:space="preserve">السنة الثانية </t>
  </si>
  <si>
    <t>عام</t>
  </si>
  <si>
    <t>محاصيل</t>
  </si>
  <si>
    <t>بساتين</t>
  </si>
  <si>
    <t>إنتاج حيواني</t>
  </si>
  <si>
    <t>المخابر البيطرية</t>
  </si>
  <si>
    <t>الوقاية العامة</t>
  </si>
  <si>
    <t>الرعاية التناسلية</t>
  </si>
  <si>
    <t>وقاية عامة</t>
  </si>
  <si>
    <t xml:space="preserve">إجمالي طلاب معاهد الفرات </t>
  </si>
  <si>
    <t>إجمالي طلاب معاهد الفرات</t>
  </si>
  <si>
    <t xml:space="preserve">أجنبي </t>
  </si>
  <si>
    <t>أستاذ</t>
  </si>
  <si>
    <t>أستاذ مساعد</t>
  </si>
  <si>
    <t>معيد</t>
  </si>
  <si>
    <t>الطب</t>
  </si>
  <si>
    <t xml:space="preserve">الهندسة البتروكيميائية </t>
  </si>
  <si>
    <t>الزراعة</t>
  </si>
  <si>
    <t>الآداب</t>
  </si>
  <si>
    <t>التمريض</t>
  </si>
  <si>
    <t>زراعة الحسكة</t>
  </si>
  <si>
    <t>تربية الحسسكة</t>
  </si>
  <si>
    <t>آداب الحسكة</t>
  </si>
  <si>
    <t>مدني الحسكة</t>
  </si>
  <si>
    <t xml:space="preserve">مدني الرقة </t>
  </si>
  <si>
    <t>علوم الرقة</t>
  </si>
  <si>
    <t xml:space="preserve">تربية الرقة </t>
  </si>
  <si>
    <t>آداب الرقة</t>
  </si>
  <si>
    <t>العائدين من الايفاد</t>
  </si>
  <si>
    <t>بيطري</t>
  </si>
  <si>
    <t>الهندسة الميكانيكية والكهربائية</t>
  </si>
  <si>
    <t>ريف دمشق</t>
  </si>
  <si>
    <t>كلية الهندسة الميكانيكية والكهربائية</t>
  </si>
  <si>
    <t>ناجح+منقول</t>
  </si>
  <si>
    <t xml:space="preserve"> الهندسة الكهربائية والميكانيكية</t>
  </si>
  <si>
    <t>الهندسة الكهربائية والميكانيكية</t>
  </si>
  <si>
    <t>الاقتصاد دير الزور</t>
  </si>
  <si>
    <t>الاقتصاد الحسكة</t>
  </si>
  <si>
    <t>أعضاء الهيئة التعليمية في جامعة الفرات للعام 2010-2011</t>
  </si>
  <si>
    <t>أعداد الموفدين والعائدين من الايفاد 2010-2011</t>
  </si>
  <si>
    <t xml:space="preserve">اقتصاد حسكة </t>
  </si>
  <si>
    <t xml:space="preserve">هندسة المكانيك  والكهرباء </t>
  </si>
  <si>
    <t>الموفدين خلال عام 2010</t>
  </si>
  <si>
    <t>أعداد الطلاب والمستجدين في جامعة الفرات للعام الدراسي (2010-2011) حسب الجنس والجنسية /تعليم إجمالي</t>
  </si>
  <si>
    <t>الفرع</t>
  </si>
  <si>
    <t>الهندسة المدنية</t>
  </si>
  <si>
    <t>ديرالزور</t>
  </si>
  <si>
    <t>كلية الاداب</t>
  </si>
  <si>
    <t>كلية العلوم الثانية</t>
  </si>
  <si>
    <t>كلية التربية</t>
  </si>
  <si>
    <t>إجمالي التربية الثانية</t>
  </si>
  <si>
    <t>أعداد الطلاب والمستجدين في جامعة الفرات للعام الدراسي (2010-2011) حسب الجنس والجنسية /تعليم موازي</t>
  </si>
  <si>
    <t xml:space="preserve">الهندسة الزراعية </t>
  </si>
  <si>
    <t>الهندسة الزراعية الثانية</t>
  </si>
  <si>
    <t>الهندسة المدنية الثانية</t>
  </si>
  <si>
    <t>الاقتصاد الثانية</t>
  </si>
  <si>
    <t>العلوم الثانية</t>
  </si>
  <si>
    <t>الحقوق الثانية</t>
  </si>
  <si>
    <t>كلية العلوم الثالثة</t>
  </si>
  <si>
    <t>الحقوق الحقوق</t>
  </si>
  <si>
    <t xml:space="preserve"> ديرالزور</t>
  </si>
  <si>
    <t>كلية الهندسة المدنية</t>
  </si>
  <si>
    <t>كلية الهندسة المدنية الثانية</t>
  </si>
  <si>
    <t>كلية الاقتصاد</t>
  </si>
  <si>
    <t>كلية الاقتصاد الثانية</t>
  </si>
  <si>
    <t>كلية الآداب الثانية</t>
  </si>
  <si>
    <t>كلية الآداب الثالثة</t>
  </si>
  <si>
    <t>كلية الحقوق</t>
  </si>
  <si>
    <t>كلية الحقوق الثانية</t>
  </si>
  <si>
    <t>كلية التربية الثالثة</t>
  </si>
  <si>
    <t>كلية التربية الثانية</t>
  </si>
  <si>
    <t>كلية التمريض</t>
  </si>
  <si>
    <t>كلية الآداب</t>
  </si>
  <si>
    <t>أعداد الطلاب والمستجدين السوريين في جامعة الفرات حسب الكليات والقسم والمحافظة والجنس للعام الدراسي (2010-2011)  ( تعليم إجمالي)</t>
  </si>
  <si>
    <t>أعداد الطلاب والمستجدين السوريين في جامعة الفرات حسب الكليات والقسم والمحافظة والجنس للعام الدراسي (2010-2011) ( تعليم موازي)</t>
  </si>
  <si>
    <t>أعداد الطلاب والمستجدين في جامعة الفرات حسب الكلية والسنة الدراسية والجنس للعام الدراسي (2010-2011) ( تعليم إجمالي )</t>
  </si>
  <si>
    <t>أعداد الطلاب والمستجدين في جامعة الفرات حسب الكلية والسنة الدراسية والجنس للعام الدراسي (2010-2011) ( تعليم موازي)</t>
  </si>
  <si>
    <t xml:space="preserve"> الهندسة المدنية</t>
  </si>
  <si>
    <t>كلية الزراعة الثانية</t>
  </si>
  <si>
    <t xml:space="preserve"> الهندسة المدنية الثانية</t>
  </si>
  <si>
    <t>لغة انكليزية</t>
  </si>
  <si>
    <t>لغة فرنسية</t>
  </si>
  <si>
    <t>الهندسة الزراعة</t>
  </si>
  <si>
    <t>أعداد طلاب الدراسات العليا حسب الكلية والجنس والجنسية للعام الدراسي 2011/2010 في جامعة الفرات تعليم اجمالي</t>
  </si>
  <si>
    <t>أعداد طلاب الدراسات العليا حسب الكلية والجنس والجنسية للعام الدراسي 2011/2010 في جامعة الفرات تعليم موازي</t>
  </si>
  <si>
    <t>أعداد طلاب الدراسات  العليا السوريين في جامعة الفرات حسب الكلية والقسم والمحافظة والجنس للعام الدراسي (2010-2011)/ تعليم إجمالي</t>
  </si>
  <si>
    <t>أعداد طلاب الدراسات  العليا السوريين في جامعة الفرات حسب الكلية والقسم والمحافظة والجنس للعام الدراسي (2010-2011)/ تعليم موزي</t>
  </si>
  <si>
    <t>أعداد الطلاب حسب الكلية والجنس والجنسية للعام الدراسي (2010-2011) مفتوح في جامعة الفرات</t>
  </si>
  <si>
    <t>أعداد الطلاب المسجلين  من جامعة الفرات حسب الكلية والسنة الدراسية والجنس للعام الدراسي (2010-2011) ( تعليم مفتوح)</t>
  </si>
  <si>
    <t>أعداد الطلاب حسب الكلية والجنس والمحافظات للعام الدراسي (2010-2011) مفتوح في جامعة الفرات</t>
  </si>
  <si>
    <t>المدينة الجامعية في جامعة الفرات للعام الدراسي 2010-2011</t>
  </si>
  <si>
    <t>عدد الطلاب والمستجدين في المعاهد التقانية في جامعة الفرات حسب الجنس  والسنة الدراسية والاختصاص للعام الدراسي 2010-2011 ( تعليم اجمالي )</t>
  </si>
  <si>
    <t>عدد الطلاب والمستجدين في المعاهد التقانية في جامعة الفرات حسب الجنس  والسنة الدراسية والاختصاص للعام الدراسي 2010-2011 ( تعليم موازي )</t>
  </si>
  <si>
    <t>م. ت. للمحاسبة والتمويل</t>
  </si>
  <si>
    <t>م.ت.الزراعي</t>
  </si>
  <si>
    <t>م. ت. للحاسوب</t>
  </si>
  <si>
    <t>متعاقد</t>
  </si>
  <si>
    <t>عدد طلاب المعاهد التقانية في جامعة الفرات حسب الجنس والجنسية  للعام الدراسي 2010-2011 ( تعليم إجمالي)</t>
  </si>
  <si>
    <t>عدد طلاب المعاهد التقانية في جامعة الفرات حسب الجنس والجنسية  للعام الدراسي 2010-2011  ( تعليم موازي)</t>
  </si>
  <si>
    <t>عدد طلاب المعاهد التقانية في جامعة الفرات حسب الجنس والمحافظة  للعام الدراسي 2010-2011 ( تعليم إجمالي)</t>
  </si>
  <si>
    <t>عدد طلاب المعاهد التقانية في جامعة الفرات حسب الجنس والمحافظة  للعام الدراسي 2010-2011 ( تعليم موازي)</t>
  </si>
  <si>
    <t>م.ت. للمحاسبة والتمويل</t>
  </si>
  <si>
    <t>م.ت. البيطري</t>
  </si>
  <si>
    <t>م.ن. البيطري</t>
  </si>
  <si>
    <t>م.ت. الزراعي</t>
  </si>
  <si>
    <t>م.ت. الصناعات الغذائية</t>
  </si>
  <si>
    <t>م.ت. المكننة الزراعية بالقامشلي</t>
  </si>
  <si>
    <t xml:space="preserve">م.ت. التنمية المستدامة </t>
  </si>
  <si>
    <t>م.ت. للحاسوب</t>
  </si>
  <si>
    <t>م.ت. التنمية المستدامة</t>
  </si>
  <si>
    <t>م.ت. لابيطري</t>
  </si>
  <si>
    <t>م.ت. للآليات زراعية بالقامشلي</t>
  </si>
  <si>
    <t>م.ت. للتنمية المستدامة</t>
  </si>
  <si>
    <t xml:space="preserve">م.ت. البيطري </t>
  </si>
  <si>
    <t>م.ت. للصناعات الغذائية</t>
  </si>
  <si>
    <t xml:space="preserve">م. ت. للمحاسبة والتمويل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</si>
</sst>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78"/>
      <scheme val="minor"/>
    </font>
    <font>
      <sz val="14"/>
      <name val="Simplified Arabic"/>
      <charset val="178"/>
    </font>
    <font>
      <sz val="14"/>
      <color theme="1"/>
      <name val="Simplified Arabic"/>
      <charset val="178"/>
    </font>
    <font>
      <sz val="12"/>
      <color theme="1"/>
      <name val="Simplified Arabic"/>
      <charset val="178"/>
    </font>
    <font>
      <b/>
      <sz val="18"/>
      <color theme="1"/>
      <name val="Simplified Arabic"/>
      <charset val="178"/>
    </font>
    <font>
      <b/>
      <sz val="14"/>
      <color theme="1"/>
      <name val="Simplified Arabic"/>
      <charset val="178"/>
    </font>
    <font>
      <sz val="14"/>
      <color theme="1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sz val="14"/>
      <color rgb="FFFF0000"/>
      <name val="Simplified Arabic"/>
      <charset val="178"/>
    </font>
    <font>
      <b/>
      <sz val="14"/>
      <color rgb="FFFF0000"/>
      <name val="Simplified Arabic"/>
      <charset val="178"/>
    </font>
    <font>
      <sz val="14"/>
      <name val="Simplified Arabic"/>
      <family val="1"/>
    </font>
    <font>
      <sz val="11"/>
      <color theme="1"/>
      <name val="Simplified Arabic"/>
      <family val="1"/>
    </font>
    <font>
      <sz val="14"/>
      <color theme="1"/>
      <name val="Simplified Arabic"/>
      <family val="1"/>
    </font>
    <font>
      <b/>
      <sz val="16"/>
      <name val="Simplified Arabic"/>
      <charset val="178"/>
    </font>
    <font>
      <b/>
      <sz val="16"/>
      <name val="Simplified Arabic"/>
      <family val="1"/>
    </font>
    <font>
      <b/>
      <sz val="14"/>
      <color theme="1"/>
      <name val="Simplified Arabic"/>
      <family val="1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7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 shrinkToFit="1" readingOrder="2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 readingOrder="2"/>
    </xf>
    <xf numFmtId="0" fontId="6" fillId="0" borderId="0" xfId="0" applyFont="1" applyAlignment="1">
      <alignment wrapText="1" readingOrder="2"/>
    </xf>
    <xf numFmtId="0" fontId="2" fillId="5" borderId="1" xfId="0" applyFont="1" applyFill="1" applyBorder="1" applyAlignment="1">
      <alignment horizontal="center" vertical="center" wrapText="1" shrinkToFit="1" readingOrder="2"/>
    </xf>
    <xf numFmtId="0" fontId="2" fillId="0" borderId="1" xfId="0" applyFont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center" vertical="center" wrapText="1" shrinkToFit="1" readingOrder="2"/>
    </xf>
    <xf numFmtId="0" fontId="2" fillId="2" borderId="1" xfId="0" applyFont="1" applyFill="1" applyBorder="1" applyAlignment="1">
      <alignment horizontal="center" vertical="center" wrapText="1" shrinkToFi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shrinkToFit="1" readingOrder="2"/>
    </xf>
    <xf numFmtId="0" fontId="12" fillId="0" borderId="1" xfId="0" applyFont="1" applyFill="1" applyBorder="1" applyAlignment="1">
      <alignment horizontal="center" vertical="center" wrapText="1" shrinkToFit="1" readingOrder="2"/>
    </xf>
    <xf numFmtId="0" fontId="2" fillId="0" borderId="0" xfId="0" applyFont="1" applyAlignment="1">
      <alignment horizontal="center" vertical="center" wrapText="1" readingOrder="2"/>
    </xf>
    <xf numFmtId="0" fontId="2" fillId="3" borderId="12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2" fillId="0" borderId="0" xfId="0" applyFont="1" applyAlignment="1">
      <alignment horizontal="center" readingOrder="2"/>
    </xf>
    <xf numFmtId="0" fontId="2" fillId="5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readingOrder="2"/>
    </xf>
    <xf numFmtId="0" fontId="15" fillId="5" borderId="1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12" fillId="2" borderId="1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5" borderId="1" xfId="0" applyFont="1" applyFill="1" applyBorder="1" applyAlignment="1">
      <alignment horizontal="center" readingOrder="2"/>
    </xf>
    <xf numFmtId="0" fontId="2" fillId="0" borderId="0" xfId="0" applyFont="1" applyAlignment="1">
      <alignment readingOrder="2"/>
    </xf>
    <xf numFmtId="0" fontId="0" fillId="0" borderId="0" xfId="0" applyAlignment="1">
      <alignment horizontal="center" wrapText="1" readingOrder="2"/>
    </xf>
    <xf numFmtId="0" fontId="0" fillId="0" borderId="0" xfId="0" applyAlignment="1">
      <alignment horizontal="center" readingOrder="2"/>
    </xf>
    <xf numFmtId="0" fontId="2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2" fillId="5" borderId="1" xfId="0" applyFont="1" applyFill="1" applyBorder="1" applyAlignment="1">
      <alignment horizontal="center" vertical="center" shrinkToFit="1" readingOrder="2"/>
    </xf>
    <xf numFmtId="0" fontId="12" fillId="0" borderId="1" xfId="0" applyFont="1" applyBorder="1" applyAlignment="1">
      <alignment horizontal="center" vertical="center" shrinkToFit="1" readingOrder="2"/>
    </xf>
    <xf numFmtId="0" fontId="2" fillId="0" borderId="1" xfId="0" applyFont="1" applyBorder="1" applyAlignment="1">
      <alignment horizontal="center" vertical="center" shrinkToFit="1" readingOrder="2"/>
    </xf>
    <xf numFmtId="0" fontId="2" fillId="3" borderId="1" xfId="0" applyFont="1" applyFill="1" applyBorder="1" applyAlignment="1">
      <alignment horizontal="center" vertical="center" shrinkToFit="1" readingOrder="2"/>
    </xf>
    <xf numFmtId="0" fontId="12" fillId="0" borderId="1" xfId="0" applyFont="1" applyFill="1" applyBorder="1" applyAlignment="1">
      <alignment horizontal="center" vertical="center" shrinkToFit="1" readingOrder="2"/>
    </xf>
    <xf numFmtId="0" fontId="2" fillId="0" borderId="0" xfId="0" applyFont="1" applyAlignment="1">
      <alignment vertical="center" readingOrder="2"/>
    </xf>
    <xf numFmtId="0" fontId="1" fillId="5" borderId="1" xfId="0" applyFont="1" applyFill="1" applyBorder="1" applyAlignment="1">
      <alignment horizontal="center" vertical="center" shrinkToFit="1" readingOrder="2"/>
    </xf>
    <xf numFmtId="0" fontId="1" fillId="0" borderId="1" xfId="0" applyFont="1" applyBorder="1" applyAlignment="1">
      <alignment horizontal="center" vertical="center" shrinkToFit="1" readingOrder="2"/>
    </xf>
    <xf numFmtId="0" fontId="1" fillId="0" borderId="1" xfId="0" applyFont="1" applyBorder="1" applyAlignment="1">
      <alignment horizontal="center" vertical="center" readingOrder="2"/>
    </xf>
    <xf numFmtId="0" fontId="0" fillId="0" borderId="0" xfId="0" applyAlignment="1">
      <alignment vertical="center" readingOrder="2"/>
    </xf>
    <xf numFmtId="0" fontId="3" fillId="0" borderId="0" xfId="0" applyFont="1" applyAlignment="1">
      <alignment horizontal="center" vertical="center" wrapText="1" readingOrder="2"/>
    </xf>
    <xf numFmtId="0" fontId="11" fillId="0" borderId="0" xfId="0" applyFont="1" applyAlignment="1">
      <alignment horizontal="center" wrapText="1" readingOrder="2"/>
    </xf>
    <xf numFmtId="0" fontId="0" fillId="0" borderId="0" xfId="0" applyFont="1" applyAlignment="1">
      <alignment horizontal="center" wrapText="1" readingOrder="2"/>
    </xf>
    <xf numFmtId="0" fontId="10" fillId="3" borderId="1" xfId="0" applyFont="1" applyFill="1" applyBorder="1" applyAlignment="1">
      <alignment horizontal="center" vertical="center" wrapText="1" shrinkToFit="1" readingOrder="2"/>
    </xf>
    <xf numFmtId="0" fontId="1" fillId="0" borderId="1" xfId="0" applyFont="1" applyBorder="1" applyAlignment="1">
      <alignment horizontal="center" vertical="center" wrapText="1" shrinkToFit="1" readingOrder="2"/>
    </xf>
    <xf numFmtId="0" fontId="16" fillId="0" borderId="1" xfId="0" applyFont="1" applyBorder="1" applyAlignment="1">
      <alignment horizontal="center" vertical="center" wrapText="1" shrinkToFit="1" readingOrder="2"/>
    </xf>
    <xf numFmtId="0" fontId="16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shrinkToFit="1" readingOrder="2"/>
    </xf>
    <xf numFmtId="1" fontId="3" fillId="0" borderId="0" xfId="0" applyNumberFormat="1" applyFont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wrapText="1" readingOrder="2"/>
    </xf>
    <xf numFmtId="0" fontId="10" fillId="0" borderId="0" xfId="0" applyFont="1" applyBorder="1" applyAlignment="1">
      <alignment vertical="center" wrapText="1" readingOrder="2"/>
    </xf>
    <xf numFmtId="0" fontId="12" fillId="0" borderId="0" xfId="0" applyFont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vertical="center" wrapText="1" shrinkToFit="1" readingOrder="2"/>
    </xf>
    <xf numFmtId="0" fontId="10" fillId="0" borderId="3" xfId="0" applyFont="1" applyBorder="1" applyAlignment="1">
      <alignment horizontal="center" vertical="center" wrapText="1" shrinkToFit="1" readingOrder="2"/>
    </xf>
    <xf numFmtId="0" fontId="10" fillId="3" borderId="3" xfId="0" applyFont="1" applyFill="1" applyBorder="1" applyAlignment="1">
      <alignment horizontal="center" vertical="center" wrapText="1" shrinkToFit="1" readingOrder="2"/>
    </xf>
    <xf numFmtId="0" fontId="12" fillId="0" borderId="10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shrinkToFit="1" readingOrder="2"/>
    </xf>
    <xf numFmtId="0" fontId="10" fillId="0" borderId="6" xfId="0" applyFont="1" applyBorder="1" applyAlignment="1">
      <alignment horizontal="center" vertical="center" wrapText="1" shrinkToFit="1" readingOrder="2"/>
    </xf>
    <xf numFmtId="0" fontId="2" fillId="0" borderId="0" xfId="0" applyFont="1" applyAlignment="1">
      <alignment horizontal="center" wrapText="1" readingOrder="2"/>
    </xf>
    <xf numFmtId="0" fontId="8" fillId="0" borderId="0" xfId="0" applyFont="1" applyAlignment="1">
      <alignment horizontal="right" vertical="center" readingOrder="2"/>
    </xf>
    <xf numFmtId="0" fontId="2" fillId="0" borderId="1" xfId="0" applyFont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readingOrder="2"/>
    </xf>
    <xf numFmtId="0" fontId="2" fillId="5" borderId="6" xfId="0" applyFont="1" applyFill="1" applyBorder="1" applyAlignment="1">
      <alignment horizontal="center" vertical="center" wrapText="1" readingOrder="2"/>
    </xf>
    <xf numFmtId="0" fontId="2" fillId="5" borderId="14" xfId="0" applyFont="1" applyFill="1" applyBorder="1" applyAlignment="1">
      <alignment horizontal="center" vertical="center" wrapText="1" readingOrder="2"/>
    </xf>
    <xf numFmtId="0" fontId="2" fillId="5" borderId="7" xfId="0" applyFont="1" applyFill="1" applyBorder="1" applyAlignment="1">
      <alignment horizontal="center" vertical="center" wrapText="1" readingOrder="2"/>
    </xf>
    <xf numFmtId="0" fontId="2" fillId="5" borderId="8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9" xfId="0" applyFont="1" applyFill="1" applyBorder="1" applyAlignment="1">
      <alignment horizontal="center" vertical="center" wrapText="1" readingOrder="2"/>
    </xf>
    <xf numFmtId="0" fontId="2" fillId="2" borderId="6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8" xfId="0" applyFont="1" applyFill="1" applyBorder="1" applyAlignment="1">
      <alignment horizontal="center" vertical="center" wrapText="1" readingOrder="2"/>
    </xf>
    <xf numFmtId="0" fontId="2" fillId="2" borderId="9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 wrapText="1" shrinkToFit="1" readingOrder="2"/>
    </xf>
    <xf numFmtId="0" fontId="2" fillId="5" borderId="1" xfId="0" applyFont="1" applyFill="1" applyBorder="1" applyAlignment="1">
      <alignment horizontal="center" vertical="center" wrapText="1" readingOrder="2"/>
    </xf>
    <xf numFmtId="0" fontId="2" fillId="5" borderId="12" xfId="0" applyFont="1" applyFill="1" applyBorder="1" applyAlignment="1">
      <alignment horizontal="center" vertical="center" wrapText="1" readingOrder="2"/>
    </xf>
    <xf numFmtId="0" fontId="2" fillId="5" borderId="13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 wrapText="1" shrinkToFit="1" readingOrder="2"/>
    </xf>
    <xf numFmtId="0" fontId="2" fillId="5" borderId="1" xfId="0" applyFont="1" applyFill="1" applyBorder="1" applyAlignment="1">
      <alignment horizontal="center" vertical="center" readingOrder="2"/>
    </xf>
    <xf numFmtId="0" fontId="2" fillId="5" borderId="6" xfId="0" applyFont="1" applyFill="1" applyBorder="1" applyAlignment="1">
      <alignment horizontal="center" vertical="center" readingOrder="2"/>
    </xf>
    <xf numFmtId="0" fontId="2" fillId="5" borderId="14" xfId="0" applyFont="1" applyFill="1" applyBorder="1" applyAlignment="1">
      <alignment horizontal="center" vertical="center" readingOrder="2"/>
    </xf>
    <xf numFmtId="0" fontId="2" fillId="5" borderId="7" xfId="0" applyFont="1" applyFill="1" applyBorder="1" applyAlignment="1">
      <alignment horizontal="center" vertical="center" readingOrder="2"/>
    </xf>
    <xf numFmtId="0" fontId="2" fillId="5" borderId="8" xfId="0" applyFont="1" applyFill="1" applyBorder="1" applyAlignment="1">
      <alignment horizontal="center" vertical="center" readingOrder="2"/>
    </xf>
    <xf numFmtId="0" fontId="2" fillId="5" borderId="2" xfId="0" applyFont="1" applyFill="1" applyBorder="1" applyAlignment="1">
      <alignment horizontal="center" vertical="center" readingOrder="2"/>
    </xf>
    <xf numFmtId="0" fontId="2" fillId="5" borderId="9" xfId="0" applyFont="1" applyFill="1" applyBorder="1" applyAlignment="1">
      <alignment horizontal="center" vertical="center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readingOrder="2"/>
    </xf>
    <xf numFmtId="0" fontId="2" fillId="3" borderId="12" xfId="0" applyFont="1" applyFill="1" applyBorder="1" applyAlignment="1">
      <alignment horizontal="center" vertical="center" wrapText="1" readingOrder="2"/>
    </xf>
    <xf numFmtId="0" fontId="2" fillId="3" borderId="15" xfId="0" applyFont="1" applyFill="1" applyBorder="1" applyAlignment="1">
      <alignment horizontal="center" vertical="center" wrapText="1" readingOrder="2"/>
    </xf>
    <xf numFmtId="0" fontId="2" fillId="3" borderId="13" xfId="0" applyFont="1" applyFill="1" applyBorder="1" applyAlignment="1">
      <alignment horizontal="center" vertical="center" wrapText="1" readingOrder="2"/>
    </xf>
    <xf numFmtId="0" fontId="2" fillId="3" borderId="12" xfId="0" applyFont="1" applyFill="1" applyBorder="1" applyAlignment="1">
      <alignment horizontal="center" vertical="center" wrapText="1" shrinkToFit="1" readingOrder="2"/>
    </xf>
    <xf numFmtId="0" fontId="2" fillId="3" borderId="15" xfId="0" applyFont="1" applyFill="1" applyBorder="1" applyAlignment="1">
      <alignment horizontal="center" vertical="center" wrapText="1" shrinkToFit="1" readingOrder="2"/>
    </xf>
    <xf numFmtId="0" fontId="2" fillId="3" borderId="13" xfId="0" applyFont="1" applyFill="1" applyBorder="1" applyAlignment="1">
      <alignment horizontal="center" vertical="center" wrapText="1" shrinkToFit="1" readingOrder="2"/>
    </xf>
    <xf numFmtId="0" fontId="2" fillId="0" borderId="3" xfId="0" applyFont="1" applyBorder="1" applyAlignment="1">
      <alignment horizontal="center" vertical="center" shrinkToFit="1" readingOrder="2"/>
    </xf>
    <xf numFmtId="0" fontId="2" fillId="0" borderId="5" xfId="0" applyFont="1" applyBorder="1" applyAlignment="1">
      <alignment horizontal="center" vertical="center" shrinkToFit="1" readingOrder="2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shrinkToFit="1" readingOrder="2"/>
    </xf>
    <xf numFmtId="0" fontId="2" fillId="0" borderId="1" xfId="0" applyFont="1" applyBorder="1" applyAlignment="1">
      <alignment horizontal="center" vertical="center" shrinkToFit="1" readingOrder="2"/>
    </xf>
    <xf numFmtId="0" fontId="2" fillId="5" borderId="1" xfId="0" applyFont="1" applyFill="1" applyBorder="1" applyAlignment="1">
      <alignment horizontal="center" vertical="center" shrinkToFit="1" readingOrder="2"/>
    </xf>
    <xf numFmtId="0" fontId="2" fillId="5" borderId="12" xfId="0" applyFont="1" applyFill="1" applyBorder="1" applyAlignment="1">
      <alignment horizontal="center" vertical="center" shrinkToFit="1" readingOrder="2"/>
    </xf>
    <xf numFmtId="0" fontId="2" fillId="5" borderId="15" xfId="0" applyFont="1" applyFill="1" applyBorder="1" applyAlignment="1">
      <alignment horizontal="center" vertical="center" shrinkToFit="1" readingOrder="2"/>
    </xf>
    <xf numFmtId="0" fontId="2" fillId="5" borderId="13" xfId="0" applyFont="1" applyFill="1" applyBorder="1" applyAlignment="1">
      <alignment horizontal="center" vertical="center" shrinkToFit="1" readingOrder="2"/>
    </xf>
    <xf numFmtId="0" fontId="2" fillId="5" borderId="6" xfId="0" applyFont="1" applyFill="1" applyBorder="1" applyAlignment="1">
      <alignment horizontal="center" vertical="center" shrinkToFit="1" readingOrder="2"/>
    </xf>
    <xf numFmtId="0" fontId="2" fillId="5" borderId="7" xfId="0" applyFont="1" applyFill="1" applyBorder="1" applyAlignment="1">
      <alignment horizontal="center" vertical="center" shrinkToFit="1" readingOrder="2"/>
    </xf>
    <xf numFmtId="0" fontId="2" fillId="5" borderId="10" xfId="0" applyFont="1" applyFill="1" applyBorder="1" applyAlignment="1">
      <alignment horizontal="center" vertical="center" shrinkToFit="1" readingOrder="2"/>
    </xf>
    <xf numFmtId="0" fontId="2" fillId="5" borderId="11" xfId="0" applyFont="1" applyFill="1" applyBorder="1" applyAlignment="1">
      <alignment horizontal="center" vertical="center" shrinkToFit="1" readingOrder="2"/>
    </xf>
    <xf numFmtId="0" fontId="2" fillId="5" borderId="8" xfId="0" applyFont="1" applyFill="1" applyBorder="1" applyAlignment="1">
      <alignment horizontal="center" vertical="center" shrinkToFit="1" readingOrder="2"/>
    </xf>
    <xf numFmtId="0" fontId="2" fillId="5" borderId="9" xfId="0" applyFont="1" applyFill="1" applyBorder="1" applyAlignment="1">
      <alignment horizontal="center" vertical="center" shrinkToFit="1" readingOrder="2"/>
    </xf>
    <xf numFmtId="0" fontId="5" fillId="0" borderId="2" xfId="0" applyFont="1" applyBorder="1" applyAlignment="1">
      <alignment horizontal="center" vertical="center" shrinkToFit="1" readingOrder="2"/>
    </xf>
    <xf numFmtId="0" fontId="1" fillId="5" borderId="1" xfId="0" applyFont="1" applyFill="1" applyBorder="1" applyAlignment="1">
      <alignment horizontal="center" vertical="center" shrinkToFit="1"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shrinkToFit="1" readingOrder="2"/>
    </xf>
    <xf numFmtId="0" fontId="1" fillId="0" borderId="1" xfId="0" applyFont="1" applyBorder="1" applyAlignment="1">
      <alignment horizontal="center" vertical="center" readingOrder="2"/>
    </xf>
    <xf numFmtId="0" fontId="1" fillId="5" borderId="12" xfId="0" applyFont="1" applyFill="1" applyBorder="1" applyAlignment="1">
      <alignment horizontal="center" vertical="center" readingOrder="2"/>
    </xf>
    <xf numFmtId="0" fontId="1" fillId="5" borderId="13" xfId="0" applyFont="1" applyFill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wrapText="1" shrinkToFi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12" xfId="0" applyFont="1" applyFill="1" applyBorder="1" applyAlignment="1">
      <alignment horizontal="center" vertical="center" wrapText="1" readingOrder="2"/>
    </xf>
    <xf numFmtId="0" fontId="1" fillId="3" borderId="13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shrinkToFit="1" readingOrder="2"/>
    </xf>
    <xf numFmtId="0" fontId="1" fillId="0" borderId="1" xfId="0" applyFont="1" applyBorder="1" applyAlignment="1">
      <alignment horizontal="center" vertical="center" wrapText="1" shrinkToFit="1" readingOrder="2"/>
    </xf>
    <xf numFmtId="0" fontId="1" fillId="0" borderId="1" xfId="0" applyFont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center" vertical="center" wrapText="1" readingOrder="2"/>
    </xf>
    <xf numFmtId="0" fontId="12" fillId="0" borderId="15" xfId="0" applyFont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2" fillId="0" borderId="6" xfId="0" applyFont="1" applyBorder="1" applyAlignment="1">
      <alignment horizontal="center" vertical="center" wrapText="1" readingOrder="2"/>
    </xf>
    <xf numFmtId="0" fontId="12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center" vertical="center" wrapText="1" readingOrder="2"/>
    </xf>
    <xf numFmtId="0" fontId="12" fillId="0" borderId="9" xfId="0" applyFont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 shrinkToFit="1" readingOrder="2"/>
    </xf>
    <xf numFmtId="0" fontId="10" fillId="3" borderId="4" xfId="0" applyFont="1" applyFill="1" applyBorder="1" applyAlignment="1">
      <alignment horizontal="center" vertical="center" wrapText="1" shrinkToFit="1" readingOrder="2"/>
    </xf>
    <xf numFmtId="0" fontId="10" fillId="3" borderId="5" xfId="0" applyFont="1" applyFill="1" applyBorder="1" applyAlignment="1">
      <alignment horizontal="center" vertical="center" wrapText="1" shrinkToFit="1" readingOrder="2"/>
    </xf>
    <xf numFmtId="0" fontId="12" fillId="3" borderId="3" xfId="0" applyFont="1" applyFill="1" applyBorder="1" applyAlignment="1">
      <alignment horizontal="center" vertical="center" wrapText="1" readingOrder="2"/>
    </xf>
    <xf numFmtId="0" fontId="12" fillId="3" borderId="4" xfId="0" applyFont="1" applyFill="1" applyBorder="1" applyAlignment="1">
      <alignment horizontal="center" vertical="center" wrapText="1" readingOrder="2"/>
    </xf>
    <xf numFmtId="0" fontId="12" fillId="3" borderId="5" xfId="0" applyFont="1" applyFill="1" applyBorder="1" applyAlignment="1">
      <alignment horizontal="center" vertical="center" wrapText="1" readingOrder="2"/>
    </xf>
    <xf numFmtId="0" fontId="12" fillId="3" borderId="6" xfId="0" applyFont="1" applyFill="1" applyBorder="1" applyAlignment="1">
      <alignment horizontal="center" vertical="center" wrapText="1" readingOrder="2"/>
    </xf>
    <xf numFmtId="0" fontId="12" fillId="3" borderId="7" xfId="0" applyFont="1" applyFill="1" applyBorder="1" applyAlignment="1">
      <alignment horizontal="center" vertical="center" wrapText="1" readingOrder="2"/>
    </xf>
    <xf numFmtId="0" fontId="12" fillId="3" borderId="8" xfId="0" applyFont="1" applyFill="1" applyBorder="1" applyAlignment="1">
      <alignment horizontal="center" vertical="center" wrapText="1" readingOrder="2"/>
    </xf>
    <xf numFmtId="0" fontId="12" fillId="3" borderId="9" xfId="0" applyFont="1" applyFill="1" applyBorder="1" applyAlignment="1">
      <alignment horizontal="center" vertical="center" wrapText="1" readingOrder="2"/>
    </xf>
    <xf numFmtId="0" fontId="10" fillId="3" borderId="12" xfId="0" applyFont="1" applyFill="1" applyBorder="1" applyAlignment="1">
      <alignment horizontal="center" vertical="center" wrapText="1" readingOrder="2"/>
    </xf>
    <xf numFmtId="0" fontId="10" fillId="3" borderId="13" xfId="0" applyFont="1" applyFill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wrapText="1" readingOrder="2"/>
    </xf>
    <xf numFmtId="0" fontId="2" fillId="3" borderId="5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wrapText="1" readingOrder="2"/>
    </xf>
    <xf numFmtId="0" fontId="12" fillId="3" borderId="12" xfId="0" applyFont="1" applyFill="1" applyBorder="1" applyAlignment="1">
      <alignment horizontal="center" vertical="center" wrapText="1" readingOrder="2"/>
    </xf>
    <xf numFmtId="0" fontId="12" fillId="3" borderId="15" xfId="0" applyFont="1" applyFill="1" applyBorder="1" applyAlignment="1">
      <alignment horizontal="center" vertical="center" wrapText="1" readingOrder="2"/>
    </xf>
    <xf numFmtId="0" fontId="12" fillId="3" borderId="13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5" borderId="3" xfId="0" applyFont="1" applyFill="1" applyBorder="1" applyAlignment="1">
      <alignment horizontal="center" vertical="center" wrapText="1" readingOrder="2"/>
    </xf>
    <xf numFmtId="0" fontId="1" fillId="5" borderId="4" xfId="0" applyFont="1" applyFill="1" applyBorder="1" applyAlignment="1">
      <alignment horizontal="center" vertical="center" wrapText="1" readingOrder="2"/>
    </xf>
    <xf numFmtId="0" fontId="1" fillId="5" borderId="5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1" fillId="5" borderId="12" xfId="0" applyFont="1" applyFill="1" applyBorder="1" applyAlignment="1">
      <alignment horizontal="center" vertical="center" wrapText="1" readingOrder="2"/>
    </xf>
    <xf numFmtId="0" fontId="1" fillId="5" borderId="15" xfId="0" applyFont="1" applyFill="1" applyBorder="1" applyAlignment="1">
      <alignment horizontal="center" vertical="center" wrapText="1" readingOrder="2"/>
    </xf>
    <xf numFmtId="0" fontId="1" fillId="5" borderId="1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5" borderId="3" xfId="0" applyFont="1" applyFill="1" applyBorder="1" applyAlignment="1">
      <alignment horizontal="center" vertical="center" readingOrder="2"/>
    </xf>
    <xf numFmtId="0" fontId="1" fillId="5" borderId="5" xfId="0" applyFont="1" applyFill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1" fillId="3" borderId="3" xfId="0" applyFont="1" applyFill="1" applyBorder="1" applyAlignment="1">
      <alignment horizontal="center" vertical="center" readingOrder="2"/>
    </xf>
    <xf numFmtId="0" fontId="1" fillId="3" borderId="5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5" xfId="0" applyFont="1" applyFill="1" applyBorder="1" applyAlignment="1">
      <alignment horizontal="center" vertical="center" readingOrder="2"/>
    </xf>
    <xf numFmtId="0" fontId="2" fillId="3" borderId="12" xfId="0" applyFont="1" applyFill="1" applyBorder="1" applyAlignment="1">
      <alignment horizontal="center" vertical="center" readingOrder="2"/>
    </xf>
    <xf numFmtId="0" fontId="2" fillId="3" borderId="13" xfId="0" applyFont="1" applyFill="1" applyBorder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3"/>
  <sheetViews>
    <sheetView rightToLeft="1" workbookViewId="0">
      <selection activeCell="F5" sqref="F5"/>
    </sheetView>
  </sheetViews>
  <sheetFormatPr defaultColWidth="9" defaultRowHeight="27.75"/>
  <cols>
    <col min="1" max="1" width="13.140625" style="29" customWidth="1"/>
    <col min="2" max="2" width="12.42578125" style="29" customWidth="1"/>
    <col min="3" max="3" width="9.42578125" style="29" bestFit="1" customWidth="1"/>
    <col min="4" max="4" width="9.140625" style="29" bestFit="1" customWidth="1"/>
    <col min="5" max="5" width="10" style="29" customWidth="1"/>
    <col min="6" max="6" width="10.7109375" style="29" customWidth="1"/>
    <col min="7" max="18" width="5.5703125" style="29" customWidth="1"/>
    <col min="19" max="19" width="11.28515625" style="29" customWidth="1"/>
    <col min="20" max="20" width="9.28515625" style="29" customWidth="1"/>
    <col min="21" max="21" width="10.140625" style="29" customWidth="1"/>
    <col min="22" max="22" width="10.42578125" style="19" customWidth="1"/>
    <col min="23" max="23" width="9" style="19"/>
    <col min="24" max="16384" width="9" style="29"/>
  </cols>
  <sheetData>
    <row r="1" spans="1:23" s="18" customFormat="1">
      <c r="A1" s="116" t="s">
        <v>176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9"/>
      <c r="W1" s="19"/>
    </row>
    <row r="2" spans="1:23" s="18" customFormat="1" ht="57" customHeight="1">
      <c r="A2" s="113" t="s">
        <v>3</v>
      </c>
      <c r="B2" s="113"/>
      <c r="C2" s="114" t="s">
        <v>177</v>
      </c>
      <c r="D2" s="113" t="s">
        <v>9</v>
      </c>
      <c r="E2" s="112" t="s">
        <v>47</v>
      </c>
      <c r="F2" s="112"/>
      <c r="G2" s="112" t="s">
        <v>5</v>
      </c>
      <c r="H2" s="112"/>
      <c r="I2" s="112" t="s">
        <v>48</v>
      </c>
      <c r="J2" s="112"/>
      <c r="K2" s="112" t="s">
        <v>66</v>
      </c>
      <c r="L2" s="112"/>
      <c r="M2" s="112" t="s">
        <v>67</v>
      </c>
      <c r="N2" s="112"/>
      <c r="O2" s="112" t="s">
        <v>25</v>
      </c>
      <c r="P2" s="112"/>
      <c r="Q2" s="112" t="s">
        <v>7</v>
      </c>
      <c r="R2" s="112"/>
      <c r="S2" s="112" t="s">
        <v>0</v>
      </c>
      <c r="T2" s="112"/>
      <c r="U2" s="112"/>
      <c r="V2" s="19"/>
      <c r="W2" s="19"/>
    </row>
    <row r="3" spans="1:23" s="18" customFormat="1">
      <c r="A3" s="113"/>
      <c r="B3" s="113"/>
      <c r="C3" s="115"/>
      <c r="D3" s="113"/>
      <c r="E3" s="20" t="s">
        <v>1</v>
      </c>
      <c r="F3" s="20" t="s">
        <v>87</v>
      </c>
      <c r="G3" s="20" t="s">
        <v>1</v>
      </c>
      <c r="H3" s="20" t="s">
        <v>87</v>
      </c>
      <c r="I3" s="20" t="s">
        <v>1</v>
      </c>
      <c r="J3" s="20" t="s">
        <v>87</v>
      </c>
      <c r="K3" s="20" t="s">
        <v>1</v>
      </c>
      <c r="L3" s="20" t="s">
        <v>87</v>
      </c>
      <c r="M3" s="20" t="s">
        <v>1</v>
      </c>
      <c r="N3" s="20" t="s">
        <v>87</v>
      </c>
      <c r="O3" s="20" t="s">
        <v>1</v>
      </c>
      <c r="P3" s="20" t="s">
        <v>87</v>
      </c>
      <c r="Q3" s="20" t="s">
        <v>1</v>
      </c>
      <c r="R3" s="20" t="s">
        <v>87</v>
      </c>
      <c r="S3" s="20" t="s">
        <v>8</v>
      </c>
      <c r="T3" s="20" t="s">
        <v>87</v>
      </c>
      <c r="U3" s="20" t="s">
        <v>79</v>
      </c>
      <c r="V3" s="19"/>
      <c r="W3" s="19"/>
    </row>
    <row r="4" spans="1:23" s="18" customFormat="1">
      <c r="A4" s="111" t="s">
        <v>27</v>
      </c>
      <c r="B4" s="111"/>
      <c r="C4" s="21" t="s">
        <v>179</v>
      </c>
      <c r="D4" s="21" t="s">
        <v>56</v>
      </c>
      <c r="E4" s="22">
        <v>84</v>
      </c>
      <c r="F4" s="22">
        <v>54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4">
        <f>E4+G4+I4+K4+M4+O4+Q4</f>
        <v>84</v>
      </c>
      <c r="T4" s="24">
        <f>R4+P4+N4+L4+J4+H4+F4</f>
        <v>54</v>
      </c>
      <c r="U4" s="24">
        <f>T4+S4</f>
        <v>138</v>
      </c>
      <c r="V4" s="19"/>
      <c r="W4" s="19"/>
    </row>
    <row r="5" spans="1:23" s="18" customFormat="1">
      <c r="A5" s="111"/>
      <c r="B5" s="111"/>
      <c r="C5" s="21" t="s">
        <v>179</v>
      </c>
      <c r="D5" s="21" t="s">
        <v>57</v>
      </c>
      <c r="E5" s="22">
        <v>637</v>
      </c>
      <c r="F5" s="22">
        <v>349</v>
      </c>
      <c r="G5" s="22">
        <v>6</v>
      </c>
      <c r="H5" s="22">
        <v>1</v>
      </c>
      <c r="I5" s="22">
        <v>2</v>
      </c>
      <c r="J5" s="22">
        <v>0</v>
      </c>
      <c r="K5" s="22">
        <v>0</v>
      </c>
      <c r="L5" s="22">
        <v>0</v>
      </c>
      <c r="M5" s="22">
        <v>7</v>
      </c>
      <c r="N5" s="22">
        <v>0</v>
      </c>
      <c r="O5" s="22">
        <v>17</v>
      </c>
      <c r="P5" s="22">
        <v>0</v>
      </c>
      <c r="Q5" s="22">
        <v>0</v>
      </c>
      <c r="R5" s="22">
        <v>0</v>
      </c>
      <c r="S5" s="24">
        <f t="shared" ref="S5:S68" si="0">E5+G5+I5+K5+M5+O5+Q5</f>
        <v>669</v>
      </c>
      <c r="T5" s="24">
        <f t="shared" ref="T5:T68" si="1">R5+P5+N5+L5+J5+H5+F5</f>
        <v>350</v>
      </c>
      <c r="U5" s="24">
        <f t="shared" ref="U5:U68" si="2">T5+S5</f>
        <v>1019</v>
      </c>
      <c r="V5" s="19"/>
      <c r="W5" s="19"/>
    </row>
    <row r="6" spans="1:23" s="18" customFormat="1">
      <c r="A6" s="111" t="s">
        <v>163</v>
      </c>
      <c r="B6" s="111"/>
      <c r="C6" s="21" t="s">
        <v>179</v>
      </c>
      <c r="D6" s="21" t="s">
        <v>56</v>
      </c>
      <c r="E6" s="22">
        <v>96</v>
      </c>
      <c r="F6" s="22">
        <v>65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4">
        <f t="shared" si="0"/>
        <v>96</v>
      </c>
      <c r="T6" s="24">
        <f t="shared" si="1"/>
        <v>65</v>
      </c>
      <c r="U6" s="24">
        <f t="shared" si="2"/>
        <v>161</v>
      </c>
      <c r="V6" s="19"/>
      <c r="W6" s="19"/>
    </row>
    <row r="7" spans="1:23" s="18" customFormat="1">
      <c r="A7" s="111"/>
      <c r="B7" s="111"/>
      <c r="C7" s="21" t="s">
        <v>179</v>
      </c>
      <c r="D7" s="21" t="s">
        <v>57</v>
      </c>
      <c r="E7" s="22">
        <v>96</v>
      </c>
      <c r="F7" s="22">
        <v>65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4">
        <f t="shared" si="0"/>
        <v>96</v>
      </c>
      <c r="T7" s="24">
        <f t="shared" si="1"/>
        <v>65</v>
      </c>
      <c r="U7" s="24">
        <f t="shared" si="2"/>
        <v>161</v>
      </c>
      <c r="V7" s="19"/>
      <c r="W7" s="19"/>
    </row>
    <row r="8" spans="1:23" s="18" customFormat="1">
      <c r="A8" s="111" t="s">
        <v>178</v>
      </c>
      <c r="B8" s="111"/>
      <c r="C8" s="21" t="s">
        <v>17</v>
      </c>
      <c r="D8" s="21" t="s">
        <v>56</v>
      </c>
      <c r="E8" s="22">
        <v>147</v>
      </c>
      <c r="F8" s="22">
        <v>70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4">
        <f t="shared" si="0"/>
        <v>147</v>
      </c>
      <c r="T8" s="24">
        <f t="shared" si="1"/>
        <v>70</v>
      </c>
      <c r="U8" s="24">
        <f t="shared" si="2"/>
        <v>217</v>
      </c>
      <c r="V8" s="19"/>
      <c r="W8" s="19"/>
    </row>
    <row r="9" spans="1:23" s="18" customFormat="1">
      <c r="A9" s="111"/>
      <c r="B9" s="111"/>
      <c r="C9" s="21" t="s">
        <v>17</v>
      </c>
      <c r="D9" s="21" t="s">
        <v>57</v>
      </c>
      <c r="E9" s="22">
        <v>357</v>
      </c>
      <c r="F9" s="22">
        <v>177</v>
      </c>
      <c r="G9" s="22">
        <v>0</v>
      </c>
      <c r="H9" s="22">
        <v>0</v>
      </c>
      <c r="I9" s="22">
        <v>0</v>
      </c>
      <c r="J9" s="22">
        <v>0</v>
      </c>
      <c r="K9" s="22">
        <v>8</v>
      </c>
      <c r="L9" s="22">
        <v>0</v>
      </c>
      <c r="M9" s="22">
        <v>2</v>
      </c>
      <c r="N9" s="22">
        <v>0</v>
      </c>
      <c r="O9" s="22">
        <v>0</v>
      </c>
      <c r="P9" s="22">
        <v>0</v>
      </c>
      <c r="Q9" s="22">
        <v>10</v>
      </c>
      <c r="R9" s="22">
        <v>0</v>
      </c>
      <c r="S9" s="24">
        <f t="shared" si="0"/>
        <v>377</v>
      </c>
      <c r="T9" s="24">
        <f t="shared" si="1"/>
        <v>177</v>
      </c>
      <c r="U9" s="24">
        <f t="shared" si="2"/>
        <v>554</v>
      </c>
      <c r="V9" s="19"/>
      <c r="W9" s="19"/>
    </row>
    <row r="10" spans="1:23" s="18" customFormat="1">
      <c r="A10" s="110" t="s">
        <v>187</v>
      </c>
      <c r="B10" s="109" t="s">
        <v>88</v>
      </c>
      <c r="C10" s="25" t="s">
        <v>18</v>
      </c>
      <c r="D10" s="21" t="s">
        <v>56</v>
      </c>
      <c r="E10" s="22">
        <v>121</v>
      </c>
      <c r="F10" s="22">
        <v>39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4">
        <f t="shared" si="0"/>
        <v>121</v>
      </c>
      <c r="T10" s="24">
        <f t="shared" si="1"/>
        <v>39</v>
      </c>
      <c r="U10" s="24">
        <f t="shared" si="2"/>
        <v>160</v>
      </c>
      <c r="V10" s="19"/>
      <c r="W10" s="19"/>
    </row>
    <row r="11" spans="1:23" s="18" customFormat="1">
      <c r="A11" s="110"/>
      <c r="B11" s="109"/>
      <c r="C11" s="25" t="s">
        <v>18</v>
      </c>
      <c r="D11" s="21" t="s">
        <v>57</v>
      </c>
      <c r="E11" s="22">
        <v>377</v>
      </c>
      <c r="F11" s="22">
        <v>177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0</v>
      </c>
      <c r="Q11" s="22">
        <v>0</v>
      </c>
      <c r="R11" s="22">
        <v>0</v>
      </c>
      <c r="S11" s="24">
        <f t="shared" si="0"/>
        <v>378</v>
      </c>
      <c r="T11" s="24">
        <f t="shared" si="1"/>
        <v>177</v>
      </c>
      <c r="U11" s="24">
        <f t="shared" si="2"/>
        <v>555</v>
      </c>
      <c r="V11" s="19"/>
      <c r="W11" s="19"/>
    </row>
    <row r="12" spans="1:23" s="18" customFormat="1">
      <c r="A12" s="110"/>
      <c r="B12" s="109" t="s">
        <v>89</v>
      </c>
      <c r="C12" s="25" t="s">
        <v>18</v>
      </c>
      <c r="D12" s="21" t="s">
        <v>56</v>
      </c>
      <c r="E12" s="22">
        <v>61</v>
      </c>
      <c r="F12" s="22">
        <v>49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4">
        <f t="shared" si="0"/>
        <v>61</v>
      </c>
      <c r="T12" s="24">
        <f t="shared" si="1"/>
        <v>49</v>
      </c>
      <c r="U12" s="24">
        <f t="shared" si="2"/>
        <v>110</v>
      </c>
      <c r="V12" s="19"/>
      <c r="W12" s="19"/>
    </row>
    <row r="13" spans="1:23" s="18" customFormat="1">
      <c r="A13" s="110"/>
      <c r="B13" s="109"/>
      <c r="C13" s="25" t="s">
        <v>18</v>
      </c>
      <c r="D13" s="21" t="s">
        <v>57</v>
      </c>
      <c r="E13" s="22">
        <v>252</v>
      </c>
      <c r="F13" s="22">
        <v>178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4">
        <f t="shared" si="0"/>
        <v>252</v>
      </c>
      <c r="T13" s="24">
        <f t="shared" si="1"/>
        <v>178</v>
      </c>
      <c r="U13" s="24">
        <f t="shared" si="2"/>
        <v>430</v>
      </c>
      <c r="V13" s="19"/>
      <c r="W13" s="19"/>
    </row>
    <row r="14" spans="1:23" s="18" customFormat="1">
      <c r="A14" s="110"/>
      <c r="B14" s="110" t="s">
        <v>28</v>
      </c>
      <c r="C14" s="26" t="s">
        <v>18</v>
      </c>
      <c r="D14" s="26" t="s">
        <v>56</v>
      </c>
      <c r="E14" s="27">
        <f>E12+E10</f>
        <v>182</v>
      </c>
      <c r="F14" s="27">
        <f t="shared" ref="F14:R14" si="3">F12+F10</f>
        <v>88</v>
      </c>
      <c r="G14" s="27">
        <f t="shared" si="3"/>
        <v>0</v>
      </c>
      <c r="H14" s="27">
        <f t="shared" si="3"/>
        <v>0</v>
      </c>
      <c r="I14" s="27">
        <f t="shared" si="3"/>
        <v>0</v>
      </c>
      <c r="J14" s="27">
        <f t="shared" si="3"/>
        <v>0</v>
      </c>
      <c r="K14" s="27">
        <f t="shared" si="3"/>
        <v>0</v>
      </c>
      <c r="L14" s="27">
        <f t="shared" si="3"/>
        <v>0</v>
      </c>
      <c r="M14" s="27">
        <f t="shared" si="3"/>
        <v>0</v>
      </c>
      <c r="N14" s="27">
        <f t="shared" si="3"/>
        <v>0</v>
      </c>
      <c r="O14" s="27">
        <f t="shared" si="3"/>
        <v>0</v>
      </c>
      <c r="P14" s="27">
        <f t="shared" si="3"/>
        <v>0</v>
      </c>
      <c r="Q14" s="27">
        <f t="shared" si="3"/>
        <v>0</v>
      </c>
      <c r="R14" s="27">
        <f t="shared" si="3"/>
        <v>0</v>
      </c>
      <c r="S14" s="24">
        <f t="shared" si="0"/>
        <v>182</v>
      </c>
      <c r="T14" s="24">
        <f t="shared" si="1"/>
        <v>88</v>
      </c>
      <c r="U14" s="24">
        <f t="shared" si="2"/>
        <v>270</v>
      </c>
      <c r="V14" s="19"/>
      <c r="W14" s="19"/>
    </row>
    <row r="15" spans="1:23" s="18" customFormat="1">
      <c r="A15" s="110"/>
      <c r="B15" s="110"/>
      <c r="C15" s="26" t="s">
        <v>18</v>
      </c>
      <c r="D15" s="26" t="s">
        <v>57</v>
      </c>
      <c r="E15" s="27">
        <f>E13+E11</f>
        <v>629</v>
      </c>
      <c r="F15" s="27">
        <f t="shared" ref="F15:R15" si="4">F13+F11</f>
        <v>355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7">
        <f t="shared" si="4"/>
        <v>0</v>
      </c>
      <c r="O15" s="27">
        <f t="shared" si="4"/>
        <v>1</v>
      </c>
      <c r="P15" s="27">
        <f t="shared" si="4"/>
        <v>0</v>
      </c>
      <c r="Q15" s="27">
        <f t="shared" si="4"/>
        <v>0</v>
      </c>
      <c r="R15" s="27">
        <f t="shared" si="4"/>
        <v>0</v>
      </c>
      <c r="S15" s="24">
        <f t="shared" si="0"/>
        <v>630</v>
      </c>
      <c r="T15" s="24">
        <f t="shared" si="1"/>
        <v>355</v>
      </c>
      <c r="U15" s="24">
        <f t="shared" si="2"/>
        <v>985</v>
      </c>
      <c r="V15" s="19"/>
      <c r="W15" s="19"/>
    </row>
    <row r="16" spans="1:23" s="18" customFormat="1">
      <c r="A16" s="110" t="s">
        <v>102</v>
      </c>
      <c r="B16" s="109" t="s">
        <v>90</v>
      </c>
      <c r="C16" s="25" t="s">
        <v>179</v>
      </c>
      <c r="D16" s="25" t="s">
        <v>56</v>
      </c>
      <c r="E16" s="22">
        <v>132</v>
      </c>
      <c r="F16" s="22">
        <v>30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4">
        <f t="shared" si="0"/>
        <v>132</v>
      </c>
      <c r="T16" s="24">
        <f t="shared" si="1"/>
        <v>30</v>
      </c>
      <c r="U16" s="24">
        <f t="shared" si="2"/>
        <v>162</v>
      </c>
      <c r="V16" s="19"/>
      <c r="W16" s="19"/>
    </row>
    <row r="17" spans="1:23" s="18" customFormat="1">
      <c r="A17" s="110"/>
      <c r="B17" s="109"/>
      <c r="C17" s="25" t="s">
        <v>179</v>
      </c>
      <c r="D17" s="25" t="s">
        <v>57</v>
      </c>
      <c r="E17" s="22">
        <v>394</v>
      </c>
      <c r="F17" s="22">
        <v>102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5</v>
      </c>
      <c r="P17" s="22">
        <v>0</v>
      </c>
      <c r="Q17" s="22">
        <v>0</v>
      </c>
      <c r="R17" s="22">
        <v>0</v>
      </c>
      <c r="S17" s="24">
        <f t="shared" si="0"/>
        <v>399</v>
      </c>
      <c r="T17" s="24">
        <f t="shared" si="1"/>
        <v>102</v>
      </c>
      <c r="U17" s="24">
        <f t="shared" si="2"/>
        <v>501</v>
      </c>
      <c r="V17" s="19"/>
      <c r="W17" s="19"/>
    </row>
    <row r="18" spans="1:23" s="18" customFormat="1">
      <c r="A18" s="110"/>
      <c r="B18" s="109" t="s">
        <v>91</v>
      </c>
      <c r="C18" s="25" t="s">
        <v>179</v>
      </c>
      <c r="D18" s="25" t="s">
        <v>56</v>
      </c>
      <c r="E18" s="22">
        <v>125</v>
      </c>
      <c r="F18" s="22">
        <v>89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4">
        <f t="shared" si="0"/>
        <v>125</v>
      </c>
      <c r="T18" s="24">
        <f t="shared" si="1"/>
        <v>89</v>
      </c>
      <c r="U18" s="24">
        <f t="shared" si="2"/>
        <v>214</v>
      </c>
      <c r="V18" s="19"/>
      <c r="W18" s="19"/>
    </row>
    <row r="19" spans="1:23" s="18" customFormat="1">
      <c r="A19" s="110"/>
      <c r="B19" s="109"/>
      <c r="C19" s="25" t="s">
        <v>179</v>
      </c>
      <c r="D19" s="25" t="s">
        <v>57</v>
      </c>
      <c r="E19" s="22">
        <v>263</v>
      </c>
      <c r="F19" s="22">
        <v>197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6</v>
      </c>
      <c r="P19" s="22">
        <v>0</v>
      </c>
      <c r="Q19" s="22">
        <v>0</v>
      </c>
      <c r="R19" s="22">
        <v>0</v>
      </c>
      <c r="S19" s="24">
        <f t="shared" si="0"/>
        <v>269</v>
      </c>
      <c r="T19" s="24">
        <f t="shared" si="1"/>
        <v>197</v>
      </c>
      <c r="U19" s="24">
        <f t="shared" si="2"/>
        <v>466</v>
      </c>
      <c r="V19" s="19"/>
      <c r="W19" s="19"/>
    </row>
    <row r="20" spans="1:23" s="18" customFormat="1">
      <c r="A20" s="110"/>
      <c r="B20" s="110" t="s">
        <v>45</v>
      </c>
      <c r="C20" s="26" t="s">
        <v>179</v>
      </c>
      <c r="D20" s="26" t="s">
        <v>56</v>
      </c>
      <c r="E20" s="27">
        <f>E18+E16</f>
        <v>257</v>
      </c>
      <c r="F20" s="27">
        <f t="shared" ref="F20:R20" si="5">F18+F16</f>
        <v>119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27">
        <f t="shared" si="5"/>
        <v>0</v>
      </c>
      <c r="Q20" s="27">
        <f t="shared" si="5"/>
        <v>0</v>
      </c>
      <c r="R20" s="27">
        <f t="shared" si="5"/>
        <v>0</v>
      </c>
      <c r="S20" s="24">
        <f t="shared" si="0"/>
        <v>257</v>
      </c>
      <c r="T20" s="24">
        <f t="shared" si="1"/>
        <v>119</v>
      </c>
      <c r="U20" s="24">
        <f t="shared" si="2"/>
        <v>376</v>
      </c>
      <c r="V20" s="19"/>
      <c r="W20" s="19"/>
    </row>
    <row r="21" spans="1:23" s="18" customFormat="1">
      <c r="A21" s="110"/>
      <c r="B21" s="110"/>
      <c r="C21" s="26" t="s">
        <v>179</v>
      </c>
      <c r="D21" s="26" t="s">
        <v>57</v>
      </c>
      <c r="E21" s="27">
        <f>E19+E17</f>
        <v>657</v>
      </c>
      <c r="F21" s="27">
        <f t="shared" ref="F21:R21" si="6">F19+F17</f>
        <v>299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11</v>
      </c>
      <c r="P21" s="27">
        <f t="shared" si="6"/>
        <v>0</v>
      </c>
      <c r="Q21" s="27">
        <f t="shared" si="6"/>
        <v>0</v>
      </c>
      <c r="R21" s="27">
        <f t="shared" si="6"/>
        <v>0</v>
      </c>
      <c r="S21" s="24">
        <f t="shared" si="0"/>
        <v>668</v>
      </c>
      <c r="T21" s="24">
        <f t="shared" si="1"/>
        <v>299</v>
      </c>
      <c r="U21" s="24">
        <f t="shared" si="2"/>
        <v>967</v>
      </c>
      <c r="V21" s="19"/>
      <c r="W21" s="19"/>
    </row>
    <row r="22" spans="1:23" s="18" customFormat="1">
      <c r="A22" s="111" t="s">
        <v>185</v>
      </c>
      <c r="B22" s="111"/>
      <c r="C22" s="25" t="s">
        <v>179</v>
      </c>
      <c r="D22" s="21" t="s">
        <v>56</v>
      </c>
      <c r="E22" s="22">
        <v>80</v>
      </c>
      <c r="F22" s="22">
        <v>306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4">
        <f t="shared" si="0"/>
        <v>80</v>
      </c>
      <c r="T22" s="24">
        <f t="shared" si="1"/>
        <v>306</v>
      </c>
      <c r="U22" s="24">
        <f t="shared" si="2"/>
        <v>386</v>
      </c>
      <c r="V22" s="19"/>
      <c r="W22" s="19"/>
    </row>
    <row r="23" spans="1:23" s="18" customFormat="1">
      <c r="A23" s="111"/>
      <c r="B23" s="111"/>
      <c r="C23" s="25" t="s">
        <v>179</v>
      </c>
      <c r="D23" s="21" t="s">
        <v>57</v>
      </c>
      <c r="E23" s="22">
        <v>541</v>
      </c>
      <c r="F23" s="22">
        <v>961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8</v>
      </c>
      <c r="R23" s="22">
        <v>1</v>
      </c>
      <c r="S23" s="24">
        <f t="shared" si="0"/>
        <v>549</v>
      </c>
      <c r="T23" s="24">
        <f t="shared" si="1"/>
        <v>962</v>
      </c>
      <c r="U23" s="24">
        <f t="shared" si="2"/>
        <v>1511</v>
      </c>
      <c r="V23" s="19"/>
      <c r="W23" s="19"/>
    </row>
    <row r="24" spans="1:23" s="18" customFormat="1">
      <c r="A24" s="111" t="s">
        <v>186</v>
      </c>
      <c r="B24" s="111"/>
      <c r="C24" s="21" t="s">
        <v>17</v>
      </c>
      <c r="D24" s="21" t="s">
        <v>56</v>
      </c>
      <c r="E24" s="22">
        <v>76</v>
      </c>
      <c r="F24" s="22">
        <v>84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4">
        <f t="shared" si="0"/>
        <v>76</v>
      </c>
      <c r="T24" s="24">
        <f t="shared" si="1"/>
        <v>84</v>
      </c>
      <c r="U24" s="24">
        <f t="shared" si="2"/>
        <v>160</v>
      </c>
      <c r="V24" s="19"/>
      <c r="W24" s="19"/>
    </row>
    <row r="25" spans="1:23" s="18" customFormat="1">
      <c r="A25" s="111"/>
      <c r="B25" s="111"/>
      <c r="C25" s="21" t="s">
        <v>17</v>
      </c>
      <c r="D25" s="21" t="s">
        <v>57</v>
      </c>
      <c r="E25" s="22">
        <v>383</v>
      </c>
      <c r="F25" s="22">
        <v>256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14</v>
      </c>
      <c r="Q25" s="22">
        <v>0</v>
      </c>
      <c r="R25" s="22">
        <v>0</v>
      </c>
      <c r="S25" s="24">
        <f t="shared" si="0"/>
        <v>383</v>
      </c>
      <c r="T25" s="24">
        <f t="shared" si="1"/>
        <v>270</v>
      </c>
      <c r="U25" s="24">
        <f t="shared" si="2"/>
        <v>653</v>
      </c>
      <c r="V25" s="19"/>
      <c r="W25" s="19"/>
    </row>
    <row r="26" spans="1:23" s="18" customFormat="1">
      <c r="A26" s="109" t="s">
        <v>105</v>
      </c>
      <c r="B26" s="109"/>
      <c r="C26" s="25" t="s">
        <v>179</v>
      </c>
      <c r="D26" s="23" t="s">
        <v>73</v>
      </c>
      <c r="E26" s="22">
        <v>56</v>
      </c>
      <c r="F26" s="22">
        <v>38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4">
        <f t="shared" si="0"/>
        <v>56</v>
      </c>
      <c r="T26" s="24">
        <f t="shared" si="1"/>
        <v>38</v>
      </c>
      <c r="U26" s="24">
        <f t="shared" si="2"/>
        <v>94</v>
      </c>
      <c r="V26" s="19"/>
      <c r="W26" s="19"/>
    </row>
    <row r="27" spans="1:23" s="18" customFormat="1">
      <c r="A27" s="109"/>
      <c r="B27" s="109"/>
      <c r="C27" s="25" t="s">
        <v>179</v>
      </c>
      <c r="D27" s="23" t="s">
        <v>23</v>
      </c>
      <c r="E27" s="22">
        <v>103</v>
      </c>
      <c r="F27" s="22">
        <v>76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4">
        <f t="shared" si="0"/>
        <v>103</v>
      </c>
      <c r="T27" s="24">
        <f t="shared" si="1"/>
        <v>76</v>
      </c>
      <c r="U27" s="24">
        <f t="shared" si="2"/>
        <v>179</v>
      </c>
      <c r="V27" s="19"/>
      <c r="W27" s="19"/>
    </row>
    <row r="28" spans="1:23" s="18" customFormat="1">
      <c r="A28" s="111" t="s">
        <v>30</v>
      </c>
      <c r="B28" s="111"/>
      <c r="C28" s="25" t="s">
        <v>179</v>
      </c>
      <c r="D28" s="21" t="s">
        <v>56</v>
      </c>
      <c r="E28" s="22">
        <v>195</v>
      </c>
      <c r="F28" s="22">
        <v>105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4">
        <f t="shared" si="0"/>
        <v>195</v>
      </c>
      <c r="T28" s="24">
        <f t="shared" si="1"/>
        <v>105</v>
      </c>
      <c r="U28" s="24">
        <f t="shared" si="2"/>
        <v>300</v>
      </c>
      <c r="V28" s="19"/>
      <c r="W28" s="19"/>
    </row>
    <row r="29" spans="1:23" s="18" customFormat="1">
      <c r="A29" s="111"/>
      <c r="B29" s="111"/>
      <c r="C29" s="25" t="s">
        <v>179</v>
      </c>
      <c r="D29" s="21" t="s">
        <v>57</v>
      </c>
      <c r="E29" s="22">
        <v>524</v>
      </c>
      <c r="F29" s="22">
        <v>397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7</v>
      </c>
      <c r="Q29" s="22">
        <v>0</v>
      </c>
      <c r="R29" s="22">
        <v>12</v>
      </c>
      <c r="S29" s="24">
        <f t="shared" si="0"/>
        <v>524</v>
      </c>
      <c r="T29" s="24">
        <f t="shared" si="1"/>
        <v>416</v>
      </c>
      <c r="U29" s="24">
        <f t="shared" si="2"/>
        <v>940</v>
      </c>
      <c r="V29" s="19"/>
      <c r="W29" s="19"/>
    </row>
    <row r="30" spans="1:23" s="18" customFormat="1">
      <c r="A30" s="111" t="s">
        <v>188</v>
      </c>
      <c r="B30" s="111"/>
      <c r="C30" s="21" t="s">
        <v>17</v>
      </c>
      <c r="D30" s="21" t="s">
        <v>56</v>
      </c>
      <c r="E30" s="22">
        <v>93</v>
      </c>
      <c r="F30" s="22">
        <v>47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4">
        <f t="shared" si="0"/>
        <v>93</v>
      </c>
      <c r="T30" s="24">
        <f t="shared" si="1"/>
        <v>47</v>
      </c>
      <c r="U30" s="24">
        <f t="shared" si="2"/>
        <v>140</v>
      </c>
      <c r="V30" s="19"/>
      <c r="W30" s="19"/>
    </row>
    <row r="31" spans="1:23" s="18" customFormat="1">
      <c r="A31" s="111"/>
      <c r="B31" s="111"/>
      <c r="C31" s="21" t="s">
        <v>17</v>
      </c>
      <c r="D31" s="21" t="s">
        <v>57</v>
      </c>
      <c r="E31" s="22">
        <v>93</v>
      </c>
      <c r="F31" s="22">
        <v>47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4">
        <f t="shared" si="0"/>
        <v>93</v>
      </c>
      <c r="T31" s="24">
        <f t="shared" si="1"/>
        <v>47</v>
      </c>
      <c r="U31" s="24">
        <f t="shared" si="2"/>
        <v>140</v>
      </c>
      <c r="V31" s="19"/>
      <c r="W31" s="19"/>
    </row>
    <row r="32" spans="1:23" s="18" customFormat="1">
      <c r="A32" s="110" t="s">
        <v>180</v>
      </c>
      <c r="B32" s="109" t="s">
        <v>31</v>
      </c>
      <c r="C32" s="25" t="s">
        <v>193</v>
      </c>
      <c r="D32" s="25" t="s">
        <v>56</v>
      </c>
      <c r="E32" s="22">
        <v>146</v>
      </c>
      <c r="F32" s="22">
        <v>349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4">
        <f t="shared" si="0"/>
        <v>146</v>
      </c>
      <c r="T32" s="24">
        <f t="shared" si="1"/>
        <v>349</v>
      </c>
      <c r="U32" s="24">
        <f t="shared" si="2"/>
        <v>495</v>
      </c>
      <c r="V32" s="19"/>
      <c r="W32" s="19"/>
    </row>
    <row r="33" spans="1:23" s="18" customFormat="1">
      <c r="A33" s="110"/>
      <c r="B33" s="109"/>
      <c r="C33" s="25" t="s">
        <v>193</v>
      </c>
      <c r="D33" s="25" t="s">
        <v>57</v>
      </c>
      <c r="E33" s="22">
        <v>1129</v>
      </c>
      <c r="F33" s="22">
        <v>1760</v>
      </c>
      <c r="G33" s="22">
        <v>0</v>
      </c>
      <c r="H33" s="22">
        <v>1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1</v>
      </c>
      <c r="O33" s="22">
        <v>1</v>
      </c>
      <c r="P33" s="22">
        <v>2</v>
      </c>
      <c r="Q33" s="22">
        <v>0</v>
      </c>
      <c r="R33" s="28">
        <v>0</v>
      </c>
      <c r="S33" s="24">
        <f t="shared" si="0"/>
        <v>1131</v>
      </c>
      <c r="T33" s="24">
        <f t="shared" si="1"/>
        <v>1764</v>
      </c>
      <c r="U33" s="24">
        <f t="shared" si="2"/>
        <v>2895</v>
      </c>
      <c r="V33" s="19"/>
      <c r="W33" s="19"/>
    </row>
    <row r="34" spans="1:23" s="18" customFormat="1">
      <c r="A34" s="110"/>
      <c r="B34" s="109" t="s">
        <v>32</v>
      </c>
      <c r="C34" s="25" t="s">
        <v>193</v>
      </c>
      <c r="D34" s="25" t="s">
        <v>56</v>
      </c>
      <c r="E34" s="22">
        <v>106</v>
      </c>
      <c r="F34" s="22">
        <v>185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1</v>
      </c>
      <c r="Q34" s="22">
        <v>0</v>
      </c>
      <c r="R34" s="22">
        <v>0</v>
      </c>
      <c r="S34" s="24">
        <f t="shared" si="0"/>
        <v>106</v>
      </c>
      <c r="T34" s="24">
        <f t="shared" si="1"/>
        <v>186</v>
      </c>
      <c r="U34" s="24">
        <f t="shared" si="2"/>
        <v>292</v>
      </c>
      <c r="V34" s="19"/>
      <c r="W34" s="19"/>
    </row>
    <row r="35" spans="1:23" s="18" customFormat="1">
      <c r="A35" s="110"/>
      <c r="B35" s="109"/>
      <c r="C35" s="25" t="s">
        <v>193</v>
      </c>
      <c r="D35" s="25" t="s">
        <v>57</v>
      </c>
      <c r="E35" s="22">
        <v>751</v>
      </c>
      <c r="F35" s="22">
        <v>1016</v>
      </c>
      <c r="G35" s="22">
        <v>0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3</v>
      </c>
      <c r="O35" s="22">
        <v>1</v>
      </c>
      <c r="P35" s="22">
        <v>9</v>
      </c>
      <c r="Q35" s="22">
        <v>0</v>
      </c>
      <c r="R35" s="22">
        <v>0</v>
      </c>
      <c r="S35" s="24">
        <f t="shared" si="0"/>
        <v>752</v>
      </c>
      <c r="T35" s="24">
        <f t="shared" si="1"/>
        <v>1029</v>
      </c>
      <c r="U35" s="24">
        <f t="shared" si="2"/>
        <v>1781</v>
      </c>
      <c r="V35" s="19"/>
      <c r="W35" s="19"/>
    </row>
    <row r="36" spans="1:23" s="18" customFormat="1">
      <c r="A36" s="110"/>
      <c r="B36" s="109" t="s">
        <v>33</v>
      </c>
      <c r="C36" s="25" t="s">
        <v>193</v>
      </c>
      <c r="D36" s="25" t="s">
        <v>56</v>
      </c>
      <c r="E36" s="22">
        <v>84</v>
      </c>
      <c r="F36" s="22">
        <v>284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1</v>
      </c>
      <c r="P36" s="22">
        <v>4</v>
      </c>
      <c r="Q36" s="22">
        <v>0</v>
      </c>
      <c r="R36" s="22">
        <v>0</v>
      </c>
      <c r="S36" s="24">
        <f t="shared" si="0"/>
        <v>85</v>
      </c>
      <c r="T36" s="24">
        <f t="shared" si="1"/>
        <v>288</v>
      </c>
      <c r="U36" s="24">
        <f t="shared" si="2"/>
        <v>373</v>
      </c>
      <c r="V36" s="19"/>
      <c r="W36" s="19"/>
    </row>
    <row r="37" spans="1:23" s="18" customFormat="1">
      <c r="A37" s="110"/>
      <c r="B37" s="109"/>
      <c r="C37" s="25" t="s">
        <v>193</v>
      </c>
      <c r="D37" s="25" t="s">
        <v>57</v>
      </c>
      <c r="E37" s="22">
        <v>380</v>
      </c>
      <c r="F37" s="22">
        <v>1019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4</v>
      </c>
      <c r="P37" s="22">
        <v>15</v>
      </c>
      <c r="Q37" s="22">
        <v>0</v>
      </c>
      <c r="R37" s="22">
        <v>0</v>
      </c>
      <c r="S37" s="24">
        <f t="shared" si="0"/>
        <v>384</v>
      </c>
      <c r="T37" s="24">
        <f t="shared" si="1"/>
        <v>1034</v>
      </c>
      <c r="U37" s="24">
        <f t="shared" si="2"/>
        <v>1418</v>
      </c>
      <c r="V37" s="19"/>
      <c r="W37" s="19"/>
    </row>
    <row r="38" spans="1:23" s="18" customFormat="1">
      <c r="A38" s="110"/>
      <c r="B38" s="109" t="s">
        <v>34</v>
      </c>
      <c r="C38" s="25" t="s">
        <v>193</v>
      </c>
      <c r="D38" s="25" t="s">
        <v>56</v>
      </c>
      <c r="E38" s="22">
        <v>81</v>
      </c>
      <c r="F38" s="22">
        <v>141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4">
        <f t="shared" si="0"/>
        <v>81</v>
      </c>
      <c r="T38" s="24">
        <f t="shared" si="1"/>
        <v>141</v>
      </c>
      <c r="U38" s="24">
        <f t="shared" si="2"/>
        <v>222</v>
      </c>
      <c r="V38" s="19"/>
      <c r="W38" s="19"/>
    </row>
    <row r="39" spans="1:23" s="18" customFormat="1">
      <c r="A39" s="110"/>
      <c r="B39" s="109"/>
      <c r="C39" s="25" t="s">
        <v>193</v>
      </c>
      <c r="D39" s="25" t="s">
        <v>57</v>
      </c>
      <c r="E39" s="22">
        <v>625</v>
      </c>
      <c r="F39" s="22">
        <v>586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</v>
      </c>
      <c r="O39" s="22">
        <v>2</v>
      </c>
      <c r="P39" s="22">
        <v>0</v>
      </c>
      <c r="Q39" s="22">
        <v>0</v>
      </c>
      <c r="R39" s="22">
        <v>0</v>
      </c>
      <c r="S39" s="24">
        <f t="shared" si="0"/>
        <v>627</v>
      </c>
      <c r="T39" s="24">
        <f t="shared" si="1"/>
        <v>587</v>
      </c>
      <c r="U39" s="24">
        <f t="shared" si="2"/>
        <v>1214</v>
      </c>
      <c r="V39" s="19"/>
      <c r="W39" s="19"/>
    </row>
    <row r="40" spans="1:23" s="18" customFormat="1">
      <c r="A40" s="110"/>
      <c r="B40" s="110" t="s">
        <v>35</v>
      </c>
      <c r="C40" s="26" t="s">
        <v>193</v>
      </c>
      <c r="D40" s="26" t="s">
        <v>56</v>
      </c>
      <c r="E40" s="27">
        <f>E38+E36+E34+E32</f>
        <v>417</v>
      </c>
      <c r="F40" s="27">
        <f t="shared" ref="F40:R40" si="7">F38+F36+F34+F32</f>
        <v>959</v>
      </c>
      <c r="G40" s="27">
        <f t="shared" si="7"/>
        <v>0</v>
      </c>
      <c r="H40" s="27">
        <f t="shared" si="7"/>
        <v>0</v>
      </c>
      <c r="I40" s="27">
        <f t="shared" si="7"/>
        <v>0</v>
      </c>
      <c r="J40" s="27">
        <f t="shared" si="7"/>
        <v>0</v>
      </c>
      <c r="K40" s="27">
        <f t="shared" si="7"/>
        <v>0</v>
      </c>
      <c r="L40" s="27">
        <f t="shared" si="7"/>
        <v>0</v>
      </c>
      <c r="M40" s="27">
        <f t="shared" si="7"/>
        <v>0</v>
      </c>
      <c r="N40" s="27">
        <f t="shared" si="7"/>
        <v>0</v>
      </c>
      <c r="O40" s="27">
        <f t="shared" si="7"/>
        <v>1</v>
      </c>
      <c r="P40" s="27">
        <f t="shared" si="7"/>
        <v>5</v>
      </c>
      <c r="Q40" s="27">
        <f t="shared" si="7"/>
        <v>0</v>
      </c>
      <c r="R40" s="27">
        <f t="shared" si="7"/>
        <v>0</v>
      </c>
      <c r="S40" s="24">
        <f t="shared" si="0"/>
        <v>418</v>
      </c>
      <c r="T40" s="24">
        <f t="shared" si="1"/>
        <v>964</v>
      </c>
      <c r="U40" s="24">
        <f t="shared" si="2"/>
        <v>1382</v>
      </c>
      <c r="V40" s="19"/>
      <c r="W40" s="19"/>
    </row>
    <row r="41" spans="1:23" s="18" customFormat="1">
      <c r="A41" s="110"/>
      <c r="B41" s="110"/>
      <c r="C41" s="26" t="s">
        <v>193</v>
      </c>
      <c r="D41" s="26" t="s">
        <v>57</v>
      </c>
      <c r="E41" s="27">
        <f>E39+E37+E35+E33</f>
        <v>2885</v>
      </c>
      <c r="F41" s="27">
        <f t="shared" ref="F41:R41" si="8">F39+F37+F35+F33</f>
        <v>4381</v>
      </c>
      <c r="G41" s="27">
        <f t="shared" si="8"/>
        <v>0</v>
      </c>
      <c r="H41" s="27">
        <f t="shared" si="8"/>
        <v>2</v>
      </c>
      <c r="I41" s="27">
        <f t="shared" si="8"/>
        <v>0</v>
      </c>
      <c r="J41" s="27">
        <f t="shared" si="8"/>
        <v>0</v>
      </c>
      <c r="K41" s="27">
        <f t="shared" si="8"/>
        <v>0</v>
      </c>
      <c r="L41" s="27">
        <f t="shared" si="8"/>
        <v>0</v>
      </c>
      <c r="M41" s="27">
        <f t="shared" si="8"/>
        <v>1</v>
      </c>
      <c r="N41" s="27">
        <f t="shared" si="8"/>
        <v>5</v>
      </c>
      <c r="O41" s="27">
        <f t="shared" si="8"/>
        <v>8</v>
      </c>
      <c r="P41" s="27">
        <f t="shared" si="8"/>
        <v>26</v>
      </c>
      <c r="Q41" s="27">
        <f t="shared" si="8"/>
        <v>0</v>
      </c>
      <c r="R41" s="27">
        <f t="shared" si="8"/>
        <v>0</v>
      </c>
      <c r="S41" s="24">
        <f t="shared" si="0"/>
        <v>2894</v>
      </c>
      <c r="T41" s="24">
        <f t="shared" si="1"/>
        <v>4414</v>
      </c>
      <c r="U41" s="24">
        <f t="shared" si="2"/>
        <v>7308</v>
      </c>
      <c r="V41" s="19"/>
      <c r="W41" s="19"/>
    </row>
    <row r="42" spans="1:23" s="18" customFormat="1">
      <c r="A42" s="110" t="s">
        <v>36</v>
      </c>
      <c r="B42" s="109" t="s">
        <v>31</v>
      </c>
      <c r="C42" s="25" t="s">
        <v>17</v>
      </c>
      <c r="D42" s="25" t="s">
        <v>56</v>
      </c>
      <c r="E42" s="22">
        <v>133</v>
      </c>
      <c r="F42" s="22">
        <v>267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1</v>
      </c>
      <c r="P42" s="22">
        <v>1</v>
      </c>
      <c r="Q42" s="22">
        <v>0</v>
      </c>
      <c r="R42" s="22">
        <v>0</v>
      </c>
      <c r="S42" s="24">
        <f t="shared" si="0"/>
        <v>134</v>
      </c>
      <c r="T42" s="24">
        <f t="shared" si="1"/>
        <v>268</v>
      </c>
      <c r="U42" s="24">
        <f t="shared" si="2"/>
        <v>402</v>
      </c>
      <c r="V42" s="19"/>
      <c r="W42" s="19"/>
    </row>
    <row r="43" spans="1:23" s="18" customFormat="1">
      <c r="A43" s="110"/>
      <c r="B43" s="109"/>
      <c r="C43" s="25" t="s">
        <v>17</v>
      </c>
      <c r="D43" s="25" t="s">
        <v>57</v>
      </c>
      <c r="E43" s="22">
        <v>1109</v>
      </c>
      <c r="F43" s="22">
        <v>1887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</v>
      </c>
      <c r="R43" s="22">
        <v>34</v>
      </c>
      <c r="S43" s="24">
        <f t="shared" si="0"/>
        <v>1111</v>
      </c>
      <c r="T43" s="24">
        <f t="shared" si="1"/>
        <v>1921</v>
      </c>
      <c r="U43" s="24">
        <f t="shared" si="2"/>
        <v>3032</v>
      </c>
      <c r="V43" s="19"/>
      <c r="W43" s="19"/>
    </row>
    <row r="44" spans="1:23" s="18" customFormat="1">
      <c r="A44" s="110" t="s">
        <v>63</v>
      </c>
      <c r="B44" s="109" t="s">
        <v>31</v>
      </c>
      <c r="C44" s="25" t="s">
        <v>18</v>
      </c>
      <c r="D44" s="25" t="s">
        <v>56</v>
      </c>
      <c r="E44" s="22">
        <v>156</v>
      </c>
      <c r="F44" s="22">
        <v>244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4">
        <f t="shared" si="0"/>
        <v>156</v>
      </c>
      <c r="T44" s="24">
        <f t="shared" si="1"/>
        <v>244</v>
      </c>
      <c r="U44" s="24">
        <f t="shared" si="2"/>
        <v>400</v>
      </c>
      <c r="V44" s="19"/>
      <c r="W44" s="19"/>
    </row>
    <row r="45" spans="1:23" s="18" customFormat="1">
      <c r="A45" s="110"/>
      <c r="B45" s="109"/>
      <c r="C45" s="25" t="s">
        <v>18</v>
      </c>
      <c r="D45" s="25" t="s">
        <v>57</v>
      </c>
      <c r="E45" s="22">
        <v>943</v>
      </c>
      <c r="F45" s="22">
        <v>1352</v>
      </c>
      <c r="G45" s="22">
        <v>0</v>
      </c>
      <c r="H45" s="22">
        <v>0</v>
      </c>
      <c r="I45" s="22">
        <v>2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  <c r="O45" s="22">
        <v>1</v>
      </c>
      <c r="P45" s="22">
        <v>2</v>
      </c>
      <c r="Q45" s="22">
        <v>0</v>
      </c>
      <c r="R45" s="22">
        <v>0</v>
      </c>
      <c r="S45" s="24">
        <f t="shared" si="0"/>
        <v>946</v>
      </c>
      <c r="T45" s="24">
        <f t="shared" si="1"/>
        <v>1355</v>
      </c>
      <c r="U45" s="24">
        <f t="shared" si="2"/>
        <v>2301</v>
      </c>
      <c r="V45" s="19"/>
      <c r="W45" s="19"/>
    </row>
    <row r="46" spans="1:23" s="18" customFormat="1">
      <c r="A46" s="110" t="s">
        <v>92</v>
      </c>
      <c r="B46" s="111" t="s">
        <v>37</v>
      </c>
      <c r="C46" s="25" t="s">
        <v>193</v>
      </c>
      <c r="D46" s="21" t="s">
        <v>56</v>
      </c>
      <c r="E46" s="22">
        <v>20</v>
      </c>
      <c r="F46" s="22">
        <v>25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2</v>
      </c>
      <c r="P46" s="22">
        <v>0</v>
      </c>
      <c r="Q46" s="22">
        <v>0</v>
      </c>
      <c r="R46" s="22">
        <v>0</v>
      </c>
      <c r="S46" s="24">
        <f t="shared" si="0"/>
        <v>22</v>
      </c>
      <c r="T46" s="24">
        <f t="shared" si="1"/>
        <v>25</v>
      </c>
      <c r="U46" s="24">
        <f t="shared" si="2"/>
        <v>47</v>
      </c>
      <c r="V46" s="19"/>
      <c r="W46" s="19"/>
    </row>
    <row r="47" spans="1:23" s="18" customFormat="1">
      <c r="A47" s="110"/>
      <c r="B47" s="111"/>
      <c r="C47" s="21" t="s">
        <v>193</v>
      </c>
      <c r="D47" s="21" t="s">
        <v>57</v>
      </c>
      <c r="E47" s="22">
        <v>356</v>
      </c>
      <c r="F47" s="22">
        <v>278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8</v>
      </c>
      <c r="P47" s="22">
        <v>2</v>
      </c>
      <c r="Q47" s="22">
        <v>0</v>
      </c>
      <c r="R47" s="22">
        <v>0</v>
      </c>
      <c r="S47" s="24">
        <f t="shared" si="0"/>
        <v>364</v>
      </c>
      <c r="T47" s="24">
        <f t="shared" si="1"/>
        <v>280</v>
      </c>
      <c r="U47" s="24">
        <f t="shared" si="2"/>
        <v>644</v>
      </c>
      <c r="V47" s="19"/>
      <c r="W47" s="19"/>
    </row>
    <row r="48" spans="1:23" s="18" customFormat="1">
      <c r="A48" s="110"/>
      <c r="B48" s="111" t="s">
        <v>29</v>
      </c>
      <c r="C48" s="21" t="s">
        <v>193</v>
      </c>
      <c r="D48" s="21" t="s">
        <v>56</v>
      </c>
      <c r="E48" s="22">
        <v>119</v>
      </c>
      <c r="F48" s="22">
        <v>79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4">
        <f t="shared" si="0"/>
        <v>119</v>
      </c>
      <c r="T48" s="24">
        <f t="shared" si="1"/>
        <v>79</v>
      </c>
      <c r="U48" s="24">
        <f t="shared" si="2"/>
        <v>198</v>
      </c>
      <c r="V48" s="19"/>
      <c r="W48" s="19"/>
    </row>
    <row r="49" spans="1:23" s="18" customFormat="1">
      <c r="A49" s="110"/>
      <c r="B49" s="111"/>
      <c r="C49" s="21" t="s">
        <v>193</v>
      </c>
      <c r="D49" s="21" t="s">
        <v>57</v>
      </c>
      <c r="E49" s="22">
        <v>289</v>
      </c>
      <c r="F49" s="22">
        <v>223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4</v>
      </c>
      <c r="P49" s="22">
        <v>4</v>
      </c>
      <c r="Q49" s="22">
        <v>0</v>
      </c>
      <c r="R49" s="22">
        <v>0</v>
      </c>
      <c r="S49" s="24">
        <f t="shared" si="0"/>
        <v>293</v>
      </c>
      <c r="T49" s="24">
        <f t="shared" si="1"/>
        <v>227</v>
      </c>
      <c r="U49" s="24">
        <f t="shared" si="2"/>
        <v>520</v>
      </c>
      <c r="V49" s="19"/>
      <c r="W49" s="19"/>
    </row>
    <row r="50" spans="1:23" s="18" customFormat="1">
      <c r="A50" s="110"/>
      <c r="B50" s="111" t="s">
        <v>38</v>
      </c>
      <c r="C50" s="21" t="s">
        <v>193</v>
      </c>
      <c r="D50" s="21" t="s">
        <v>56</v>
      </c>
      <c r="E50" s="22">
        <v>150</v>
      </c>
      <c r="F50" s="22">
        <v>95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4">
        <f t="shared" si="0"/>
        <v>150</v>
      </c>
      <c r="T50" s="24">
        <f t="shared" si="1"/>
        <v>95</v>
      </c>
      <c r="U50" s="24">
        <f t="shared" si="2"/>
        <v>245</v>
      </c>
      <c r="V50" s="19"/>
      <c r="W50" s="19"/>
    </row>
    <row r="51" spans="1:23" s="18" customFormat="1">
      <c r="A51" s="110"/>
      <c r="B51" s="111"/>
      <c r="C51" s="21" t="s">
        <v>193</v>
      </c>
      <c r="D51" s="21" t="s">
        <v>57</v>
      </c>
      <c r="E51" s="22">
        <v>474</v>
      </c>
      <c r="F51" s="22">
        <v>380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3</v>
      </c>
      <c r="S51" s="24">
        <f t="shared" si="0"/>
        <v>474</v>
      </c>
      <c r="T51" s="24">
        <f t="shared" si="1"/>
        <v>383</v>
      </c>
      <c r="U51" s="24">
        <f t="shared" si="2"/>
        <v>857</v>
      </c>
      <c r="V51" s="19"/>
      <c r="W51" s="19"/>
    </row>
    <row r="52" spans="1:23" s="18" customFormat="1">
      <c r="A52" s="110"/>
      <c r="B52" s="111" t="s">
        <v>39</v>
      </c>
      <c r="C52" s="21" t="s">
        <v>193</v>
      </c>
      <c r="D52" s="21" t="s">
        <v>56</v>
      </c>
      <c r="E52" s="22">
        <v>102</v>
      </c>
      <c r="F52" s="22">
        <v>115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4">
        <f t="shared" si="0"/>
        <v>102</v>
      </c>
      <c r="T52" s="24">
        <f t="shared" si="1"/>
        <v>115</v>
      </c>
      <c r="U52" s="24">
        <f t="shared" si="2"/>
        <v>217</v>
      </c>
      <c r="V52" s="19"/>
      <c r="W52" s="19"/>
    </row>
    <row r="53" spans="1:23" s="18" customFormat="1">
      <c r="A53" s="110"/>
      <c r="B53" s="111"/>
      <c r="C53" s="21" t="s">
        <v>193</v>
      </c>
      <c r="D53" s="21" t="s">
        <v>57</v>
      </c>
      <c r="E53" s="22">
        <v>221</v>
      </c>
      <c r="F53" s="22">
        <v>226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4">
        <f t="shared" si="0"/>
        <v>221</v>
      </c>
      <c r="T53" s="24">
        <f t="shared" si="1"/>
        <v>226</v>
      </c>
      <c r="U53" s="24">
        <f t="shared" si="2"/>
        <v>447</v>
      </c>
      <c r="V53" s="19"/>
      <c r="W53" s="19"/>
    </row>
    <row r="54" spans="1:23" s="18" customFormat="1">
      <c r="A54" s="110"/>
      <c r="B54" s="110" t="s">
        <v>28</v>
      </c>
      <c r="C54" s="26" t="s">
        <v>193</v>
      </c>
      <c r="D54" s="26" t="s">
        <v>56</v>
      </c>
      <c r="E54" s="27">
        <f>E52+E50+E48+E46</f>
        <v>391</v>
      </c>
      <c r="F54" s="27">
        <f t="shared" ref="F54:R54" si="9">F52+F50+F48+F46</f>
        <v>314</v>
      </c>
      <c r="G54" s="27">
        <f t="shared" si="9"/>
        <v>0</v>
      </c>
      <c r="H54" s="27">
        <f t="shared" si="9"/>
        <v>0</v>
      </c>
      <c r="I54" s="27">
        <f t="shared" si="9"/>
        <v>0</v>
      </c>
      <c r="J54" s="27">
        <f t="shared" si="9"/>
        <v>0</v>
      </c>
      <c r="K54" s="27">
        <f t="shared" si="9"/>
        <v>0</v>
      </c>
      <c r="L54" s="27">
        <f t="shared" si="9"/>
        <v>0</v>
      </c>
      <c r="M54" s="27">
        <f t="shared" si="9"/>
        <v>0</v>
      </c>
      <c r="N54" s="27">
        <f t="shared" si="9"/>
        <v>0</v>
      </c>
      <c r="O54" s="27">
        <f t="shared" si="9"/>
        <v>2</v>
      </c>
      <c r="P54" s="27">
        <f t="shared" si="9"/>
        <v>0</v>
      </c>
      <c r="Q54" s="27">
        <f t="shared" si="9"/>
        <v>0</v>
      </c>
      <c r="R54" s="27">
        <f t="shared" si="9"/>
        <v>0</v>
      </c>
      <c r="S54" s="24">
        <f t="shared" si="0"/>
        <v>393</v>
      </c>
      <c r="T54" s="24">
        <f t="shared" si="1"/>
        <v>314</v>
      </c>
      <c r="U54" s="24">
        <f t="shared" si="2"/>
        <v>707</v>
      </c>
      <c r="V54" s="19"/>
      <c r="W54" s="19"/>
    </row>
    <row r="55" spans="1:23" s="18" customFormat="1">
      <c r="A55" s="110"/>
      <c r="B55" s="110"/>
      <c r="C55" s="26" t="s">
        <v>193</v>
      </c>
      <c r="D55" s="26" t="s">
        <v>57</v>
      </c>
      <c r="E55" s="27">
        <f>E53+E51+E49+E47</f>
        <v>1340</v>
      </c>
      <c r="F55" s="27">
        <f t="shared" ref="F55:R55" si="10">F53+F51+F49+F47</f>
        <v>1107</v>
      </c>
      <c r="G55" s="27">
        <f t="shared" si="10"/>
        <v>0</v>
      </c>
      <c r="H55" s="27">
        <f t="shared" si="10"/>
        <v>0</v>
      </c>
      <c r="I55" s="27">
        <f t="shared" si="10"/>
        <v>0</v>
      </c>
      <c r="J55" s="27">
        <f t="shared" si="10"/>
        <v>0</v>
      </c>
      <c r="K55" s="27">
        <f t="shared" si="10"/>
        <v>0</v>
      </c>
      <c r="L55" s="27">
        <f t="shared" si="10"/>
        <v>0</v>
      </c>
      <c r="M55" s="27">
        <f t="shared" si="10"/>
        <v>0</v>
      </c>
      <c r="N55" s="27">
        <f t="shared" si="10"/>
        <v>0</v>
      </c>
      <c r="O55" s="27">
        <f t="shared" si="10"/>
        <v>12</v>
      </c>
      <c r="P55" s="27">
        <f t="shared" si="10"/>
        <v>6</v>
      </c>
      <c r="Q55" s="27">
        <f t="shared" si="10"/>
        <v>0</v>
      </c>
      <c r="R55" s="27">
        <f t="shared" si="10"/>
        <v>3</v>
      </c>
      <c r="S55" s="24">
        <f t="shared" si="0"/>
        <v>1352</v>
      </c>
      <c r="T55" s="24">
        <f t="shared" si="1"/>
        <v>1116</v>
      </c>
      <c r="U55" s="24">
        <f t="shared" si="2"/>
        <v>2468</v>
      </c>
      <c r="V55" s="19"/>
      <c r="W55" s="19"/>
    </row>
    <row r="56" spans="1:23" s="18" customFormat="1">
      <c r="A56" s="105" t="s">
        <v>189</v>
      </c>
      <c r="B56" s="106"/>
      <c r="C56" s="25" t="s">
        <v>17</v>
      </c>
      <c r="D56" s="23" t="s">
        <v>73</v>
      </c>
      <c r="E56" s="22">
        <v>75</v>
      </c>
      <c r="F56" s="22">
        <v>68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4">
        <f t="shared" si="0"/>
        <v>75</v>
      </c>
      <c r="T56" s="24">
        <f t="shared" si="1"/>
        <v>68</v>
      </c>
      <c r="U56" s="24">
        <f t="shared" si="2"/>
        <v>143</v>
      </c>
      <c r="V56" s="19"/>
      <c r="W56" s="19"/>
    </row>
    <row r="57" spans="1:23" s="18" customFormat="1">
      <c r="A57" s="107"/>
      <c r="B57" s="108"/>
      <c r="C57" s="25" t="s">
        <v>17</v>
      </c>
      <c r="D57" s="23" t="s">
        <v>23</v>
      </c>
      <c r="E57" s="22">
        <v>118</v>
      </c>
      <c r="F57" s="22">
        <v>83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1</v>
      </c>
      <c r="P57" s="22">
        <v>0</v>
      </c>
      <c r="Q57" s="22">
        <v>0</v>
      </c>
      <c r="R57" s="22">
        <v>0</v>
      </c>
      <c r="S57" s="24">
        <f t="shared" si="0"/>
        <v>119</v>
      </c>
      <c r="T57" s="24">
        <f t="shared" si="1"/>
        <v>83</v>
      </c>
      <c r="U57" s="24">
        <f t="shared" si="2"/>
        <v>202</v>
      </c>
      <c r="V57" s="19"/>
      <c r="W57" s="19"/>
    </row>
    <row r="58" spans="1:23" s="18" customFormat="1">
      <c r="A58" s="110" t="s">
        <v>191</v>
      </c>
      <c r="B58" s="111" t="s">
        <v>39</v>
      </c>
      <c r="C58" s="21" t="s">
        <v>55</v>
      </c>
      <c r="D58" s="21" t="s">
        <v>56</v>
      </c>
      <c r="E58" s="28">
        <v>57</v>
      </c>
      <c r="F58" s="22">
        <v>59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2">
        <v>0</v>
      </c>
      <c r="R58" s="22">
        <v>0</v>
      </c>
      <c r="S58" s="24">
        <f t="shared" si="0"/>
        <v>57</v>
      </c>
      <c r="T58" s="24">
        <f t="shared" si="1"/>
        <v>59</v>
      </c>
      <c r="U58" s="24">
        <f t="shared" si="2"/>
        <v>116</v>
      </c>
      <c r="V58" s="19"/>
      <c r="W58" s="19"/>
    </row>
    <row r="59" spans="1:23" s="18" customFormat="1">
      <c r="A59" s="110"/>
      <c r="B59" s="111"/>
      <c r="C59" s="21" t="s">
        <v>55</v>
      </c>
      <c r="D59" s="21" t="s">
        <v>57</v>
      </c>
      <c r="E59" s="28">
        <v>181</v>
      </c>
      <c r="F59" s="22">
        <v>180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2">
        <v>0</v>
      </c>
      <c r="R59" s="22">
        <v>0</v>
      </c>
      <c r="S59" s="24">
        <f t="shared" si="0"/>
        <v>181</v>
      </c>
      <c r="T59" s="24">
        <f t="shared" si="1"/>
        <v>180</v>
      </c>
      <c r="U59" s="24">
        <f t="shared" si="2"/>
        <v>361</v>
      </c>
      <c r="V59" s="19"/>
      <c r="W59" s="19"/>
    </row>
    <row r="60" spans="1:23" s="18" customFormat="1">
      <c r="A60" s="110"/>
      <c r="B60" s="111" t="s">
        <v>29</v>
      </c>
      <c r="C60" s="21" t="s">
        <v>55</v>
      </c>
      <c r="D60" s="21" t="s">
        <v>56</v>
      </c>
      <c r="E60" s="28">
        <v>62</v>
      </c>
      <c r="F60" s="22">
        <v>38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2">
        <v>0</v>
      </c>
      <c r="R60" s="22">
        <v>0</v>
      </c>
      <c r="S60" s="24">
        <f t="shared" si="0"/>
        <v>62</v>
      </c>
      <c r="T60" s="24">
        <f t="shared" si="1"/>
        <v>38</v>
      </c>
      <c r="U60" s="24">
        <f t="shared" si="2"/>
        <v>100</v>
      </c>
      <c r="V60" s="19"/>
      <c r="W60" s="19"/>
    </row>
    <row r="61" spans="1:23" s="18" customFormat="1">
      <c r="A61" s="110"/>
      <c r="B61" s="111"/>
      <c r="C61" s="21" t="s">
        <v>55</v>
      </c>
      <c r="D61" s="21" t="s">
        <v>57</v>
      </c>
      <c r="E61" s="28">
        <v>157</v>
      </c>
      <c r="F61" s="22">
        <v>109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23</v>
      </c>
      <c r="N61" s="28">
        <v>0</v>
      </c>
      <c r="O61" s="28">
        <v>12</v>
      </c>
      <c r="P61" s="28">
        <v>7</v>
      </c>
      <c r="Q61" s="22">
        <v>6</v>
      </c>
      <c r="R61" s="22">
        <v>0</v>
      </c>
      <c r="S61" s="24">
        <f t="shared" si="0"/>
        <v>198</v>
      </c>
      <c r="T61" s="24">
        <f t="shared" si="1"/>
        <v>116</v>
      </c>
      <c r="U61" s="24">
        <f t="shared" si="2"/>
        <v>314</v>
      </c>
      <c r="V61" s="19"/>
      <c r="W61" s="19"/>
    </row>
    <row r="62" spans="1:23" s="18" customFormat="1">
      <c r="A62" s="110"/>
      <c r="B62" s="111" t="s">
        <v>38</v>
      </c>
      <c r="C62" s="21" t="s">
        <v>55</v>
      </c>
      <c r="D62" s="21" t="s">
        <v>56</v>
      </c>
      <c r="E62" s="28">
        <v>51</v>
      </c>
      <c r="F62" s="22">
        <v>19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2">
        <v>0</v>
      </c>
      <c r="R62" s="22">
        <v>0</v>
      </c>
      <c r="S62" s="24">
        <f t="shared" si="0"/>
        <v>51</v>
      </c>
      <c r="T62" s="24">
        <f t="shared" si="1"/>
        <v>19</v>
      </c>
      <c r="U62" s="24">
        <f t="shared" si="2"/>
        <v>70</v>
      </c>
      <c r="V62" s="19"/>
      <c r="W62" s="19"/>
    </row>
    <row r="63" spans="1:23" s="18" customFormat="1">
      <c r="A63" s="110"/>
      <c r="B63" s="111"/>
      <c r="C63" s="21" t="s">
        <v>55</v>
      </c>
      <c r="D63" s="21" t="s">
        <v>57</v>
      </c>
      <c r="E63" s="28">
        <v>410</v>
      </c>
      <c r="F63" s="22">
        <v>154</v>
      </c>
      <c r="G63" s="28">
        <v>8</v>
      </c>
      <c r="H63" s="28">
        <v>1</v>
      </c>
      <c r="I63" s="28">
        <v>0</v>
      </c>
      <c r="J63" s="28">
        <v>0</v>
      </c>
      <c r="K63" s="28">
        <v>2</v>
      </c>
      <c r="L63" s="28">
        <v>0</v>
      </c>
      <c r="M63" s="28">
        <v>4</v>
      </c>
      <c r="N63" s="28">
        <v>1</v>
      </c>
      <c r="O63" s="28">
        <v>14</v>
      </c>
      <c r="P63" s="28">
        <v>10</v>
      </c>
      <c r="Q63" s="22">
        <v>0</v>
      </c>
      <c r="R63" s="22">
        <v>0</v>
      </c>
      <c r="S63" s="24">
        <f t="shared" si="0"/>
        <v>438</v>
      </c>
      <c r="T63" s="24">
        <f t="shared" si="1"/>
        <v>166</v>
      </c>
      <c r="U63" s="24">
        <f t="shared" si="2"/>
        <v>604</v>
      </c>
      <c r="V63" s="19"/>
      <c r="W63" s="19"/>
    </row>
    <row r="64" spans="1:23" s="18" customFormat="1">
      <c r="A64" s="110"/>
      <c r="B64" s="110" t="s">
        <v>28</v>
      </c>
      <c r="C64" s="26" t="s">
        <v>55</v>
      </c>
      <c r="D64" s="26" t="s">
        <v>56</v>
      </c>
      <c r="E64" s="27">
        <f>E62+E60+E58</f>
        <v>170</v>
      </c>
      <c r="F64" s="27">
        <f t="shared" ref="F64:R64" si="11">F62+F60+F58</f>
        <v>116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  <c r="O64" s="27">
        <f t="shared" si="11"/>
        <v>0</v>
      </c>
      <c r="P64" s="27">
        <f t="shared" si="11"/>
        <v>0</v>
      </c>
      <c r="Q64" s="27">
        <f t="shared" si="11"/>
        <v>0</v>
      </c>
      <c r="R64" s="27">
        <f t="shared" si="11"/>
        <v>0</v>
      </c>
      <c r="S64" s="24">
        <f t="shared" si="0"/>
        <v>170</v>
      </c>
      <c r="T64" s="24">
        <f t="shared" si="1"/>
        <v>116</v>
      </c>
      <c r="U64" s="24">
        <f t="shared" si="2"/>
        <v>286</v>
      </c>
      <c r="V64" s="19"/>
      <c r="W64" s="19"/>
    </row>
    <row r="65" spans="1:23" s="18" customFormat="1">
      <c r="A65" s="110"/>
      <c r="B65" s="110"/>
      <c r="C65" s="26" t="s">
        <v>55</v>
      </c>
      <c r="D65" s="26" t="s">
        <v>57</v>
      </c>
      <c r="E65" s="27">
        <f>E63+E61+E59</f>
        <v>748</v>
      </c>
      <c r="F65" s="27">
        <f t="shared" ref="F65:R65" si="12">F63+F61+F59</f>
        <v>443</v>
      </c>
      <c r="G65" s="27">
        <f t="shared" si="12"/>
        <v>8</v>
      </c>
      <c r="H65" s="27">
        <f t="shared" si="12"/>
        <v>1</v>
      </c>
      <c r="I65" s="27">
        <f t="shared" si="12"/>
        <v>0</v>
      </c>
      <c r="J65" s="27">
        <f t="shared" si="12"/>
        <v>0</v>
      </c>
      <c r="K65" s="27">
        <f t="shared" si="12"/>
        <v>2</v>
      </c>
      <c r="L65" s="27">
        <f t="shared" si="12"/>
        <v>0</v>
      </c>
      <c r="M65" s="27">
        <f t="shared" si="12"/>
        <v>27</v>
      </c>
      <c r="N65" s="27">
        <f t="shared" si="12"/>
        <v>1</v>
      </c>
      <c r="O65" s="27">
        <f t="shared" si="12"/>
        <v>26</v>
      </c>
      <c r="P65" s="27">
        <f t="shared" si="12"/>
        <v>17</v>
      </c>
      <c r="Q65" s="27">
        <f t="shared" si="12"/>
        <v>6</v>
      </c>
      <c r="R65" s="27">
        <f t="shared" si="12"/>
        <v>0</v>
      </c>
      <c r="S65" s="24">
        <f t="shared" si="0"/>
        <v>817</v>
      </c>
      <c r="T65" s="24">
        <f t="shared" si="1"/>
        <v>462</v>
      </c>
      <c r="U65" s="24">
        <f t="shared" si="2"/>
        <v>1279</v>
      </c>
      <c r="V65" s="19"/>
      <c r="W65" s="19"/>
    </row>
    <row r="66" spans="1:23" s="18" customFormat="1">
      <c r="A66" s="111" t="s">
        <v>40</v>
      </c>
      <c r="B66" s="111"/>
      <c r="C66" s="21" t="s">
        <v>179</v>
      </c>
      <c r="D66" s="21" t="s">
        <v>56</v>
      </c>
      <c r="E66" s="22">
        <v>380</v>
      </c>
      <c r="F66" s="22">
        <v>112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4">
        <f t="shared" si="0"/>
        <v>380</v>
      </c>
      <c r="T66" s="24">
        <f t="shared" si="1"/>
        <v>112</v>
      </c>
      <c r="U66" s="24">
        <f t="shared" si="2"/>
        <v>492</v>
      </c>
      <c r="V66" s="19"/>
      <c r="W66" s="19"/>
    </row>
    <row r="67" spans="1:23" s="18" customFormat="1">
      <c r="A67" s="111"/>
      <c r="B67" s="111"/>
      <c r="C67" s="21" t="s">
        <v>179</v>
      </c>
      <c r="D67" s="21" t="s">
        <v>57</v>
      </c>
      <c r="E67" s="22">
        <v>1937</v>
      </c>
      <c r="F67" s="22">
        <v>792</v>
      </c>
      <c r="G67" s="22">
        <v>0</v>
      </c>
      <c r="H67" s="22">
        <v>0</v>
      </c>
      <c r="I67" s="22">
        <v>0</v>
      </c>
      <c r="J67" s="22">
        <v>0</v>
      </c>
      <c r="K67" s="22">
        <v>4</v>
      </c>
      <c r="L67" s="22">
        <v>0</v>
      </c>
      <c r="M67" s="22">
        <v>2</v>
      </c>
      <c r="N67" s="22">
        <v>0</v>
      </c>
      <c r="O67" s="22">
        <v>2</v>
      </c>
      <c r="P67" s="22">
        <v>2</v>
      </c>
      <c r="Q67" s="22">
        <v>0</v>
      </c>
      <c r="R67" s="22">
        <v>0</v>
      </c>
      <c r="S67" s="24">
        <f t="shared" si="0"/>
        <v>1945</v>
      </c>
      <c r="T67" s="24">
        <f t="shared" si="1"/>
        <v>794</v>
      </c>
      <c r="U67" s="24">
        <f t="shared" si="2"/>
        <v>2739</v>
      </c>
      <c r="V67" s="19"/>
      <c r="W67" s="19"/>
    </row>
    <row r="68" spans="1:23" s="18" customFormat="1">
      <c r="A68" s="111" t="s">
        <v>192</v>
      </c>
      <c r="B68" s="111"/>
      <c r="C68" s="21" t="s">
        <v>17</v>
      </c>
      <c r="D68" s="21" t="s">
        <v>56</v>
      </c>
      <c r="E68" s="22">
        <v>279</v>
      </c>
      <c r="F68" s="22">
        <v>156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4">
        <f t="shared" si="0"/>
        <v>279</v>
      </c>
      <c r="T68" s="24">
        <f t="shared" si="1"/>
        <v>156</v>
      </c>
      <c r="U68" s="24">
        <f t="shared" si="2"/>
        <v>435</v>
      </c>
      <c r="V68" s="19"/>
      <c r="W68" s="19"/>
    </row>
    <row r="69" spans="1:23" s="18" customFormat="1">
      <c r="A69" s="111"/>
      <c r="B69" s="111"/>
      <c r="C69" s="21" t="s">
        <v>17</v>
      </c>
      <c r="D69" s="21" t="s">
        <v>57</v>
      </c>
      <c r="E69" s="22">
        <v>970</v>
      </c>
      <c r="F69" s="22">
        <v>709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4">
        <f t="shared" ref="S69:S93" si="13">E69+G69+I69+K69+M69+O69+Q69</f>
        <v>970</v>
      </c>
      <c r="T69" s="24">
        <f t="shared" ref="T69:T93" si="14">R69+P69+N69+L69+J69+H69+F69</f>
        <v>709</v>
      </c>
      <c r="U69" s="24">
        <f t="shared" ref="U69:U93" si="15">T69+S69</f>
        <v>1679</v>
      </c>
      <c r="V69" s="19"/>
      <c r="W69" s="19"/>
    </row>
    <row r="70" spans="1:23" s="18" customFormat="1">
      <c r="A70" s="110" t="s">
        <v>182</v>
      </c>
      <c r="B70" s="109" t="s">
        <v>41</v>
      </c>
      <c r="C70" s="21" t="s">
        <v>179</v>
      </c>
      <c r="D70" s="25" t="s">
        <v>56</v>
      </c>
      <c r="E70" s="28">
        <v>105</v>
      </c>
      <c r="F70" s="28">
        <v>343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2">
        <v>0</v>
      </c>
      <c r="R70" s="22">
        <v>0</v>
      </c>
      <c r="S70" s="24">
        <f t="shared" si="13"/>
        <v>105</v>
      </c>
      <c r="T70" s="24">
        <f t="shared" si="14"/>
        <v>343</v>
      </c>
      <c r="U70" s="24">
        <f t="shared" si="15"/>
        <v>448</v>
      </c>
      <c r="V70" s="19"/>
      <c r="W70" s="19"/>
    </row>
    <row r="71" spans="1:23" s="18" customFormat="1">
      <c r="A71" s="110"/>
      <c r="B71" s="109"/>
      <c r="C71" s="21" t="s">
        <v>179</v>
      </c>
      <c r="D71" s="25" t="s">
        <v>57</v>
      </c>
      <c r="E71" s="28">
        <v>378</v>
      </c>
      <c r="F71" s="28">
        <v>1103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2">
        <v>0</v>
      </c>
      <c r="R71" s="22">
        <v>0</v>
      </c>
      <c r="S71" s="24">
        <f t="shared" si="13"/>
        <v>378</v>
      </c>
      <c r="T71" s="24">
        <f t="shared" si="14"/>
        <v>1103</v>
      </c>
      <c r="U71" s="24">
        <f t="shared" si="15"/>
        <v>1481</v>
      </c>
      <c r="V71" s="19"/>
      <c r="W71" s="19"/>
    </row>
    <row r="72" spans="1:23" s="18" customFormat="1">
      <c r="A72" s="110"/>
      <c r="B72" s="109" t="s">
        <v>42</v>
      </c>
      <c r="C72" s="21" t="s">
        <v>179</v>
      </c>
      <c r="D72" s="25" t="s">
        <v>56</v>
      </c>
      <c r="E72" s="28">
        <v>0</v>
      </c>
      <c r="F72" s="28">
        <v>91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2">
        <v>0</v>
      </c>
      <c r="R72" s="22">
        <v>0</v>
      </c>
      <c r="S72" s="24">
        <f t="shared" si="13"/>
        <v>0</v>
      </c>
      <c r="T72" s="24">
        <f t="shared" si="14"/>
        <v>91</v>
      </c>
      <c r="U72" s="24">
        <f t="shared" si="15"/>
        <v>91</v>
      </c>
      <c r="V72" s="19"/>
      <c r="W72" s="19"/>
    </row>
    <row r="73" spans="1:23" s="18" customFormat="1">
      <c r="A73" s="110"/>
      <c r="B73" s="109"/>
      <c r="C73" s="21" t="s">
        <v>179</v>
      </c>
      <c r="D73" s="25" t="s">
        <v>57</v>
      </c>
      <c r="E73" s="28">
        <v>0</v>
      </c>
      <c r="F73" s="28">
        <v>855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2">
        <v>0</v>
      </c>
      <c r="R73" s="22">
        <v>0</v>
      </c>
      <c r="S73" s="24">
        <f t="shared" si="13"/>
        <v>0</v>
      </c>
      <c r="T73" s="24">
        <f t="shared" si="14"/>
        <v>855</v>
      </c>
      <c r="U73" s="24">
        <f t="shared" si="15"/>
        <v>855</v>
      </c>
      <c r="V73" s="19"/>
      <c r="W73" s="19"/>
    </row>
    <row r="74" spans="1:23" s="18" customFormat="1">
      <c r="A74" s="110"/>
      <c r="B74" s="110" t="s">
        <v>43</v>
      </c>
      <c r="C74" s="26" t="s">
        <v>179</v>
      </c>
      <c r="D74" s="26" t="s">
        <v>56</v>
      </c>
      <c r="E74" s="27">
        <f>E70+E72</f>
        <v>105</v>
      </c>
      <c r="F74" s="27">
        <f t="shared" ref="F74:R74" si="16">F70+F72</f>
        <v>434</v>
      </c>
      <c r="G74" s="27">
        <f t="shared" si="16"/>
        <v>0</v>
      </c>
      <c r="H74" s="27">
        <f t="shared" si="16"/>
        <v>0</v>
      </c>
      <c r="I74" s="27">
        <f t="shared" si="16"/>
        <v>0</v>
      </c>
      <c r="J74" s="27">
        <f t="shared" si="16"/>
        <v>0</v>
      </c>
      <c r="K74" s="27">
        <f t="shared" si="16"/>
        <v>0</v>
      </c>
      <c r="L74" s="27">
        <f t="shared" si="16"/>
        <v>0</v>
      </c>
      <c r="M74" s="27">
        <f t="shared" si="16"/>
        <v>0</v>
      </c>
      <c r="N74" s="27">
        <f t="shared" si="16"/>
        <v>0</v>
      </c>
      <c r="O74" s="27">
        <f t="shared" si="16"/>
        <v>0</v>
      </c>
      <c r="P74" s="27">
        <f t="shared" si="16"/>
        <v>0</v>
      </c>
      <c r="Q74" s="27">
        <f t="shared" si="16"/>
        <v>0</v>
      </c>
      <c r="R74" s="27">
        <f t="shared" si="16"/>
        <v>0</v>
      </c>
      <c r="S74" s="24">
        <f t="shared" si="13"/>
        <v>105</v>
      </c>
      <c r="T74" s="24">
        <f t="shared" si="14"/>
        <v>434</v>
      </c>
      <c r="U74" s="24">
        <f t="shared" si="15"/>
        <v>539</v>
      </c>
      <c r="V74" s="19"/>
      <c r="W74" s="19"/>
    </row>
    <row r="75" spans="1:23" s="18" customFormat="1">
      <c r="A75" s="110"/>
      <c r="B75" s="110"/>
      <c r="C75" s="26" t="s">
        <v>179</v>
      </c>
      <c r="D75" s="26" t="s">
        <v>57</v>
      </c>
      <c r="E75" s="27">
        <f>E73+E71</f>
        <v>378</v>
      </c>
      <c r="F75" s="27">
        <f t="shared" ref="F75:R75" si="17">F73+F71</f>
        <v>1958</v>
      </c>
      <c r="G75" s="27">
        <f t="shared" si="17"/>
        <v>0</v>
      </c>
      <c r="H75" s="27">
        <f t="shared" si="17"/>
        <v>0</v>
      </c>
      <c r="I75" s="27">
        <f t="shared" si="17"/>
        <v>0</v>
      </c>
      <c r="J75" s="27">
        <f t="shared" si="17"/>
        <v>0</v>
      </c>
      <c r="K75" s="27">
        <f t="shared" si="17"/>
        <v>0</v>
      </c>
      <c r="L75" s="27">
        <f t="shared" si="17"/>
        <v>0</v>
      </c>
      <c r="M75" s="27">
        <f t="shared" si="17"/>
        <v>0</v>
      </c>
      <c r="N75" s="27">
        <f t="shared" si="17"/>
        <v>0</v>
      </c>
      <c r="O75" s="27">
        <f t="shared" si="17"/>
        <v>0</v>
      </c>
      <c r="P75" s="27">
        <f t="shared" si="17"/>
        <v>0</v>
      </c>
      <c r="Q75" s="27">
        <f t="shared" si="17"/>
        <v>0</v>
      </c>
      <c r="R75" s="27">
        <f t="shared" si="17"/>
        <v>0</v>
      </c>
      <c r="S75" s="24">
        <f t="shared" si="13"/>
        <v>378</v>
      </c>
      <c r="T75" s="24">
        <f t="shared" si="14"/>
        <v>1958</v>
      </c>
      <c r="U75" s="24">
        <f t="shared" si="15"/>
        <v>2336</v>
      </c>
      <c r="V75" s="19"/>
      <c r="W75" s="19"/>
    </row>
    <row r="76" spans="1:23" s="18" customFormat="1">
      <c r="A76" s="110" t="s">
        <v>44</v>
      </c>
      <c r="B76" s="109" t="s">
        <v>125</v>
      </c>
      <c r="C76" s="25" t="s">
        <v>17</v>
      </c>
      <c r="D76" s="25" t="s">
        <v>56</v>
      </c>
      <c r="E76" s="22">
        <v>0</v>
      </c>
      <c r="F76" s="22">
        <v>87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4">
        <f t="shared" si="13"/>
        <v>0</v>
      </c>
      <c r="T76" s="24">
        <f t="shared" si="14"/>
        <v>87</v>
      </c>
      <c r="U76" s="24">
        <f t="shared" si="15"/>
        <v>87</v>
      </c>
      <c r="V76" s="19"/>
      <c r="W76" s="19"/>
    </row>
    <row r="77" spans="1:23" s="18" customFormat="1">
      <c r="A77" s="110"/>
      <c r="B77" s="109"/>
      <c r="C77" s="25" t="s">
        <v>17</v>
      </c>
      <c r="D77" s="25" t="s">
        <v>57</v>
      </c>
      <c r="E77" s="22">
        <v>0</v>
      </c>
      <c r="F77" s="22">
        <v>321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2</v>
      </c>
      <c r="Q77" s="22">
        <v>0</v>
      </c>
      <c r="R77" s="22">
        <v>0</v>
      </c>
      <c r="S77" s="24">
        <f t="shared" si="13"/>
        <v>0</v>
      </c>
      <c r="T77" s="24">
        <f t="shared" si="14"/>
        <v>323</v>
      </c>
      <c r="U77" s="24">
        <f t="shared" si="15"/>
        <v>323</v>
      </c>
      <c r="V77" s="19"/>
      <c r="W77" s="19"/>
    </row>
    <row r="78" spans="1:23" s="18" customFormat="1">
      <c r="A78" s="110"/>
      <c r="B78" s="109" t="s">
        <v>41</v>
      </c>
      <c r="C78" s="25" t="s">
        <v>17</v>
      </c>
      <c r="D78" s="25" t="s">
        <v>56</v>
      </c>
      <c r="E78" s="22">
        <v>145</v>
      </c>
      <c r="F78" s="22">
        <v>310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4</v>
      </c>
      <c r="Q78" s="22">
        <v>0</v>
      </c>
      <c r="R78" s="22">
        <v>0</v>
      </c>
      <c r="S78" s="24">
        <f t="shared" si="13"/>
        <v>145</v>
      </c>
      <c r="T78" s="24">
        <f t="shared" si="14"/>
        <v>314</v>
      </c>
      <c r="U78" s="24">
        <f t="shared" si="15"/>
        <v>459</v>
      </c>
      <c r="V78" s="19"/>
      <c r="W78" s="19"/>
    </row>
    <row r="79" spans="1:23" s="18" customFormat="1">
      <c r="A79" s="110"/>
      <c r="B79" s="109"/>
      <c r="C79" s="25" t="s">
        <v>17</v>
      </c>
      <c r="D79" s="25" t="s">
        <v>57</v>
      </c>
      <c r="E79" s="22">
        <v>464</v>
      </c>
      <c r="F79" s="22">
        <v>1071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2</v>
      </c>
      <c r="Q79" s="22">
        <v>0</v>
      </c>
      <c r="R79" s="22">
        <v>0</v>
      </c>
      <c r="S79" s="24">
        <f t="shared" si="13"/>
        <v>464</v>
      </c>
      <c r="T79" s="24">
        <f t="shared" si="14"/>
        <v>1073</v>
      </c>
      <c r="U79" s="24">
        <f t="shared" si="15"/>
        <v>1537</v>
      </c>
      <c r="V79" s="19"/>
      <c r="W79" s="19"/>
    </row>
    <row r="80" spans="1:23" s="18" customFormat="1">
      <c r="A80" s="110"/>
      <c r="B80" s="110" t="s">
        <v>183</v>
      </c>
      <c r="C80" s="26" t="s">
        <v>17</v>
      </c>
      <c r="D80" s="26" t="s">
        <v>56</v>
      </c>
      <c r="E80" s="27">
        <f>E78+E76</f>
        <v>145</v>
      </c>
      <c r="F80" s="27">
        <f t="shared" ref="F80:R80" si="18">F78+F76</f>
        <v>397</v>
      </c>
      <c r="G80" s="27">
        <f t="shared" si="18"/>
        <v>0</v>
      </c>
      <c r="H80" s="27">
        <f t="shared" si="18"/>
        <v>0</v>
      </c>
      <c r="I80" s="27">
        <f t="shared" si="18"/>
        <v>0</v>
      </c>
      <c r="J80" s="27">
        <f t="shared" si="18"/>
        <v>0</v>
      </c>
      <c r="K80" s="27">
        <f t="shared" si="18"/>
        <v>0</v>
      </c>
      <c r="L80" s="27">
        <f t="shared" si="18"/>
        <v>0</v>
      </c>
      <c r="M80" s="27">
        <f t="shared" si="18"/>
        <v>0</v>
      </c>
      <c r="N80" s="27">
        <f t="shared" si="18"/>
        <v>0</v>
      </c>
      <c r="O80" s="27">
        <f t="shared" si="18"/>
        <v>0</v>
      </c>
      <c r="P80" s="27">
        <f t="shared" si="18"/>
        <v>4</v>
      </c>
      <c r="Q80" s="27">
        <f t="shared" si="18"/>
        <v>0</v>
      </c>
      <c r="R80" s="27">
        <f t="shared" si="18"/>
        <v>0</v>
      </c>
      <c r="S80" s="24">
        <f t="shared" si="13"/>
        <v>145</v>
      </c>
      <c r="T80" s="24">
        <f t="shared" si="14"/>
        <v>401</v>
      </c>
      <c r="U80" s="24">
        <f t="shared" si="15"/>
        <v>546</v>
      </c>
      <c r="V80" s="19"/>
      <c r="W80" s="19"/>
    </row>
    <row r="81" spans="1:23" s="18" customFormat="1">
      <c r="A81" s="110"/>
      <c r="B81" s="110"/>
      <c r="C81" s="26" t="s">
        <v>17</v>
      </c>
      <c r="D81" s="26" t="s">
        <v>57</v>
      </c>
      <c r="E81" s="27">
        <f>E79+E77</f>
        <v>464</v>
      </c>
      <c r="F81" s="27">
        <f t="shared" ref="F81:R81" si="19">F79+F77</f>
        <v>1392</v>
      </c>
      <c r="G81" s="27">
        <f t="shared" si="19"/>
        <v>0</v>
      </c>
      <c r="H81" s="27">
        <f t="shared" si="19"/>
        <v>0</v>
      </c>
      <c r="I81" s="27">
        <f t="shared" si="19"/>
        <v>0</v>
      </c>
      <c r="J81" s="27">
        <f t="shared" si="19"/>
        <v>0</v>
      </c>
      <c r="K81" s="27">
        <f t="shared" si="19"/>
        <v>0</v>
      </c>
      <c r="L81" s="27">
        <f t="shared" si="19"/>
        <v>0</v>
      </c>
      <c r="M81" s="27">
        <f t="shared" si="19"/>
        <v>0</v>
      </c>
      <c r="N81" s="27">
        <f t="shared" si="19"/>
        <v>0</v>
      </c>
      <c r="O81" s="27">
        <f t="shared" si="19"/>
        <v>0</v>
      </c>
      <c r="P81" s="27">
        <f t="shared" si="19"/>
        <v>4</v>
      </c>
      <c r="Q81" s="27">
        <f t="shared" si="19"/>
        <v>0</v>
      </c>
      <c r="R81" s="27">
        <f t="shared" si="19"/>
        <v>0</v>
      </c>
      <c r="S81" s="24">
        <f t="shared" si="13"/>
        <v>464</v>
      </c>
      <c r="T81" s="24">
        <f t="shared" si="14"/>
        <v>1396</v>
      </c>
      <c r="U81" s="24">
        <f t="shared" si="15"/>
        <v>1860</v>
      </c>
      <c r="V81" s="19"/>
      <c r="W81" s="19"/>
    </row>
    <row r="82" spans="1:23" s="18" customFormat="1">
      <c r="A82" s="110" t="s">
        <v>64</v>
      </c>
      <c r="B82" s="109" t="s">
        <v>41</v>
      </c>
      <c r="C82" s="25" t="s">
        <v>18</v>
      </c>
      <c r="D82" s="25" t="s">
        <v>56</v>
      </c>
      <c r="E82" s="22">
        <v>99</v>
      </c>
      <c r="F82" s="22">
        <v>275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1</v>
      </c>
      <c r="P82" s="22">
        <v>0</v>
      </c>
      <c r="Q82" s="22">
        <v>0</v>
      </c>
      <c r="R82" s="22">
        <v>0</v>
      </c>
      <c r="S82" s="24">
        <f t="shared" si="13"/>
        <v>100</v>
      </c>
      <c r="T82" s="24">
        <f t="shared" si="14"/>
        <v>275</v>
      </c>
      <c r="U82" s="24">
        <f t="shared" si="15"/>
        <v>375</v>
      </c>
      <c r="V82" s="19"/>
      <c r="W82" s="19"/>
    </row>
    <row r="83" spans="1:23" s="18" customFormat="1">
      <c r="A83" s="110"/>
      <c r="B83" s="109"/>
      <c r="C83" s="25" t="s">
        <v>18</v>
      </c>
      <c r="D83" s="25" t="s">
        <v>57</v>
      </c>
      <c r="E83" s="22">
        <v>263</v>
      </c>
      <c r="F83" s="22">
        <v>1120</v>
      </c>
      <c r="G83" s="22">
        <v>0</v>
      </c>
      <c r="H83" s="22">
        <v>2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1</v>
      </c>
      <c r="P83" s="22">
        <v>0</v>
      </c>
      <c r="Q83" s="22">
        <v>0</v>
      </c>
      <c r="R83" s="22">
        <v>0</v>
      </c>
      <c r="S83" s="24">
        <f t="shared" si="13"/>
        <v>264</v>
      </c>
      <c r="T83" s="24">
        <f t="shared" si="14"/>
        <v>1122</v>
      </c>
      <c r="U83" s="24">
        <f t="shared" si="15"/>
        <v>1386</v>
      </c>
      <c r="V83" s="19"/>
      <c r="W83" s="19"/>
    </row>
    <row r="84" spans="1:23" s="18" customFormat="1">
      <c r="A84" s="111" t="s">
        <v>152</v>
      </c>
      <c r="B84" s="111"/>
      <c r="C84" s="21" t="s">
        <v>179</v>
      </c>
      <c r="D84" s="21" t="s">
        <v>56</v>
      </c>
      <c r="E84" s="22">
        <v>52</v>
      </c>
      <c r="F84" s="22">
        <v>26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4">
        <f t="shared" si="13"/>
        <v>52</v>
      </c>
      <c r="T84" s="24">
        <f t="shared" si="14"/>
        <v>26</v>
      </c>
      <c r="U84" s="24">
        <f t="shared" si="15"/>
        <v>78</v>
      </c>
      <c r="V84" s="19"/>
      <c r="W84" s="19"/>
    </row>
    <row r="85" spans="1:23" s="18" customFormat="1">
      <c r="A85" s="111"/>
      <c r="B85" s="111"/>
      <c r="C85" s="21" t="s">
        <v>179</v>
      </c>
      <c r="D85" s="21" t="s">
        <v>57</v>
      </c>
      <c r="E85" s="22">
        <v>164</v>
      </c>
      <c r="F85" s="22">
        <v>101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1</v>
      </c>
      <c r="P85" s="22">
        <v>0</v>
      </c>
      <c r="Q85" s="22">
        <v>0</v>
      </c>
      <c r="R85" s="22">
        <v>0</v>
      </c>
      <c r="S85" s="24">
        <f t="shared" si="13"/>
        <v>165</v>
      </c>
      <c r="T85" s="24">
        <f t="shared" si="14"/>
        <v>101</v>
      </c>
      <c r="U85" s="24">
        <f t="shared" si="15"/>
        <v>266</v>
      </c>
      <c r="V85" s="19"/>
      <c r="W85" s="19"/>
    </row>
    <row r="86" spans="1:23" s="18" customFormat="1">
      <c r="A86" s="110" t="s">
        <v>0</v>
      </c>
      <c r="B86" s="110" t="s">
        <v>53</v>
      </c>
      <c r="C86" s="26" t="s">
        <v>179</v>
      </c>
      <c r="D86" s="26" t="s">
        <v>56</v>
      </c>
      <c r="E86" s="26">
        <f>E84+E74+E66+E54+E40+E28+E26+E22+E20+E6+E4</f>
        <v>2113</v>
      </c>
      <c r="F86" s="26">
        <f t="shared" ref="F86:R86" si="20">F84+F74+F66+F54+F40+F28+F26+F22+F20+F6+F4</f>
        <v>2532</v>
      </c>
      <c r="G86" s="26">
        <f t="shared" si="20"/>
        <v>0</v>
      </c>
      <c r="H86" s="26">
        <f t="shared" si="20"/>
        <v>0</v>
      </c>
      <c r="I86" s="26">
        <f t="shared" si="20"/>
        <v>0</v>
      </c>
      <c r="J86" s="26">
        <f t="shared" si="20"/>
        <v>0</v>
      </c>
      <c r="K86" s="26">
        <f t="shared" si="20"/>
        <v>0</v>
      </c>
      <c r="L86" s="26">
        <f t="shared" si="20"/>
        <v>0</v>
      </c>
      <c r="M86" s="26">
        <f t="shared" si="20"/>
        <v>0</v>
      </c>
      <c r="N86" s="26">
        <f t="shared" si="20"/>
        <v>0</v>
      </c>
      <c r="O86" s="26">
        <f t="shared" si="20"/>
        <v>3</v>
      </c>
      <c r="P86" s="26">
        <f t="shared" si="20"/>
        <v>5</v>
      </c>
      <c r="Q86" s="26">
        <f t="shared" si="20"/>
        <v>0</v>
      </c>
      <c r="R86" s="26">
        <f t="shared" si="20"/>
        <v>0</v>
      </c>
      <c r="S86" s="24">
        <f t="shared" si="13"/>
        <v>2116</v>
      </c>
      <c r="T86" s="24">
        <f t="shared" si="14"/>
        <v>2537</v>
      </c>
      <c r="U86" s="24">
        <f t="shared" si="15"/>
        <v>4653</v>
      </c>
      <c r="V86" s="19"/>
      <c r="W86" s="19"/>
    </row>
    <row r="87" spans="1:23" s="18" customFormat="1">
      <c r="A87" s="110"/>
      <c r="B87" s="110"/>
      <c r="C87" s="26" t="s">
        <v>179</v>
      </c>
      <c r="D87" s="26" t="s">
        <v>57</v>
      </c>
      <c r="E87" s="26">
        <f>E85+E75+E67+E55+E41+E29+E27+E23+E21+E7+E5</f>
        <v>9262</v>
      </c>
      <c r="F87" s="26">
        <f t="shared" ref="F87:R87" si="21">F85+F75+F67+F55+F41+F29+F27+F23+F21+F7+F5</f>
        <v>10486</v>
      </c>
      <c r="G87" s="26">
        <f t="shared" si="21"/>
        <v>6</v>
      </c>
      <c r="H87" s="26">
        <f t="shared" si="21"/>
        <v>3</v>
      </c>
      <c r="I87" s="26">
        <f t="shared" si="21"/>
        <v>2</v>
      </c>
      <c r="J87" s="26">
        <f t="shared" si="21"/>
        <v>0</v>
      </c>
      <c r="K87" s="26">
        <f t="shared" si="21"/>
        <v>4</v>
      </c>
      <c r="L87" s="26">
        <f t="shared" si="21"/>
        <v>0</v>
      </c>
      <c r="M87" s="26">
        <f t="shared" si="21"/>
        <v>10</v>
      </c>
      <c r="N87" s="26">
        <f t="shared" si="21"/>
        <v>5</v>
      </c>
      <c r="O87" s="26">
        <f t="shared" si="21"/>
        <v>51</v>
      </c>
      <c r="P87" s="26">
        <f t="shared" si="21"/>
        <v>41</v>
      </c>
      <c r="Q87" s="26">
        <f t="shared" si="21"/>
        <v>8</v>
      </c>
      <c r="R87" s="26">
        <f t="shared" si="21"/>
        <v>16</v>
      </c>
      <c r="S87" s="24">
        <f t="shared" si="13"/>
        <v>9343</v>
      </c>
      <c r="T87" s="24">
        <f t="shared" si="14"/>
        <v>10551</v>
      </c>
      <c r="U87" s="24">
        <f t="shared" si="15"/>
        <v>19894</v>
      </c>
      <c r="V87" s="19"/>
      <c r="W87" s="19"/>
    </row>
    <row r="88" spans="1:23" s="18" customFormat="1">
      <c r="A88" s="110"/>
      <c r="B88" s="110" t="s">
        <v>54</v>
      </c>
      <c r="C88" s="26" t="s">
        <v>54</v>
      </c>
      <c r="D88" s="26" t="s">
        <v>56</v>
      </c>
      <c r="E88" s="26">
        <f>E80+E68+E56+E42+E30+E24+E8</f>
        <v>948</v>
      </c>
      <c r="F88" s="26">
        <f t="shared" ref="F88:R88" si="22">F80+F68+F56+F42+F30+F24+F8</f>
        <v>1089</v>
      </c>
      <c r="G88" s="26">
        <f t="shared" si="22"/>
        <v>0</v>
      </c>
      <c r="H88" s="26">
        <f t="shared" si="22"/>
        <v>0</v>
      </c>
      <c r="I88" s="26">
        <f t="shared" si="22"/>
        <v>0</v>
      </c>
      <c r="J88" s="26">
        <f t="shared" si="22"/>
        <v>0</v>
      </c>
      <c r="K88" s="26">
        <f t="shared" si="22"/>
        <v>0</v>
      </c>
      <c r="L88" s="26">
        <f t="shared" si="22"/>
        <v>0</v>
      </c>
      <c r="M88" s="26">
        <f t="shared" si="22"/>
        <v>0</v>
      </c>
      <c r="N88" s="26">
        <f t="shared" si="22"/>
        <v>0</v>
      </c>
      <c r="O88" s="26">
        <f t="shared" si="22"/>
        <v>1</v>
      </c>
      <c r="P88" s="26">
        <f t="shared" si="22"/>
        <v>5</v>
      </c>
      <c r="Q88" s="26">
        <f t="shared" si="22"/>
        <v>0</v>
      </c>
      <c r="R88" s="26">
        <f t="shared" si="22"/>
        <v>0</v>
      </c>
      <c r="S88" s="24">
        <f t="shared" si="13"/>
        <v>949</v>
      </c>
      <c r="T88" s="24">
        <f t="shared" si="14"/>
        <v>1094</v>
      </c>
      <c r="U88" s="24">
        <f t="shared" si="15"/>
        <v>2043</v>
      </c>
      <c r="V88" s="19"/>
      <c r="W88" s="19"/>
    </row>
    <row r="89" spans="1:23" s="18" customFormat="1">
      <c r="A89" s="110"/>
      <c r="B89" s="110"/>
      <c r="C89" s="26" t="s">
        <v>54</v>
      </c>
      <c r="D89" s="26" t="s">
        <v>57</v>
      </c>
      <c r="E89" s="26">
        <f>E81+E69+E57+E43+E31+E25+E9</f>
        <v>3494</v>
      </c>
      <c r="F89" s="26">
        <f t="shared" ref="F89:R89" si="23">F81+F69+F57+F43+F31+F25+F9</f>
        <v>4551</v>
      </c>
      <c r="G89" s="26">
        <f t="shared" si="23"/>
        <v>0</v>
      </c>
      <c r="H89" s="26">
        <f t="shared" si="23"/>
        <v>0</v>
      </c>
      <c r="I89" s="26">
        <f t="shared" si="23"/>
        <v>0</v>
      </c>
      <c r="J89" s="26">
        <f t="shared" si="23"/>
        <v>0</v>
      </c>
      <c r="K89" s="26">
        <f t="shared" si="23"/>
        <v>8</v>
      </c>
      <c r="L89" s="26">
        <f t="shared" si="23"/>
        <v>0</v>
      </c>
      <c r="M89" s="26">
        <f t="shared" si="23"/>
        <v>2</v>
      </c>
      <c r="N89" s="26">
        <f t="shared" si="23"/>
        <v>0</v>
      </c>
      <c r="O89" s="26">
        <f t="shared" si="23"/>
        <v>1</v>
      </c>
      <c r="P89" s="26">
        <f t="shared" si="23"/>
        <v>18</v>
      </c>
      <c r="Q89" s="26">
        <f t="shared" si="23"/>
        <v>12</v>
      </c>
      <c r="R89" s="26">
        <f t="shared" si="23"/>
        <v>34</v>
      </c>
      <c r="S89" s="24">
        <f t="shared" si="13"/>
        <v>3517</v>
      </c>
      <c r="T89" s="24">
        <f t="shared" si="14"/>
        <v>4603</v>
      </c>
      <c r="U89" s="24">
        <f t="shared" si="15"/>
        <v>8120</v>
      </c>
      <c r="V89" s="19"/>
      <c r="W89" s="19"/>
    </row>
    <row r="90" spans="1:23" s="18" customFormat="1">
      <c r="A90" s="110"/>
      <c r="B90" s="110" t="s">
        <v>18</v>
      </c>
      <c r="C90" s="26" t="s">
        <v>18</v>
      </c>
      <c r="D90" s="26" t="s">
        <v>56</v>
      </c>
      <c r="E90" s="26">
        <f>E82+E64+E44+E14</f>
        <v>607</v>
      </c>
      <c r="F90" s="26">
        <f t="shared" ref="F90:R90" si="24">F82+F64+F44+F14</f>
        <v>723</v>
      </c>
      <c r="G90" s="26">
        <f t="shared" si="24"/>
        <v>0</v>
      </c>
      <c r="H90" s="26">
        <f t="shared" si="24"/>
        <v>0</v>
      </c>
      <c r="I90" s="26">
        <f t="shared" si="24"/>
        <v>0</v>
      </c>
      <c r="J90" s="26">
        <f t="shared" si="24"/>
        <v>0</v>
      </c>
      <c r="K90" s="26">
        <f t="shared" si="24"/>
        <v>0</v>
      </c>
      <c r="L90" s="26">
        <f t="shared" si="24"/>
        <v>0</v>
      </c>
      <c r="M90" s="26">
        <f t="shared" si="24"/>
        <v>0</v>
      </c>
      <c r="N90" s="26">
        <f t="shared" si="24"/>
        <v>0</v>
      </c>
      <c r="O90" s="26">
        <f t="shared" si="24"/>
        <v>1</v>
      </c>
      <c r="P90" s="26">
        <f t="shared" si="24"/>
        <v>0</v>
      </c>
      <c r="Q90" s="26">
        <f t="shared" si="24"/>
        <v>0</v>
      </c>
      <c r="R90" s="26">
        <f t="shared" si="24"/>
        <v>0</v>
      </c>
      <c r="S90" s="24">
        <f t="shared" si="13"/>
        <v>608</v>
      </c>
      <c r="T90" s="24">
        <f t="shared" si="14"/>
        <v>723</v>
      </c>
      <c r="U90" s="24">
        <f t="shared" si="15"/>
        <v>1331</v>
      </c>
      <c r="V90" s="19"/>
      <c r="W90" s="19"/>
    </row>
    <row r="91" spans="1:23" s="18" customFormat="1">
      <c r="A91" s="110"/>
      <c r="B91" s="110"/>
      <c r="C91" s="26" t="s">
        <v>18</v>
      </c>
      <c r="D91" s="26" t="s">
        <v>57</v>
      </c>
      <c r="E91" s="26">
        <f>E83+E65+E45+E15</f>
        <v>2583</v>
      </c>
      <c r="F91" s="26">
        <f t="shared" ref="F91:R91" si="25">F83+F65+F45+F15</f>
        <v>3270</v>
      </c>
      <c r="G91" s="26">
        <f t="shared" si="25"/>
        <v>8</v>
      </c>
      <c r="H91" s="26">
        <f t="shared" si="25"/>
        <v>3</v>
      </c>
      <c r="I91" s="26">
        <f t="shared" si="25"/>
        <v>2</v>
      </c>
      <c r="J91" s="26">
        <f t="shared" si="25"/>
        <v>1</v>
      </c>
      <c r="K91" s="26">
        <f t="shared" si="25"/>
        <v>2</v>
      </c>
      <c r="L91" s="26">
        <f t="shared" si="25"/>
        <v>0</v>
      </c>
      <c r="M91" s="26">
        <f t="shared" si="25"/>
        <v>27</v>
      </c>
      <c r="N91" s="26">
        <f t="shared" si="25"/>
        <v>1</v>
      </c>
      <c r="O91" s="26">
        <f t="shared" si="25"/>
        <v>29</v>
      </c>
      <c r="P91" s="26">
        <f t="shared" si="25"/>
        <v>19</v>
      </c>
      <c r="Q91" s="26">
        <f t="shared" si="25"/>
        <v>6</v>
      </c>
      <c r="R91" s="26">
        <f t="shared" si="25"/>
        <v>0</v>
      </c>
      <c r="S91" s="24">
        <f t="shared" si="13"/>
        <v>2657</v>
      </c>
      <c r="T91" s="24">
        <f t="shared" si="14"/>
        <v>3294</v>
      </c>
      <c r="U91" s="24">
        <f t="shared" si="15"/>
        <v>5951</v>
      </c>
      <c r="V91" s="19"/>
      <c r="W91" s="19"/>
    </row>
    <row r="92" spans="1:23" s="18" customFormat="1">
      <c r="A92" s="99" t="s">
        <v>0</v>
      </c>
      <c r="B92" s="100"/>
      <c r="C92" s="101"/>
      <c r="D92" s="24" t="s">
        <v>73</v>
      </c>
      <c r="E92" s="24">
        <f>E86+E88+E90</f>
        <v>3668</v>
      </c>
      <c r="F92" s="24">
        <f t="shared" ref="F92:R92" si="26">F86+F88+F90</f>
        <v>4344</v>
      </c>
      <c r="G92" s="24">
        <f t="shared" si="26"/>
        <v>0</v>
      </c>
      <c r="H92" s="24">
        <f t="shared" si="26"/>
        <v>0</v>
      </c>
      <c r="I92" s="24">
        <f t="shared" si="26"/>
        <v>0</v>
      </c>
      <c r="J92" s="24">
        <f t="shared" si="26"/>
        <v>0</v>
      </c>
      <c r="K92" s="24">
        <f t="shared" si="26"/>
        <v>0</v>
      </c>
      <c r="L92" s="24">
        <f t="shared" si="26"/>
        <v>0</v>
      </c>
      <c r="M92" s="24">
        <f t="shared" si="26"/>
        <v>0</v>
      </c>
      <c r="N92" s="24">
        <f t="shared" si="26"/>
        <v>0</v>
      </c>
      <c r="O92" s="24">
        <f t="shared" si="26"/>
        <v>5</v>
      </c>
      <c r="P92" s="24">
        <f t="shared" si="26"/>
        <v>10</v>
      </c>
      <c r="Q92" s="24">
        <f t="shared" si="26"/>
        <v>0</v>
      </c>
      <c r="R92" s="24">
        <f t="shared" si="26"/>
        <v>0</v>
      </c>
      <c r="S92" s="24">
        <f t="shared" si="13"/>
        <v>3673</v>
      </c>
      <c r="T92" s="24">
        <f t="shared" si="14"/>
        <v>4354</v>
      </c>
      <c r="U92" s="24">
        <f t="shared" si="15"/>
        <v>8027</v>
      </c>
      <c r="V92" s="19"/>
      <c r="W92" s="19"/>
    </row>
    <row r="93" spans="1:23" s="18" customFormat="1">
      <c r="A93" s="102"/>
      <c r="B93" s="103"/>
      <c r="C93" s="104"/>
      <c r="D93" s="24" t="s">
        <v>57</v>
      </c>
      <c r="E93" s="24">
        <f>E87+E89+E91</f>
        <v>15339</v>
      </c>
      <c r="F93" s="24">
        <f t="shared" ref="F93:R93" si="27">F87+F89+F91</f>
        <v>18307</v>
      </c>
      <c r="G93" s="24">
        <f t="shared" si="27"/>
        <v>14</v>
      </c>
      <c r="H93" s="24">
        <f t="shared" si="27"/>
        <v>6</v>
      </c>
      <c r="I93" s="24">
        <f t="shared" si="27"/>
        <v>4</v>
      </c>
      <c r="J93" s="24">
        <f t="shared" si="27"/>
        <v>1</v>
      </c>
      <c r="K93" s="24">
        <f t="shared" si="27"/>
        <v>14</v>
      </c>
      <c r="L93" s="24">
        <f t="shared" si="27"/>
        <v>0</v>
      </c>
      <c r="M93" s="24">
        <f t="shared" si="27"/>
        <v>39</v>
      </c>
      <c r="N93" s="24">
        <f t="shared" si="27"/>
        <v>6</v>
      </c>
      <c r="O93" s="24">
        <f t="shared" si="27"/>
        <v>81</v>
      </c>
      <c r="P93" s="24">
        <f t="shared" si="27"/>
        <v>78</v>
      </c>
      <c r="Q93" s="24">
        <f t="shared" si="27"/>
        <v>26</v>
      </c>
      <c r="R93" s="24">
        <f t="shared" si="27"/>
        <v>50</v>
      </c>
      <c r="S93" s="24">
        <f t="shared" si="13"/>
        <v>15517</v>
      </c>
      <c r="T93" s="24">
        <f t="shared" si="14"/>
        <v>18448</v>
      </c>
      <c r="U93" s="24">
        <f t="shared" si="15"/>
        <v>33965</v>
      </c>
      <c r="V93" s="19"/>
      <c r="W93" s="19"/>
    </row>
    <row r="94" spans="1:23" s="19" customFormat="1" ht="18.75"/>
    <row r="95" spans="1:23" s="19" customFormat="1" ht="18.75"/>
    <row r="101" spans="1:32">
      <c r="A101" s="116" t="s">
        <v>184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</row>
    <row r="102" spans="1:32">
      <c r="A102" s="113" t="s">
        <v>3</v>
      </c>
      <c r="B102" s="113"/>
      <c r="C102" s="114" t="s">
        <v>177</v>
      </c>
      <c r="D102" s="113" t="s">
        <v>9</v>
      </c>
      <c r="E102" s="112" t="s">
        <v>47</v>
      </c>
      <c r="F102" s="112"/>
      <c r="G102" s="112" t="s">
        <v>5</v>
      </c>
      <c r="H102" s="112"/>
      <c r="I102" s="112" t="s">
        <v>48</v>
      </c>
      <c r="J102" s="112"/>
      <c r="K102" s="112" t="s">
        <v>66</v>
      </c>
      <c r="L102" s="112"/>
      <c r="M102" s="112" t="s">
        <v>67</v>
      </c>
      <c r="N102" s="112"/>
      <c r="O102" s="112" t="s">
        <v>25</v>
      </c>
      <c r="P102" s="112"/>
      <c r="Q102" s="112" t="s">
        <v>7</v>
      </c>
      <c r="R102" s="112"/>
      <c r="S102" s="112" t="s">
        <v>0</v>
      </c>
      <c r="T102" s="112"/>
      <c r="U102" s="112"/>
      <c r="V102"/>
    </row>
    <row r="103" spans="1:32">
      <c r="A103" s="113"/>
      <c r="B103" s="113"/>
      <c r="C103" s="115"/>
      <c r="D103" s="113"/>
      <c r="E103" s="20" t="s">
        <v>1</v>
      </c>
      <c r="F103" s="20" t="s">
        <v>87</v>
      </c>
      <c r="G103" s="20" t="s">
        <v>1</v>
      </c>
      <c r="H103" s="20" t="s">
        <v>87</v>
      </c>
      <c r="I103" s="20" t="s">
        <v>1</v>
      </c>
      <c r="J103" s="20" t="s">
        <v>87</v>
      </c>
      <c r="K103" s="20" t="s">
        <v>1</v>
      </c>
      <c r="L103" s="20" t="s">
        <v>87</v>
      </c>
      <c r="M103" s="20" t="s">
        <v>1</v>
      </c>
      <c r="N103" s="20" t="s">
        <v>87</v>
      </c>
      <c r="O103" s="20" t="s">
        <v>1</v>
      </c>
      <c r="P103" s="20" t="s">
        <v>87</v>
      </c>
      <c r="Q103" s="20" t="s">
        <v>1</v>
      </c>
      <c r="R103" s="20" t="s">
        <v>87</v>
      </c>
      <c r="S103" s="20" t="s">
        <v>8</v>
      </c>
      <c r="T103" s="20" t="s">
        <v>87</v>
      </c>
      <c r="U103" s="20" t="s">
        <v>79</v>
      </c>
      <c r="V103"/>
    </row>
    <row r="104" spans="1:32">
      <c r="A104" s="111" t="s">
        <v>27</v>
      </c>
      <c r="B104" s="111"/>
      <c r="C104" s="21" t="s">
        <v>179</v>
      </c>
      <c r="D104" s="21" t="s">
        <v>56</v>
      </c>
      <c r="E104" s="22">
        <v>41</v>
      </c>
      <c r="F104" s="22">
        <v>7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4">
        <f>E104+G104+I104+K104+M104+O104+Q104</f>
        <v>41</v>
      </c>
      <c r="T104" s="24">
        <f>R104+P104+N104+L104+J104+H104+F104</f>
        <v>7</v>
      </c>
      <c r="U104" s="24">
        <f>T104+S104</f>
        <v>48</v>
      </c>
    </row>
    <row r="105" spans="1:32">
      <c r="A105" s="111"/>
      <c r="B105" s="111"/>
      <c r="C105" s="21" t="s">
        <v>179</v>
      </c>
      <c r="D105" s="21" t="s">
        <v>57</v>
      </c>
      <c r="E105" s="22">
        <v>114</v>
      </c>
      <c r="F105" s="22">
        <v>92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7</v>
      </c>
      <c r="N105" s="22">
        <v>0</v>
      </c>
      <c r="O105" s="22">
        <v>11</v>
      </c>
      <c r="P105" s="22">
        <v>0</v>
      </c>
      <c r="Q105" s="22">
        <v>0</v>
      </c>
      <c r="R105" s="22">
        <v>0</v>
      </c>
      <c r="S105" s="24">
        <f t="shared" ref="S105:S168" si="28">E105+G105+I105+K105+M105+O105+Q105</f>
        <v>132</v>
      </c>
      <c r="T105" s="24">
        <f t="shared" ref="T105:T168" si="29">R105+P105+N105+L105+J105+H105+F105</f>
        <v>92</v>
      </c>
      <c r="U105" s="24">
        <f t="shared" ref="U105:U168" si="30">T105+S105</f>
        <v>224</v>
      </c>
    </row>
    <row r="106" spans="1:32">
      <c r="A106" s="111" t="s">
        <v>163</v>
      </c>
      <c r="B106" s="111"/>
      <c r="C106" s="21" t="s">
        <v>179</v>
      </c>
      <c r="D106" s="21" t="s">
        <v>56</v>
      </c>
      <c r="E106" s="22">
        <v>18</v>
      </c>
      <c r="F106" s="22">
        <v>8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4">
        <f t="shared" si="28"/>
        <v>18</v>
      </c>
      <c r="T106" s="24">
        <f t="shared" si="29"/>
        <v>8</v>
      </c>
      <c r="U106" s="24">
        <f t="shared" si="30"/>
        <v>26</v>
      </c>
      <c r="Y106" s="19"/>
      <c r="Z106" s="19"/>
      <c r="AA106" s="19"/>
      <c r="AB106" s="19"/>
      <c r="AC106" s="19"/>
      <c r="AD106" s="19"/>
      <c r="AE106" s="19"/>
      <c r="AF106" s="19"/>
    </row>
    <row r="107" spans="1:32">
      <c r="A107" s="111"/>
      <c r="B107" s="111"/>
      <c r="C107" s="21" t="s">
        <v>179</v>
      </c>
      <c r="D107" s="21" t="s">
        <v>57</v>
      </c>
      <c r="E107" s="22">
        <v>18</v>
      </c>
      <c r="F107" s="22">
        <v>8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4">
        <f t="shared" si="28"/>
        <v>18</v>
      </c>
      <c r="T107" s="24">
        <f t="shared" si="29"/>
        <v>8</v>
      </c>
      <c r="U107" s="24">
        <f t="shared" si="30"/>
        <v>26</v>
      </c>
      <c r="Y107" s="19"/>
      <c r="Z107" s="19"/>
      <c r="AA107" s="19"/>
      <c r="AB107" s="19"/>
      <c r="AC107" s="19"/>
      <c r="AD107" s="19"/>
      <c r="AE107" s="19"/>
      <c r="AF107" s="19"/>
    </row>
    <row r="108" spans="1:32">
      <c r="A108" s="111" t="s">
        <v>178</v>
      </c>
      <c r="B108" s="111"/>
      <c r="C108" s="21" t="s">
        <v>17</v>
      </c>
      <c r="D108" s="21" t="s">
        <v>56</v>
      </c>
      <c r="E108" s="22">
        <v>26</v>
      </c>
      <c r="F108" s="22">
        <v>9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4">
        <f t="shared" si="28"/>
        <v>26</v>
      </c>
      <c r="T108" s="24">
        <f t="shared" si="29"/>
        <v>9</v>
      </c>
      <c r="U108" s="24">
        <f t="shared" si="30"/>
        <v>35</v>
      </c>
      <c r="Y108" s="19"/>
      <c r="Z108" s="19"/>
      <c r="AA108" s="19"/>
      <c r="AB108" s="19"/>
      <c r="AC108" s="19"/>
      <c r="AD108" s="19"/>
      <c r="AE108" s="19"/>
      <c r="AF108" s="19"/>
    </row>
    <row r="109" spans="1:32">
      <c r="A109" s="111"/>
      <c r="B109" s="111"/>
      <c r="C109" s="21" t="s">
        <v>17</v>
      </c>
      <c r="D109" s="21" t="s">
        <v>57</v>
      </c>
      <c r="E109" s="22">
        <v>77</v>
      </c>
      <c r="F109" s="22">
        <v>30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2</v>
      </c>
      <c r="P109" s="22">
        <v>2</v>
      </c>
      <c r="Q109" s="22">
        <v>0</v>
      </c>
      <c r="R109" s="22">
        <v>0</v>
      </c>
      <c r="S109" s="24">
        <f t="shared" si="28"/>
        <v>79</v>
      </c>
      <c r="T109" s="24">
        <f t="shared" si="29"/>
        <v>32</v>
      </c>
      <c r="U109" s="24">
        <f t="shared" si="30"/>
        <v>111</v>
      </c>
      <c r="Y109" s="19"/>
      <c r="Z109" s="19"/>
      <c r="AA109" s="19"/>
      <c r="AB109" s="19"/>
      <c r="AC109" s="19"/>
      <c r="AD109" s="19"/>
      <c r="AE109" s="19"/>
      <c r="AF109" s="19"/>
    </row>
    <row r="110" spans="1:32">
      <c r="A110" s="110" t="s">
        <v>187</v>
      </c>
      <c r="B110" s="109" t="s">
        <v>88</v>
      </c>
      <c r="C110" s="25" t="s">
        <v>18</v>
      </c>
      <c r="D110" s="21" t="s">
        <v>56</v>
      </c>
      <c r="E110" s="22">
        <v>36</v>
      </c>
      <c r="F110" s="22">
        <v>17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4">
        <f t="shared" si="28"/>
        <v>36</v>
      </c>
      <c r="T110" s="24">
        <f t="shared" si="29"/>
        <v>17</v>
      </c>
      <c r="U110" s="24">
        <f t="shared" si="30"/>
        <v>53</v>
      </c>
      <c r="Y110" s="19"/>
      <c r="Z110" s="19"/>
      <c r="AA110" s="19"/>
      <c r="AB110" s="19"/>
      <c r="AC110" s="19"/>
      <c r="AD110" s="19"/>
      <c r="AE110" s="19"/>
      <c r="AF110" s="19"/>
    </row>
    <row r="111" spans="1:32">
      <c r="A111" s="110"/>
      <c r="B111" s="109"/>
      <c r="C111" s="25" t="s">
        <v>18</v>
      </c>
      <c r="D111" s="21" t="s">
        <v>57</v>
      </c>
      <c r="E111" s="22">
        <v>89</v>
      </c>
      <c r="F111" s="22">
        <v>44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4">
        <f t="shared" si="28"/>
        <v>89</v>
      </c>
      <c r="T111" s="24">
        <f t="shared" si="29"/>
        <v>44</v>
      </c>
      <c r="U111" s="24">
        <f t="shared" si="30"/>
        <v>133</v>
      </c>
      <c r="Y111" s="19"/>
      <c r="Z111" s="19"/>
      <c r="AA111" s="19"/>
      <c r="AB111" s="19"/>
      <c r="AC111" s="19"/>
      <c r="AD111" s="19"/>
      <c r="AE111" s="19"/>
      <c r="AF111" s="19"/>
    </row>
    <row r="112" spans="1:32">
      <c r="A112" s="110"/>
      <c r="B112" s="109" t="s">
        <v>89</v>
      </c>
      <c r="C112" s="25" t="s">
        <v>18</v>
      </c>
      <c r="D112" s="21" t="s">
        <v>56</v>
      </c>
      <c r="E112" s="22">
        <v>19</v>
      </c>
      <c r="F112" s="22">
        <v>8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4">
        <f t="shared" si="28"/>
        <v>19</v>
      </c>
      <c r="T112" s="24">
        <f t="shared" si="29"/>
        <v>8</v>
      </c>
      <c r="U112" s="24">
        <f t="shared" si="30"/>
        <v>27</v>
      </c>
      <c r="Y112" s="19"/>
      <c r="Z112" s="19"/>
      <c r="AA112" s="19"/>
      <c r="AB112" s="19"/>
      <c r="AC112" s="19"/>
      <c r="AD112" s="19"/>
      <c r="AE112" s="19"/>
      <c r="AF112" s="19"/>
    </row>
    <row r="113" spans="1:32">
      <c r="A113" s="110"/>
      <c r="B113" s="109"/>
      <c r="C113" s="25" t="s">
        <v>18</v>
      </c>
      <c r="D113" s="21" t="s">
        <v>57</v>
      </c>
      <c r="E113" s="22">
        <v>48</v>
      </c>
      <c r="F113" s="22">
        <v>32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4">
        <f t="shared" si="28"/>
        <v>48</v>
      </c>
      <c r="T113" s="24">
        <f t="shared" si="29"/>
        <v>32</v>
      </c>
      <c r="U113" s="24">
        <f t="shared" si="30"/>
        <v>80</v>
      </c>
      <c r="Y113" s="19"/>
      <c r="Z113" s="19"/>
      <c r="AA113" s="19"/>
      <c r="AB113" s="19"/>
      <c r="AC113" s="19"/>
      <c r="AD113" s="19"/>
      <c r="AE113" s="19"/>
      <c r="AF113" s="19"/>
    </row>
    <row r="114" spans="1:32">
      <c r="A114" s="110"/>
      <c r="B114" s="110" t="s">
        <v>28</v>
      </c>
      <c r="C114" s="26" t="s">
        <v>18</v>
      </c>
      <c r="D114" s="26" t="s">
        <v>56</v>
      </c>
      <c r="E114" s="27">
        <f>E112+E110</f>
        <v>55</v>
      </c>
      <c r="F114" s="27">
        <f t="shared" ref="F114:R114" si="31">F112+F110</f>
        <v>25</v>
      </c>
      <c r="G114" s="27">
        <f t="shared" si="31"/>
        <v>0</v>
      </c>
      <c r="H114" s="27">
        <f t="shared" si="31"/>
        <v>0</v>
      </c>
      <c r="I114" s="27">
        <f t="shared" si="31"/>
        <v>0</v>
      </c>
      <c r="J114" s="27">
        <f t="shared" si="31"/>
        <v>0</v>
      </c>
      <c r="K114" s="27">
        <f t="shared" si="31"/>
        <v>0</v>
      </c>
      <c r="L114" s="27">
        <f t="shared" si="31"/>
        <v>0</v>
      </c>
      <c r="M114" s="27">
        <f t="shared" si="31"/>
        <v>0</v>
      </c>
      <c r="N114" s="27">
        <f t="shared" si="31"/>
        <v>0</v>
      </c>
      <c r="O114" s="27">
        <f t="shared" si="31"/>
        <v>0</v>
      </c>
      <c r="P114" s="27">
        <f t="shared" si="31"/>
        <v>0</v>
      </c>
      <c r="Q114" s="27">
        <f t="shared" si="31"/>
        <v>0</v>
      </c>
      <c r="R114" s="27">
        <f t="shared" si="31"/>
        <v>0</v>
      </c>
      <c r="S114" s="24">
        <f t="shared" si="28"/>
        <v>55</v>
      </c>
      <c r="T114" s="24">
        <f t="shared" si="29"/>
        <v>25</v>
      </c>
      <c r="U114" s="24">
        <f t="shared" si="30"/>
        <v>80</v>
      </c>
      <c r="Y114" s="19"/>
      <c r="Z114" s="19"/>
      <c r="AA114" s="19"/>
      <c r="AB114" s="19"/>
      <c r="AC114" s="19"/>
      <c r="AD114" s="19"/>
      <c r="AE114" s="19"/>
      <c r="AF114" s="19"/>
    </row>
    <row r="115" spans="1:32">
      <c r="A115" s="110"/>
      <c r="B115" s="110"/>
      <c r="C115" s="26" t="s">
        <v>18</v>
      </c>
      <c r="D115" s="26" t="s">
        <v>57</v>
      </c>
      <c r="E115" s="27">
        <f>E113+E111</f>
        <v>137</v>
      </c>
      <c r="F115" s="27">
        <f t="shared" ref="F115:R115" si="32">F113+F111</f>
        <v>76</v>
      </c>
      <c r="G115" s="27">
        <f t="shared" si="32"/>
        <v>0</v>
      </c>
      <c r="H115" s="27">
        <f t="shared" si="32"/>
        <v>0</v>
      </c>
      <c r="I115" s="27">
        <f t="shared" si="32"/>
        <v>0</v>
      </c>
      <c r="J115" s="27">
        <f t="shared" si="32"/>
        <v>0</v>
      </c>
      <c r="K115" s="27">
        <f t="shared" si="32"/>
        <v>0</v>
      </c>
      <c r="L115" s="27">
        <f t="shared" si="32"/>
        <v>0</v>
      </c>
      <c r="M115" s="27">
        <f t="shared" si="32"/>
        <v>0</v>
      </c>
      <c r="N115" s="27">
        <f t="shared" si="32"/>
        <v>0</v>
      </c>
      <c r="O115" s="27">
        <f t="shared" si="32"/>
        <v>0</v>
      </c>
      <c r="P115" s="27">
        <f t="shared" si="32"/>
        <v>0</v>
      </c>
      <c r="Q115" s="27">
        <f t="shared" si="32"/>
        <v>0</v>
      </c>
      <c r="R115" s="27">
        <f t="shared" si="32"/>
        <v>0</v>
      </c>
      <c r="S115" s="24">
        <f t="shared" si="28"/>
        <v>137</v>
      </c>
      <c r="T115" s="24">
        <f t="shared" si="29"/>
        <v>76</v>
      </c>
      <c r="U115" s="24">
        <f t="shared" si="30"/>
        <v>213</v>
      </c>
      <c r="Y115" s="19"/>
      <c r="Z115" s="19"/>
      <c r="AA115" s="19"/>
      <c r="AB115" s="19"/>
      <c r="AC115" s="19"/>
      <c r="AD115" s="19"/>
      <c r="AE115" s="19"/>
      <c r="AF115" s="19"/>
    </row>
    <row r="116" spans="1:32">
      <c r="A116" s="110" t="s">
        <v>102</v>
      </c>
      <c r="B116" s="109" t="s">
        <v>90</v>
      </c>
      <c r="C116" s="25" t="s">
        <v>179</v>
      </c>
      <c r="D116" s="25" t="s">
        <v>56</v>
      </c>
      <c r="E116" s="22">
        <v>23</v>
      </c>
      <c r="F116" s="22">
        <v>3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4">
        <f t="shared" si="28"/>
        <v>23</v>
      </c>
      <c r="T116" s="24">
        <f t="shared" si="29"/>
        <v>3</v>
      </c>
      <c r="U116" s="24">
        <f t="shared" si="30"/>
        <v>26</v>
      </c>
      <c r="Y116" s="19"/>
      <c r="Z116" s="19"/>
      <c r="AA116" s="19"/>
      <c r="AB116" s="19"/>
      <c r="AC116" s="19"/>
      <c r="AD116" s="19"/>
      <c r="AE116" s="19"/>
      <c r="AF116" s="19"/>
    </row>
    <row r="117" spans="1:32">
      <c r="A117" s="110"/>
      <c r="B117" s="109"/>
      <c r="C117" s="25" t="s">
        <v>179</v>
      </c>
      <c r="D117" s="25" t="s">
        <v>57</v>
      </c>
      <c r="E117" s="22">
        <v>82</v>
      </c>
      <c r="F117" s="22">
        <v>35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4">
        <f t="shared" si="28"/>
        <v>82</v>
      </c>
      <c r="T117" s="24">
        <f t="shared" si="29"/>
        <v>35</v>
      </c>
      <c r="U117" s="24">
        <f t="shared" si="30"/>
        <v>117</v>
      </c>
      <c r="Y117" s="19"/>
      <c r="Z117" s="19"/>
      <c r="AA117" s="19"/>
      <c r="AB117" s="19"/>
      <c r="AC117" s="19"/>
      <c r="AD117" s="19"/>
      <c r="AE117" s="19"/>
      <c r="AF117" s="19"/>
    </row>
    <row r="118" spans="1:32">
      <c r="A118" s="110"/>
      <c r="B118" s="109" t="s">
        <v>91</v>
      </c>
      <c r="C118" s="25" t="s">
        <v>179</v>
      </c>
      <c r="D118" s="25" t="s">
        <v>56</v>
      </c>
      <c r="E118" s="22">
        <v>10</v>
      </c>
      <c r="F118" s="22">
        <v>1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4">
        <f t="shared" si="28"/>
        <v>10</v>
      </c>
      <c r="T118" s="24">
        <f t="shared" si="29"/>
        <v>1</v>
      </c>
      <c r="U118" s="24">
        <f t="shared" si="30"/>
        <v>11</v>
      </c>
    </row>
    <row r="119" spans="1:32">
      <c r="A119" s="110"/>
      <c r="B119" s="109"/>
      <c r="C119" s="25" t="s">
        <v>179</v>
      </c>
      <c r="D119" s="25" t="s">
        <v>57</v>
      </c>
      <c r="E119" s="22">
        <v>41</v>
      </c>
      <c r="F119" s="22">
        <v>22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4">
        <f t="shared" si="28"/>
        <v>41</v>
      </c>
      <c r="T119" s="24">
        <f t="shared" si="29"/>
        <v>22</v>
      </c>
      <c r="U119" s="24">
        <f t="shared" si="30"/>
        <v>63</v>
      </c>
    </row>
    <row r="120" spans="1:32">
      <c r="A120" s="110"/>
      <c r="B120" s="110" t="s">
        <v>45</v>
      </c>
      <c r="C120" s="26" t="s">
        <v>179</v>
      </c>
      <c r="D120" s="26" t="s">
        <v>56</v>
      </c>
      <c r="E120" s="27">
        <f>E118+E116</f>
        <v>33</v>
      </c>
      <c r="F120" s="27">
        <f t="shared" ref="F120:R120" si="33">F118+F116</f>
        <v>4</v>
      </c>
      <c r="G120" s="27">
        <f t="shared" si="33"/>
        <v>0</v>
      </c>
      <c r="H120" s="27">
        <f t="shared" si="33"/>
        <v>0</v>
      </c>
      <c r="I120" s="27">
        <f t="shared" si="33"/>
        <v>0</v>
      </c>
      <c r="J120" s="27">
        <f t="shared" si="33"/>
        <v>0</v>
      </c>
      <c r="K120" s="27">
        <f t="shared" si="33"/>
        <v>0</v>
      </c>
      <c r="L120" s="27">
        <f t="shared" si="33"/>
        <v>0</v>
      </c>
      <c r="M120" s="27">
        <f t="shared" si="33"/>
        <v>0</v>
      </c>
      <c r="N120" s="27">
        <f t="shared" si="33"/>
        <v>0</v>
      </c>
      <c r="O120" s="27">
        <f t="shared" si="33"/>
        <v>0</v>
      </c>
      <c r="P120" s="27">
        <f t="shared" si="33"/>
        <v>0</v>
      </c>
      <c r="Q120" s="27">
        <f t="shared" si="33"/>
        <v>0</v>
      </c>
      <c r="R120" s="27">
        <f t="shared" si="33"/>
        <v>0</v>
      </c>
      <c r="S120" s="24">
        <f t="shared" si="28"/>
        <v>33</v>
      </c>
      <c r="T120" s="24">
        <f t="shared" si="29"/>
        <v>4</v>
      </c>
      <c r="U120" s="24">
        <f t="shared" si="30"/>
        <v>37</v>
      </c>
    </row>
    <row r="121" spans="1:32">
      <c r="A121" s="110"/>
      <c r="B121" s="110"/>
      <c r="C121" s="26" t="s">
        <v>179</v>
      </c>
      <c r="D121" s="26" t="s">
        <v>57</v>
      </c>
      <c r="E121" s="27">
        <f>E119+E117</f>
        <v>123</v>
      </c>
      <c r="F121" s="27">
        <f t="shared" ref="F121:R121" si="34">F119+F117</f>
        <v>57</v>
      </c>
      <c r="G121" s="27">
        <f t="shared" si="34"/>
        <v>0</v>
      </c>
      <c r="H121" s="27">
        <f t="shared" si="34"/>
        <v>0</v>
      </c>
      <c r="I121" s="27">
        <f t="shared" si="34"/>
        <v>0</v>
      </c>
      <c r="J121" s="27">
        <f t="shared" si="34"/>
        <v>0</v>
      </c>
      <c r="K121" s="27">
        <f t="shared" si="34"/>
        <v>0</v>
      </c>
      <c r="L121" s="27">
        <f t="shared" si="34"/>
        <v>0</v>
      </c>
      <c r="M121" s="27">
        <f t="shared" si="34"/>
        <v>0</v>
      </c>
      <c r="N121" s="27">
        <f t="shared" si="34"/>
        <v>0</v>
      </c>
      <c r="O121" s="27">
        <f t="shared" si="34"/>
        <v>0</v>
      </c>
      <c r="P121" s="27">
        <f t="shared" si="34"/>
        <v>0</v>
      </c>
      <c r="Q121" s="27">
        <f t="shared" si="34"/>
        <v>0</v>
      </c>
      <c r="R121" s="27">
        <f t="shared" si="34"/>
        <v>0</v>
      </c>
      <c r="S121" s="24">
        <f t="shared" si="28"/>
        <v>123</v>
      </c>
      <c r="T121" s="24">
        <f t="shared" si="29"/>
        <v>57</v>
      </c>
      <c r="U121" s="24">
        <f t="shared" si="30"/>
        <v>180</v>
      </c>
    </row>
    <row r="122" spans="1:32">
      <c r="A122" s="111" t="s">
        <v>51</v>
      </c>
      <c r="B122" s="111"/>
      <c r="C122" s="25" t="s">
        <v>179</v>
      </c>
      <c r="D122" s="21" t="s">
        <v>56</v>
      </c>
      <c r="E122" s="22">
        <v>52</v>
      </c>
      <c r="F122" s="22">
        <v>20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4">
        <f t="shared" si="28"/>
        <v>52</v>
      </c>
      <c r="T122" s="24">
        <f t="shared" si="29"/>
        <v>20</v>
      </c>
      <c r="U122" s="24">
        <f t="shared" si="30"/>
        <v>72</v>
      </c>
    </row>
    <row r="123" spans="1:32">
      <c r="A123" s="111"/>
      <c r="B123" s="111"/>
      <c r="C123" s="25" t="s">
        <v>179</v>
      </c>
      <c r="D123" s="21" t="s">
        <v>57</v>
      </c>
      <c r="E123" s="22">
        <v>87</v>
      </c>
      <c r="F123" s="22">
        <v>57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4">
        <f t="shared" si="28"/>
        <v>87</v>
      </c>
      <c r="T123" s="24">
        <f t="shared" si="29"/>
        <v>57</v>
      </c>
      <c r="U123" s="24">
        <f t="shared" si="30"/>
        <v>144</v>
      </c>
    </row>
    <row r="124" spans="1:32">
      <c r="A124" s="111" t="s">
        <v>186</v>
      </c>
      <c r="B124" s="111"/>
      <c r="C124" s="21" t="s">
        <v>17</v>
      </c>
      <c r="D124" s="21" t="s">
        <v>56</v>
      </c>
      <c r="E124" s="22">
        <v>5</v>
      </c>
      <c r="F124" s="22">
        <v>3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1</v>
      </c>
      <c r="P124" s="22">
        <v>0</v>
      </c>
      <c r="Q124" s="22">
        <v>0</v>
      </c>
      <c r="R124" s="22">
        <v>0</v>
      </c>
      <c r="S124" s="24">
        <f t="shared" si="28"/>
        <v>6</v>
      </c>
      <c r="T124" s="24">
        <f t="shared" si="29"/>
        <v>3</v>
      </c>
      <c r="U124" s="24">
        <f t="shared" si="30"/>
        <v>9</v>
      </c>
    </row>
    <row r="125" spans="1:32">
      <c r="A125" s="111"/>
      <c r="B125" s="111"/>
      <c r="C125" s="21" t="s">
        <v>17</v>
      </c>
      <c r="D125" s="21" t="s">
        <v>57</v>
      </c>
      <c r="E125" s="22">
        <v>31</v>
      </c>
      <c r="F125" s="22">
        <v>12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2</v>
      </c>
      <c r="P125" s="22">
        <v>0</v>
      </c>
      <c r="Q125" s="22">
        <v>0</v>
      </c>
      <c r="R125" s="22">
        <v>0</v>
      </c>
      <c r="S125" s="24">
        <f t="shared" si="28"/>
        <v>33</v>
      </c>
      <c r="T125" s="24">
        <f t="shared" si="29"/>
        <v>12</v>
      </c>
      <c r="U125" s="24">
        <f t="shared" si="30"/>
        <v>45</v>
      </c>
    </row>
    <row r="126" spans="1:32">
      <c r="A126" s="109" t="s">
        <v>105</v>
      </c>
      <c r="B126" s="109"/>
      <c r="C126" s="21" t="s">
        <v>179</v>
      </c>
      <c r="D126" s="23" t="s">
        <v>73</v>
      </c>
      <c r="E126" s="22">
        <v>5</v>
      </c>
      <c r="F126" s="22">
        <v>2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4">
        <f t="shared" si="28"/>
        <v>5</v>
      </c>
      <c r="T126" s="24">
        <f t="shared" si="29"/>
        <v>2</v>
      </c>
      <c r="U126" s="24">
        <f t="shared" si="30"/>
        <v>7</v>
      </c>
    </row>
    <row r="127" spans="1:32">
      <c r="A127" s="109"/>
      <c r="B127" s="109"/>
      <c r="C127" s="21" t="s">
        <v>179</v>
      </c>
      <c r="D127" s="23" t="s">
        <v>23</v>
      </c>
      <c r="E127" s="22">
        <v>8</v>
      </c>
      <c r="F127" s="22">
        <v>3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1</v>
      </c>
      <c r="P127" s="22">
        <v>0</v>
      </c>
      <c r="Q127" s="22">
        <v>0</v>
      </c>
      <c r="R127" s="22">
        <v>0</v>
      </c>
      <c r="S127" s="24">
        <f t="shared" si="28"/>
        <v>9</v>
      </c>
      <c r="T127" s="24">
        <f t="shared" si="29"/>
        <v>3</v>
      </c>
      <c r="U127" s="24">
        <f t="shared" si="30"/>
        <v>12</v>
      </c>
    </row>
    <row r="128" spans="1:32">
      <c r="A128" s="111" t="s">
        <v>30</v>
      </c>
      <c r="B128" s="111"/>
      <c r="C128" s="21" t="s">
        <v>179</v>
      </c>
      <c r="D128" s="21" t="s">
        <v>56</v>
      </c>
      <c r="E128" s="22">
        <v>13</v>
      </c>
      <c r="F128" s="22">
        <v>3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1</v>
      </c>
      <c r="O128" s="22">
        <v>1</v>
      </c>
      <c r="P128" s="22">
        <v>0</v>
      </c>
      <c r="Q128" s="22">
        <v>0</v>
      </c>
      <c r="R128" s="22">
        <v>0</v>
      </c>
      <c r="S128" s="24">
        <f t="shared" si="28"/>
        <v>14</v>
      </c>
      <c r="T128" s="24">
        <f t="shared" si="29"/>
        <v>4</v>
      </c>
      <c r="U128" s="24">
        <f t="shared" si="30"/>
        <v>18</v>
      </c>
    </row>
    <row r="129" spans="1:21">
      <c r="A129" s="111"/>
      <c r="B129" s="111"/>
      <c r="C129" s="21" t="s">
        <v>179</v>
      </c>
      <c r="D129" s="21" t="s">
        <v>57</v>
      </c>
      <c r="E129" s="22">
        <v>15</v>
      </c>
      <c r="F129" s="22">
        <v>6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1</v>
      </c>
      <c r="O129" s="22">
        <v>2</v>
      </c>
      <c r="P129" s="22">
        <v>0</v>
      </c>
      <c r="Q129" s="22">
        <v>0</v>
      </c>
      <c r="R129" s="22">
        <v>0</v>
      </c>
      <c r="S129" s="24">
        <f t="shared" si="28"/>
        <v>17</v>
      </c>
      <c r="T129" s="24">
        <f t="shared" si="29"/>
        <v>7</v>
      </c>
      <c r="U129" s="24">
        <f t="shared" si="30"/>
        <v>24</v>
      </c>
    </row>
    <row r="130" spans="1:21">
      <c r="A130" s="111" t="s">
        <v>188</v>
      </c>
      <c r="B130" s="111"/>
      <c r="C130" s="21" t="s">
        <v>17</v>
      </c>
      <c r="D130" s="21" t="s">
        <v>56</v>
      </c>
      <c r="E130" s="22">
        <v>15</v>
      </c>
      <c r="F130" s="22">
        <v>6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4">
        <f t="shared" si="28"/>
        <v>15</v>
      </c>
      <c r="T130" s="24">
        <f t="shared" si="29"/>
        <v>6</v>
      </c>
      <c r="U130" s="24">
        <f t="shared" si="30"/>
        <v>21</v>
      </c>
    </row>
    <row r="131" spans="1:21">
      <c r="A131" s="111"/>
      <c r="B131" s="111"/>
      <c r="C131" s="21" t="s">
        <v>17</v>
      </c>
      <c r="D131" s="21" t="s">
        <v>57</v>
      </c>
      <c r="E131" s="22">
        <v>15</v>
      </c>
      <c r="F131" s="22">
        <v>6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4">
        <f t="shared" si="28"/>
        <v>15</v>
      </c>
      <c r="T131" s="24">
        <f t="shared" si="29"/>
        <v>6</v>
      </c>
      <c r="U131" s="24">
        <f t="shared" si="30"/>
        <v>21</v>
      </c>
    </row>
    <row r="132" spans="1:21">
      <c r="A132" s="110" t="s">
        <v>180</v>
      </c>
      <c r="B132" s="109" t="s">
        <v>31</v>
      </c>
      <c r="C132" s="25" t="s">
        <v>179</v>
      </c>
      <c r="D132" s="25" t="s">
        <v>56</v>
      </c>
      <c r="E132" s="22">
        <v>24</v>
      </c>
      <c r="F132" s="22">
        <v>58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4">
        <f t="shared" si="28"/>
        <v>24</v>
      </c>
      <c r="T132" s="24">
        <f t="shared" si="29"/>
        <v>58</v>
      </c>
      <c r="U132" s="24">
        <f t="shared" si="30"/>
        <v>82</v>
      </c>
    </row>
    <row r="133" spans="1:21">
      <c r="A133" s="110"/>
      <c r="B133" s="109"/>
      <c r="C133" s="25" t="s">
        <v>179</v>
      </c>
      <c r="D133" s="25" t="s">
        <v>57</v>
      </c>
      <c r="E133" s="22">
        <v>173</v>
      </c>
      <c r="F133" s="22">
        <v>193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8">
        <v>1</v>
      </c>
      <c r="S133" s="24">
        <f t="shared" si="28"/>
        <v>173</v>
      </c>
      <c r="T133" s="24">
        <f t="shared" si="29"/>
        <v>194</v>
      </c>
      <c r="U133" s="24">
        <f t="shared" si="30"/>
        <v>367</v>
      </c>
    </row>
    <row r="134" spans="1:21">
      <c r="A134" s="110"/>
      <c r="B134" s="109" t="s">
        <v>32</v>
      </c>
      <c r="C134" s="25" t="s">
        <v>179</v>
      </c>
      <c r="D134" s="25" t="s">
        <v>56</v>
      </c>
      <c r="E134" s="22">
        <v>26</v>
      </c>
      <c r="F134" s="22">
        <v>21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1</v>
      </c>
      <c r="R134" s="22">
        <v>1</v>
      </c>
      <c r="S134" s="24">
        <f t="shared" si="28"/>
        <v>27</v>
      </c>
      <c r="T134" s="24">
        <f t="shared" si="29"/>
        <v>22</v>
      </c>
      <c r="U134" s="24">
        <f t="shared" si="30"/>
        <v>49</v>
      </c>
    </row>
    <row r="135" spans="1:21">
      <c r="A135" s="110"/>
      <c r="B135" s="109"/>
      <c r="C135" s="25" t="s">
        <v>179</v>
      </c>
      <c r="D135" s="25" t="s">
        <v>57</v>
      </c>
      <c r="E135" s="22">
        <v>142</v>
      </c>
      <c r="F135" s="22">
        <v>116</v>
      </c>
      <c r="G135" s="22">
        <v>0</v>
      </c>
      <c r="H135" s="22">
        <v>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4</v>
      </c>
      <c r="O135" s="22">
        <v>0</v>
      </c>
      <c r="P135" s="22">
        <v>0</v>
      </c>
      <c r="Q135" s="22">
        <v>2</v>
      </c>
      <c r="R135" s="22">
        <v>1</v>
      </c>
      <c r="S135" s="24">
        <f t="shared" si="28"/>
        <v>144</v>
      </c>
      <c r="T135" s="24">
        <f t="shared" si="29"/>
        <v>122</v>
      </c>
      <c r="U135" s="24">
        <f t="shared" si="30"/>
        <v>266</v>
      </c>
    </row>
    <row r="136" spans="1:21">
      <c r="A136" s="110"/>
      <c r="B136" s="109" t="s">
        <v>33</v>
      </c>
      <c r="C136" s="25" t="s">
        <v>179</v>
      </c>
      <c r="D136" s="25" t="s">
        <v>56</v>
      </c>
      <c r="E136" s="22">
        <v>15</v>
      </c>
      <c r="F136" s="22">
        <v>43</v>
      </c>
      <c r="G136" s="22">
        <v>1</v>
      </c>
      <c r="H136" s="22">
        <v>1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4">
        <f t="shared" si="28"/>
        <v>16</v>
      </c>
      <c r="T136" s="24">
        <f t="shared" si="29"/>
        <v>44</v>
      </c>
      <c r="U136" s="24">
        <f t="shared" si="30"/>
        <v>60</v>
      </c>
    </row>
    <row r="137" spans="1:21">
      <c r="A137" s="110"/>
      <c r="B137" s="109"/>
      <c r="C137" s="25" t="s">
        <v>179</v>
      </c>
      <c r="D137" s="25" t="s">
        <v>57</v>
      </c>
      <c r="E137" s="22">
        <v>38</v>
      </c>
      <c r="F137" s="22">
        <v>99</v>
      </c>
      <c r="G137" s="22">
        <v>1</v>
      </c>
      <c r="H137" s="22">
        <v>1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4">
        <f t="shared" si="28"/>
        <v>39</v>
      </c>
      <c r="T137" s="24">
        <f t="shared" si="29"/>
        <v>100</v>
      </c>
      <c r="U137" s="24">
        <f t="shared" si="30"/>
        <v>139</v>
      </c>
    </row>
    <row r="138" spans="1:21">
      <c r="A138" s="110"/>
      <c r="B138" s="109" t="s">
        <v>34</v>
      </c>
      <c r="C138" s="25" t="s">
        <v>179</v>
      </c>
      <c r="D138" s="25" t="s">
        <v>56</v>
      </c>
      <c r="E138" s="22">
        <v>13</v>
      </c>
      <c r="F138" s="22">
        <v>28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4">
        <f t="shared" si="28"/>
        <v>13</v>
      </c>
      <c r="T138" s="24">
        <f t="shared" si="29"/>
        <v>28</v>
      </c>
      <c r="U138" s="24">
        <f t="shared" si="30"/>
        <v>41</v>
      </c>
    </row>
    <row r="139" spans="1:21">
      <c r="A139" s="110"/>
      <c r="B139" s="109"/>
      <c r="C139" s="25" t="s">
        <v>179</v>
      </c>
      <c r="D139" s="25" t="s">
        <v>57</v>
      </c>
      <c r="E139" s="22">
        <v>106</v>
      </c>
      <c r="F139" s="22">
        <v>89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4">
        <f t="shared" si="28"/>
        <v>106</v>
      </c>
      <c r="T139" s="24">
        <f t="shared" si="29"/>
        <v>89</v>
      </c>
      <c r="U139" s="24">
        <f t="shared" si="30"/>
        <v>195</v>
      </c>
    </row>
    <row r="140" spans="1:21">
      <c r="A140" s="110"/>
      <c r="B140" s="110" t="s">
        <v>35</v>
      </c>
      <c r="C140" s="26" t="s">
        <v>179</v>
      </c>
      <c r="D140" s="26" t="s">
        <v>56</v>
      </c>
      <c r="E140" s="27">
        <f>E138+E136+E134+E132</f>
        <v>78</v>
      </c>
      <c r="F140" s="27">
        <f t="shared" ref="F140:R140" si="35">F138+F136+F134+F132</f>
        <v>150</v>
      </c>
      <c r="G140" s="27">
        <f t="shared" si="35"/>
        <v>1</v>
      </c>
      <c r="H140" s="27">
        <f t="shared" si="35"/>
        <v>1</v>
      </c>
      <c r="I140" s="27">
        <f t="shared" si="35"/>
        <v>0</v>
      </c>
      <c r="J140" s="27">
        <f t="shared" si="35"/>
        <v>0</v>
      </c>
      <c r="K140" s="27">
        <f t="shared" si="35"/>
        <v>0</v>
      </c>
      <c r="L140" s="27">
        <f t="shared" si="35"/>
        <v>0</v>
      </c>
      <c r="M140" s="27">
        <f t="shared" si="35"/>
        <v>0</v>
      </c>
      <c r="N140" s="27">
        <f t="shared" si="35"/>
        <v>0</v>
      </c>
      <c r="O140" s="27">
        <f t="shared" si="35"/>
        <v>0</v>
      </c>
      <c r="P140" s="27">
        <f t="shared" si="35"/>
        <v>0</v>
      </c>
      <c r="Q140" s="27">
        <f t="shared" si="35"/>
        <v>1</v>
      </c>
      <c r="R140" s="27">
        <f t="shared" si="35"/>
        <v>1</v>
      </c>
      <c r="S140" s="24">
        <f t="shared" si="28"/>
        <v>80</v>
      </c>
      <c r="T140" s="24">
        <f t="shared" si="29"/>
        <v>152</v>
      </c>
      <c r="U140" s="24">
        <f t="shared" si="30"/>
        <v>232</v>
      </c>
    </row>
    <row r="141" spans="1:21">
      <c r="A141" s="110"/>
      <c r="B141" s="110"/>
      <c r="C141" s="26" t="s">
        <v>179</v>
      </c>
      <c r="D141" s="26" t="s">
        <v>57</v>
      </c>
      <c r="E141" s="27">
        <f>E139+E137+E135+E133</f>
        <v>459</v>
      </c>
      <c r="F141" s="27">
        <f t="shared" ref="F141:R141" si="36">F139+F137+F135+F133</f>
        <v>497</v>
      </c>
      <c r="G141" s="27">
        <f t="shared" si="36"/>
        <v>1</v>
      </c>
      <c r="H141" s="27">
        <f t="shared" si="36"/>
        <v>2</v>
      </c>
      <c r="I141" s="27">
        <f t="shared" si="36"/>
        <v>0</v>
      </c>
      <c r="J141" s="27">
        <f t="shared" si="36"/>
        <v>0</v>
      </c>
      <c r="K141" s="27">
        <f t="shared" si="36"/>
        <v>0</v>
      </c>
      <c r="L141" s="27">
        <f t="shared" si="36"/>
        <v>0</v>
      </c>
      <c r="M141" s="27">
        <f t="shared" si="36"/>
        <v>0</v>
      </c>
      <c r="N141" s="27">
        <f t="shared" si="36"/>
        <v>4</v>
      </c>
      <c r="O141" s="27">
        <f t="shared" si="36"/>
        <v>0</v>
      </c>
      <c r="P141" s="27">
        <f t="shared" si="36"/>
        <v>0</v>
      </c>
      <c r="Q141" s="27">
        <f t="shared" si="36"/>
        <v>2</v>
      </c>
      <c r="R141" s="27">
        <f t="shared" si="36"/>
        <v>2</v>
      </c>
      <c r="S141" s="24">
        <f t="shared" si="28"/>
        <v>462</v>
      </c>
      <c r="T141" s="24">
        <f t="shared" si="29"/>
        <v>505</v>
      </c>
      <c r="U141" s="24">
        <f t="shared" si="30"/>
        <v>967</v>
      </c>
    </row>
    <row r="142" spans="1:21">
      <c r="A142" s="110" t="s">
        <v>36</v>
      </c>
      <c r="B142" s="109" t="s">
        <v>31</v>
      </c>
      <c r="C142" s="25" t="s">
        <v>17</v>
      </c>
      <c r="D142" s="25" t="s">
        <v>56</v>
      </c>
      <c r="E142" s="22">
        <v>29</v>
      </c>
      <c r="F142" s="22">
        <v>40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4">
        <f t="shared" si="28"/>
        <v>29</v>
      </c>
      <c r="T142" s="24">
        <f t="shared" si="29"/>
        <v>40</v>
      </c>
      <c r="U142" s="24">
        <f t="shared" si="30"/>
        <v>69</v>
      </c>
    </row>
    <row r="143" spans="1:21">
      <c r="A143" s="110"/>
      <c r="B143" s="109"/>
      <c r="C143" s="25" t="s">
        <v>17</v>
      </c>
      <c r="D143" s="25" t="s">
        <v>57</v>
      </c>
      <c r="E143" s="22">
        <v>251</v>
      </c>
      <c r="F143" s="22">
        <v>162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4">
        <f t="shared" si="28"/>
        <v>251</v>
      </c>
      <c r="T143" s="24">
        <f t="shared" si="29"/>
        <v>162</v>
      </c>
      <c r="U143" s="24">
        <f t="shared" si="30"/>
        <v>413</v>
      </c>
    </row>
    <row r="144" spans="1:21">
      <c r="A144" s="110" t="s">
        <v>63</v>
      </c>
      <c r="B144" s="109" t="s">
        <v>31</v>
      </c>
      <c r="C144" s="25" t="s">
        <v>18</v>
      </c>
      <c r="D144" s="25" t="s">
        <v>56</v>
      </c>
      <c r="E144" s="22">
        <v>81</v>
      </c>
      <c r="F144" s="22">
        <v>120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4">
        <f t="shared" si="28"/>
        <v>81</v>
      </c>
      <c r="T144" s="24">
        <f t="shared" si="29"/>
        <v>120</v>
      </c>
      <c r="U144" s="24">
        <f t="shared" si="30"/>
        <v>201</v>
      </c>
    </row>
    <row r="145" spans="1:21">
      <c r="A145" s="110"/>
      <c r="B145" s="109"/>
      <c r="C145" s="25" t="s">
        <v>18</v>
      </c>
      <c r="D145" s="25" t="s">
        <v>57</v>
      </c>
      <c r="E145" s="22">
        <v>412</v>
      </c>
      <c r="F145" s="22">
        <v>500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2</v>
      </c>
      <c r="P145" s="22">
        <v>0</v>
      </c>
      <c r="Q145" s="22">
        <v>0</v>
      </c>
      <c r="R145" s="22">
        <v>0</v>
      </c>
      <c r="S145" s="24">
        <f t="shared" si="28"/>
        <v>414</v>
      </c>
      <c r="T145" s="24">
        <f t="shared" si="29"/>
        <v>500</v>
      </c>
      <c r="U145" s="24">
        <f t="shared" si="30"/>
        <v>914</v>
      </c>
    </row>
    <row r="146" spans="1:21">
      <c r="A146" s="110" t="s">
        <v>108</v>
      </c>
      <c r="B146" s="111" t="s">
        <v>37</v>
      </c>
      <c r="C146" s="21" t="s">
        <v>179</v>
      </c>
      <c r="D146" s="21" t="s">
        <v>56</v>
      </c>
      <c r="E146" s="22">
        <v>12</v>
      </c>
      <c r="F146" s="22">
        <v>5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4">
        <f t="shared" si="28"/>
        <v>12</v>
      </c>
      <c r="T146" s="24">
        <f t="shared" si="29"/>
        <v>5</v>
      </c>
      <c r="U146" s="24">
        <f t="shared" si="30"/>
        <v>17</v>
      </c>
    </row>
    <row r="147" spans="1:21">
      <c r="A147" s="110"/>
      <c r="B147" s="111"/>
      <c r="C147" s="21" t="s">
        <v>179</v>
      </c>
      <c r="D147" s="21" t="s">
        <v>57</v>
      </c>
      <c r="E147" s="22">
        <v>22</v>
      </c>
      <c r="F147" s="22">
        <v>12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4">
        <f t="shared" si="28"/>
        <v>22</v>
      </c>
      <c r="T147" s="24">
        <f t="shared" si="29"/>
        <v>12</v>
      </c>
      <c r="U147" s="24">
        <f t="shared" si="30"/>
        <v>34</v>
      </c>
    </row>
    <row r="148" spans="1:21">
      <c r="A148" s="110"/>
      <c r="B148" s="111" t="s">
        <v>29</v>
      </c>
      <c r="C148" s="21" t="s">
        <v>179</v>
      </c>
      <c r="D148" s="21" t="s">
        <v>56</v>
      </c>
      <c r="E148" s="22">
        <v>23</v>
      </c>
      <c r="F148" s="22">
        <v>6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4">
        <f t="shared" si="28"/>
        <v>23</v>
      </c>
      <c r="T148" s="24">
        <f t="shared" si="29"/>
        <v>6</v>
      </c>
      <c r="U148" s="24">
        <f t="shared" si="30"/>
        <v>29</v>
      </c>
    </row>
    <row r="149" spans="1:21">
      <c r="A149" s="110"/>
      <c r="B149" s="111"/>
      <c r="C149" s="21" t="s">
        <v>179</v>
      </c>
      <c r="D149" s="21" t="s">
        <v>57</v>
      </c>
      <c r="E149" s="22">
        <v>36</v>
      </c>
      <c r="F149" s="22">
        <v>20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4">
        <f t="shared" si="28"/>
        <v>36</v>
      </c>
      <c r="T149" s="24">
        <f t="shared" si="29"/>
        <v>20</v>
      </c>
      <c r="U149" s="24">
        <f t="shared" si="30"/>
        <v>56</v>
      </c>
    </row>
    <row r="150" spans="1:21">
      <c r="A150" s="110"/>
      <c r="B150" s="111" t="s">
        <v>38</v>
      </c>
      <c r="C150" s="21" t="s">
        <v>179</v>
      </c>
      <c r="D150" s="21" t="s">
        <v>56</v>
      </c>
      <c r="E150" s="22">
        <v>29</v>
      </c>
      <c r="F150" s="22">
        <v>5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4">
        <f t="shared" si="28"/>
        <v>29</v>
      </c>
      <c r="T150" s="24">
        <f t="shared" si="29"/>
        <v>5</v>
      </c>
      <c r="U150" s="24">
        <f t="shared" si="30"/>
        <v>34</v>
      </c>
    </row>
    <row r="151" spans="1:21">
      <c r="A151" s="110"/>
      <c r="B151" s="111"/>
      <c r="C151" s="21" t="s">
        <v>179</v>
      </c>
      <c r="D151" s="21" t="s">
        <v>57</v>
      </c>
      <c r="E151" s="22">
        <v>61</v>
      </c>
      <c r="F151" s="22">
        <v>13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4">
        <f t="shared" si="28"/>
        <v>61</v>
      </c>
      <c r="T151" s="24">
        <f t="shared" si="29"/>
        <v>13</v>
      </c>
      <c r="U151" s="24">
        <f t="shared" si="30"/>
        <v>74</v>
      </c>
    </row>
    <row r="152" spans="1:21">
      <c r="A152" s="110"/>
      <c r="B152" s="111" t="s">
        <v>39</v>
      </c>
      <c r="C152" s="21" t="s">
        <v>179</v>
      </c>
      <c r="D152" s="21" t="s">
        <v>56</v>
      </c>
      <c r="E152" s="22">
        <v>26</v>
      </c>
      <c r="F152" s="22">
        <v>7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4">
        <f t="shared" si="28"/>
        <v>26</v>
      </c>
      <c r="T152" s="24">
        <f t="shared" si="29"/>
        <v>7</v>
      </c>
      <c r="U152" s="24">
        <f t="shared" si="30"/>
        <v>33</v>
      </c>
    </row>
    <row r="153" spans="1:21">
      <c r="A153" s="110"/>
      <c r="B153" s="111"/>
      <c r="C153" s="21" t="s">
        <v>179</v>
      </c>
      <c r="D153" s="21" t="s">
        <v>57</v>
      </c>
      <c r="E153" s="22">
        <v>48</v>
      </c>
      <c r="F153" s="22">
        <v>15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4">
        <f t="shared" si="28"/>
        <v>48</v>
      </c>
      <c r="T153" s="24">
        <f t="shared" si="29"/>
        <v>15</v>
      </c>
      <c r="U153" s="24">
        <f t="shared" si="30"/>
        <v>63</v>
      </c>
    </row>
    <row r="154" spans="1:21">
      <c r="A154" s="110"/>
      <c r="B154" s="110" t="s">
        <v>28</v>
      </c>
      <c r="C154" s="26" t="s">
        <v>179</v>
      </c>
      <c r="D154" s="26" t="s">
        <v>56</v>
      </c>
      <c r="E154" s="27">
        <f>E152+E150+E148+E146</f>
        <v>90</v>
      </c>
      <c r="F154" s="27">
        <f t="shared" ref="F154:R154" si="37">F152+F150+F148+F146</f>
        <v>23</v>
      </c>
      <c r="G154" s="27">
        <f t="shared" si="37"/>
        <v>0</v>
      </c>
      <c r="H154" s="27">
        <f t="shared" si="37"/>
        <v>0</v>
      </c>
      <c r="I154" s="27">
        <f t="shared" si="37"/>
        <v>0</v>
      </c>
      <c r="J154" s="27">
        <f t="shared" si="37"/>
        <v>0</v>
      </c>
      <c r="K154" s="27">
        <f t="shared" si="37"/>
        <v>0</v>
      </c>
      <c r="L154" s="27">
        <f t="shared" si="37"/>
        <v>0</v>
      </c>
      <c r="M154" s="27">
        <f t="shared" si="37"/>
        <v>0</v>
      </c>
      <c r="N154" s="27">
        <f t="shared" si="37"/>
        <v>0</v>
      </c>
      <c r="O154" s="27">
        <f t="shared" si="37"/>
        <v>0</v>
      </c>
      <c r="P154" s="27">
        <f t="shared" si="37"/>
        <v>0</v>
      </c>
      <c r="Q154" s="27">
        <f t="shared" si="37"/>
        <v>0</v>
      </c>
      <c r="R154" s="27">
        <f t="shared" si="37"/>
        <v>0</v>
      </c>
      <c r="S154" s="24">
        <f t="shared" si="28"/>
        <v>90</v>
      </c>
      <c r="T154" s="24">
        <f t="shared" si="29"/>
        <v>23</v>
      </c>
      <c r="U154" s="24">
        <f t="shared" si="30"/>
        <v>113</v>
      </c>
    </row>
    <row r="155" spans="1:21">
      <c r="A155" s="110"/>
      <c r="B155" s="110"/>
      <c r="C155" s="26" t="s">
        <v>179</v>
      </c>
      <c r="D155" s="26" t="s">
        <v>57</v>
      </c>
      <c r="E155" s="27">
        <f>E153+E151+E149+E147</f>
        <v>167</v>
      </c>
      <c r="F155" s="27">
        <f t="shared" ref="F155:R155" si="38">F153+F151+F149+F147</f>
        <v>60</v>
      </c>
      <c r="G155" s="27">
        <f t="shared" si="38"/>
        <v>0</v>
      </c>
      <c r="H155" s="27">
        <f t="shared" si="38"/>
        <v>0</v>
      </c>
      <c r="I155" s="27">
        <f t="shared" si="38"/>
        <v>0</v>
      </c>
      <c r="J155" s="27">
        <f t="shared" si="38"/>
        <v>0</v>
      </c>
      <c r="K155" s="27">
        <f t="shared" si="38"/>
        <v>0</v>
      </c>
      <c r="L155" s="27">
        <f t="shared" si="38"/>
        <v>0</v>
      </c>
      <c r="M155" s="27">
        <f t="shared" si="38"/>
        <v>0</v>
      </c>
      <c r="N155" s="27">
        <f t="shared" si="38"/>
        <v>0</v>
      </c>
      <c r="O155" s="27">
        <f t="shared" si="38"/>
        <v>0</v>
      </c>
      <c r="P155" s="27">
        <f t="shared" si="38"/>
        <v>0</v>
      </c>
      <c r="Q155" s="27">
        <f t="shared" si="38"/>
        <v>0</v>
      </c>
      <c r="R155" s="27">
        <f t="shared" si="38"/>
        <v>0</v>
      </c>
      <c r="S155" s="24">
        <f t="shared" si="28"/>
        <v>167</v>
      </c>
      <c r="T155" s="24">
        <f t="shared" si="29"/>
        <v>60</v>
      </c>
      <c r="U155" s="24">
        <f t="shared" si="30"/>
        <v>227</v>
      </c>
    </row>
    <row r="156" spans="1:21">
      <c r="A156" s="109" t="s">
        <v>189</v>
      </c>
      <c r="B156" s="109"/>
      <c r="C156" s="25" t="s">
        <v>17</v>
      </c>
      <c r="D156" s="23" t="s">
        <v>73</v>
      </c>
      <c r="E156" s="22">
        <v>6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4">
        <f t="shared" si="28"/>
        <v>6</v>
      </c>
      <c r="T156" s="24">
        <f t="shared" si="29"/>
        <v>0</v>
      </c>
      <c r="U156" s="24">
        <f t="shared" si="30"/>
        <v>6</v>
      </c>
    </row>
    <row r="157" spans="1:21">
      <c r="A157" s="109"/>
      <c r="B157" s="109"/>
      <c r="C157" s="25" t="s">
        <v>17</v>
      </c>
      <c r="D157" s="23" t="s">
        <v>23</v>
      </c>
      <c r="E157" s="22">
        <v>11</v>
      </c>
      <c r="F157" s="22">
        <v>3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4">
        <f t="shared" si="28"/>
        <v>11</v>
      </c>
      <c r="T157" s="24">
        <f t="shared" si="29"/>
        <v>3</v>
      </c>
      <c r="U157" s="24">
        <f t="shared" si="30"/>
        <v>14</v>
      </c>
    </row>
    <row r="158" spans="1:21">
      <c r="A158" s="110" t="s">
        <v>191</v>
      </c>
      <c r="B158" s="111" t="s">
        <v>39</v>
      </c>
      <c r="C158" s="21" t="s">
        <v>55</v>
      </c>
      <c r="D158" s="21" t="s">
        <v>56</v>
      </c>
      <c r="E158" s="28">
        <v>14</v>
      </c>
      <c r="F158" s="28">
        <v>8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2">
        <v>0</v>
      </c>
      <c r="R158" s="22">
        <v>0</v>
      </c>
      <c r="S158" s="24">
        <f t="shared" si="28"/>
        <v>14</v>
      </c>
      <c r="T158" s="24">
        <f t="shared" si="29"/>
        <v>8</v>
      </c>
      <c r="U158" s="24">
        <f t="shared" si="30"/>
        <v>22</v>
      </c>
    </row>
    <row r="159" spans="1:21">
      <c r="A159" s="110"/>
      <c r="B159" s="111"/>
      <c r="C159" s="21" t="s">
        <v>55</v>
      </c>
      <c r="D159" s="21" t="s">
        <v>57</v>
      </c>
      <c r="E159" s="28">
        <v>27</v>
      </c>
      <c r="F159" s="28">
        <v>22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2">
        <v>0</v>
      </c>
      <c r="R159" s="22">
        <v>0</v>
      </c>
      <c r="S159" s="24">
        <f t="shared" si="28"/>
        <v>27</v>
      </c>
      <c r="T159" s="24">
        <f t="shared" si="29"/>
        <v>22</v>
      </c>
      <c r="U159" s="24">
        <f t="shared" si="30"/>
        <v>49</v>
      </c>
    </row>
    <row r="160" spans="1:21">
      <c r="A160" s="110"/>
      <c r="B160" s="111" t="s">
        <v>29</v>
      </c>
      <c r="C160" s="21" t="s">
        <v>55</v>
      </c>
      <c r="D160" s="21" t="s">
        <v>56</v>
      </c>
      <c r="E160" s="28">
        <v>18</v>
      </c>
      <c r="F160" s="28">
        <v>12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2">
        <v>0</v>
      </c>
      <c r="R160" s="22">
        <v>0</v>
      </c>
      <c r="S160" s="24">
        <f t="shared" si="28"/>
        <v>18</v>
      </c>
      <c r="T160" s="24">
        <f t="shared" si="29"/>
        <v>12</v>
      </c>
      <c r="U160" s="24">
        <f t="shared" si="30"/>
        <v>30</v>
      </c>
    </row>
    <row r="161" spans="1:21">
      <c r="A161" s="110"/>
      <c r="B161" s="111"/>
      <c r="C161" s="21" t="s">
        <v>55</v>
      </c>
      <c r="D161" s="21" t="s">
        <v>57</v>
      </c>
      <c r="E161" s="28">
        <v>36</v>
      </c>
      <c r="F161" s="28">
        <v>19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2">
        <v>0</v>
      </c>
      <c r="R161" s="22">
        <v>0</v>
      </c>
      <c r="S161" s="24">
        <f t="shared" si="28"/>
        <v>36</v>
      </c>
      <c r="T161" s="24">
        <f t="shared" si="29"/>
        <v>19</v>
      </c>
      <c r="U161" s="24">
        <f t="shared" si="30"/>
        <v>55</v>
      </c>
    </row>
    <row r="162" spans="1:21">
      <c r="A162" s="110"/>
      <c r="B162" s="111" t="s">
        <v>38</v>
      </c>
      <c r="C162" s="21" t="s">
        <v>55</v>
      </c>
      <c r="D162" s="21" t="s">
        <v>56</v>
      </c>
      <c r="E162" s="28">
        <v>15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2">
        <v>0</v>
      </c>
      <c r="R162" s="22">
        <v>0</v>
      </c>
      <c r="S162" s="24">
        <f t="shared" si="28"/>
        <v>15</v>
      </c>
      <c r="T162" s="24">
        <f t="shared" si="29"/>
        <v>0</v>
      </c>
      <c r="U162" s="24">
        <f t="shared" si="30"/>
        <v>15</v>
      </c>
    </row>
    <row r="163" spans="1:21">
      <c r="A163" s="110"/>
      <c r="B163" s="111"/>
      <c r="C163" s="21" t="s">
        <v>55</v>
      </c>
      <c r="D163" s="21" t="s">
        <v>57</v>
      </c>
      <c r="E163" s="28">
        <v>28</v>
      </c>
      <c r="F163" s="28">
        <v>10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2">
        <v>0</v>
      </c>
      <c r="R163" s="22">
        <v>0</v>
      </c>
      <c r="S163" s="24">
        <f t="shared" si="28"/>
        <v>28</v>
      </c>
      <c r="T163" s="24">
        <f t="shared" si="29"/>
        <v>10</v>
      </c>
      <c r="U163" s="24">
        <f t="shared" si="30"/>
        <v>38</v>
      </c>
    </row>
    <row r="164" spans="1:21">
      <c r="A164" s="110"/>
      <c r="B164" s="110" t="s">
        <v>28</v>
      </c>
      <c r="C164" s="26" t="s">
        <v>55</v>
      </c>
      <c r="D164" s="26" t="s">
        <v>56</v>
      </c>
      <c r="E164" s="27">
        <f>E162+E160+E158</f>
        <v>47</v>
      </c>
      <c r="F164" s="27">
        <f t="shared" ref="F164:R164" si="39">F162+F160+F158</f>
        <v>20</v>
      </c>
      <c r="G164" s="27">
        <f t="shared" si="39"/>
        <v>0</v>
      </c>
      <c r="H164" s="27">
        <f t="shared" si="39"/>
        <v>0</v>
      </c>
      <c r="I164" s="27">
        <f t="shared" si="39"/>
        <v>0</v>
      </c>
      <c r="J164" s="27">
        <f t="shared" si="39"/>
        <v>0</v>
      </c>
      <c r="K164" s="27">
        <f t="shared" si="39"/>
        <v>0</v>
      </c>
      <c r="L164" s="27">
        <f t="shared" si="39"/>
        <v>0</v>
      </c>
      <c r="M164" s="27">
        <f t="shared" si="39"/>
        <v>0</v>
      </c>
      <c r="N164" s="27">
        <f t="shared" si="39"/>
        <v>0</v>
      </c>
      <c r="O164" s="27">
        <f t="shared" si="39"/>
        <v>0</v>
      </c>
      <c r="P164" s="27">
        <f t="shared" si="39"/>
        <v>0</v>
      </c>
      <c r="Q164" s="27">
        <f t="shared" si="39"/>
        <v>0</v>
      </c>
      <c r="R164" s="27">
        <f t="shared" si="39"/>
        <v>0</v>
      </c>
      <c r="S164" s="24">
        <f t="shared" si="28"/>
        <v>47</v>
      </c>
      <c r="T164" s="24">
        <f t="shared" si="29"/>
        <v>20</v>
      </c>
      <c r="U164" s="24">
        <f t="shared" si="30"/>
        <v>67</v>
      </c>
    </row>
    <row r="165" spans="1:21">
      <c r="A165" s="110"/>
      <c r="B165" s="110"/>
      <c r="C165" s="26" t="s">
        <v>55</v>
      </c>
      <c r="D165" s="26" t="s">
        <v>57</v>
      </c>
      <c r="E165" s="27">
        <f>E163+E161+E159</f>
        <v>91</v>
      </c>
      <c r="F165" s="27">
        <f t="shared" ref="F165:R165" si="40">F163+F161+F159</f>
        <v>51</v>
      </c>
      <c r="G165" s="27">
        <f t="shared" si="40"/>
        <v>0</v>
      </c>
      <c r="H165" s="27">
        <f t="shared" si="40"/>
        <v>0</v>
      </c>
      <c r="I165" s="27">
        <f t="shared" si="40"/>
        <v>0</v>
      </c>
      <c r="J165" s="27">
        <f t="shared" si="40"/>
        <v>0</v>
      </c>
      <c r="K165" s="27">
        <f t="shared" si="40"/>
        <v>0</v>
      </c>
      <c r="L165" s="27">
        <f t="shared" si="40"/>
        <v>0</v>
      </c>
      <c r="M165" s="27">
        <f t="shared" si="40"/>
        <v>0</v>
      </c>
      <c r="N165" s="27">
        <f t="shared" si="40"/>
        <v>0</v>
      </c>
      <c r="O165" s="27">
        <f t="shared" si="40"/>
        <v>0</v>
      </c>
      <c r="P165" s="27">
        <f t="shared" si="40"/>
        <v>0</v>
      </c>
      <c r="Q165" s="27">
        <f t="shared" si="40"/>
        <v>0</v>
      </c>
      <c r="R165" s="27">
        <f t="shared" si="40"/>
        <v>0</v>
      </c>
      <c r="S165" s="24">
        <f t="shared" si="28"/>
        <v>91</v>
      </c>
      <c r="T165" s="24">
        <f t="shared" si="29"/>
        <v>51</v>
      </c>
      <c r="U165" s="24">
        <f t="shared" si="30"/>
        <v>142</v>
      </c>
    </row>
    <row r="166" spans="1:21">
      <c r="A166" s="111" t="s">
        <v>40</v>
      </c>
      <c r="B166" s="111"/>
      <c r="C166" s="21" t="s">
        <v>179</v>
      </c>
      <c r="D166" s="21" t="s">
        <v>56</v>
      </c>
      <c r="E166" s="22">
        <v>87</v>
      </c>
      <c r="F166" s="22">
        <v>25</v>
      </c>
      <c r="G166" s="22">
        <v>0</v>
      </c>
      <c r="H166" s="22">
        <v>0</v>
      </c>
      <c r="I166" s="22">
        <v>1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1</v>
      </c>
      <c r="P166" s="22">
        <v>1</v>
      </c>
      <c r="Q166" s="22">
        <v>0</v>
      </c>
      <c r="R166" s="22">
        <v>0</v>
      </c>
      <c r="S166" s="24">
        <f t="shared" si="28"/>
        <v>89</v>
      </c>
      <c r="T166" s="24">
        <f t="shared" si="29"/>
        <v>26</v>
      </c>
      <c r="U166" s="24">
        <f t="shared" si="30"/>
        <v>115</v>
      </c>
    </row>
    <row r="167" spans="1:21">
      <c r="A167" s="111"/>
      <c r="B167" s="111"/>
      <c r="C167" s="21" t="s">
        <v>179</v>
      </c>
      <c r="D167" s="21" t="s">
        <v>57</v>
      </c>
      <c r="E167" s="22">
        <v>318</v>
      </c>
      <c r="F167" s="22">
        <v>251</v>
      </c>
      <c r="G167" s="22">
        <v>0</v>
      </c>
      <c r="H167" s="22">
        <v>0</v>
      </c>
      <c r="I167" s="22">
        <v>1</v>
      </c>
      <c r="J167" s="22">
        <v>0</v>
      </c>
      <c r="K167" s="22">
        <v>0</v>
      </c>
      <c r="L167" s="22">
        <v>0</v>
      </c>
      <c r="M167" s="22">
        <v>3</v>
      </c>
      <c r="N167" s="22">
        <v>0</v>
      </c>
      <c r="O167" s="22">
        <v>1</v>
      </c>
      <c r="P167" s="22">
        <v>1</v>
      </c>
      <c r="Q167" s="22">
        <v>0</v>
      </c>
      <c r="R167" s="22">
        <v>0</v>
      </c>
      <c r="S167" s="24">
        <f t="shared" si="28"/>
        <v>323</v>
      </c>
      <c r="T167" s="24">
        <f t="shared" si="29"/>
        <v>252</v>
      </c>
      <c r="U167" s="24">
        <f t="shared" si="30"/>
        <v>575</v>
      </c>
    </row>
    <row r="168" spans="1:21">
      <c r="A168" s="111" t="s">
        <v>190</v>
      </c>
      <c r="B168" s="111"/>
      <c r="C168" s="21" t="s">
        <v>17</v>
      </c>
      <c r="D168" s="21" t="s">
        <v>56</v>
      </c>
      <c r="E168" s="22">
        <v>91</v>
      </c>
      <c r="F168" s="22">
        <v>19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4">
        <f t="shared" si="28"/>
        <v>91</v>
      </c>
      <c r="T168" s="24">
        <f t="shared" si="29"/>
        <v>19</v>
      </c>
      <c r="U168" s="24">
        <f t="shared" si="30"/>
        <v>110</v>
      </c>
    </row>
    <row r="169" spans="1:21">
      <c r="A169" s="111"/>
      <c r="B169" s="111"/>
      <c r="C169" s="21" t="s">
        <v>17</v>
      </c>
      <c r="D169" s="21" t="s">
        <v>57</v>
      </c>
      <c r="E169" s="22">
        <v>241</v>
      </c>
      <c r="F169" s="22">
        <v>33</v>
      </c>
      <c r="G169" s="22">
        <v>0</v>
      </c>
      <c r="H169" s="22">
        <v>0</v>
      </c>
      <c r="I169" s="22">
        <v>0</v>
      </c>
      <c r="J169" s="22">
        <v>1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4">
        <f t="shared" ref="S169:S193" si="41">E169+G169+I169+K169+M169+O169+Q169</f>
        <v>241</v>
      </c>
      <c r="T169" s="24">
        <f t="shared" ref="T169:T193" si="42">R169+P169+N169+L169+J169+H169+F169</f>
        <v>34</v>
      </c>
      <c r="U169" s="24">
        <f t="shared" ref="U169:U193" si="43">T169+S169</f>
        <v>275</v>
      </c>
    </row>
    <row r="170" spans="1:21">
      <c r="A170" s="110" t="s">
        <v>182</v>
      </c>
      <c r="B170" s="109" t="s">
        <v>41</v>
      </c>
      <c r="C170" s="21" t="s">
        <v>179</v>
      </c>
      <c r="D170" s="25" t="s">
        <v>56</v>
      </c>
      <c r="E170" s="28">
        <v>23</v>
      </c>
      <c r="F170" s="28">
        <v>16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2">
        <v>0</v>
      </c>
      <c r="R170" s="22">
        <v>0</v>
      </c>
      <c r="S170" s="24">
        <f t="shared" si="41"/>
        <v>23</v>
      </c>
      <c r="T170" s="24">
        <f t="shared" si="42"/>
        <v>16</v>
      </c>
      <c r="U170" s="24">
        <f t="shared" si="43"/>
        <v>39</v>
      </c>
    </row>
    <row r="171" spans="1:21">
      <c r="A171" s="110"/>
      <c r="B171" s="109"/>
      <c r="C171" s="21" t="s">
        <v>179</v>
      </c>
      <c r="D171" s="25" t="s">
        <v>57</v>
      </c>
      <c r="E171" s="28">
        <v>81</v>
      </c>
      <c r="F171" s="28">
        <v>130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2">
        <v>0</v>
      </c>
      <c r="R171" s="22">
        <v>0</v>
      </c>
      <c r="S171" s="24">
        <f t="shared" si="41"/>
        <v>81</v>
      </c>
      <c r="T171" s="24">
        <f t="shared" si="42"/>
        <v>130</v>
      </c>
      <c r="U171" s="24">
        <f t="shared" si="43"/>
        <v>211</v>
      </c>
    </row>
    <row r="172" spans="1:21">
      <c r="A172" s="110"/>
      <c r="B172" s="109" t="s">
        <v>42</v>
      </c>
      <c r="C172" s="21" t="s">
        <v>179</v>
      </c>
      <c r="D172" s="25" t="s">
        <v>56</v>
      </c>
      <c r="E172" s="28">
        <v>0</v>
      </c>
      <c r="F172" s="28">
        <v>19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2">
        <v>0</v>
      </c>
      <c r="R172" s="22">
        <v>0</v>
      </c>
      <c r="S172" s="24">
        <f t="shared" si="41"/>
        <v>0</v>
      </c>
      <c r="T172" s="24">
        <f t="shared" si="42"/>
        <v>19</v>
      </c>
      <c r="U172" s="24">
        <f t="shared" si="43"/>
        <v>19</v>
      </c>
    </row>
    <row r="173" spans="1:21">
      <c r="A173" s="110"/>
      <c r="B173" s="109"/>
      <c r="C173" s="21" t="s">
        <v>179</v>
      </c>
      <c r="D173" s="25" t="s">
        <v>57</v>
      </c>
      <c r="E173" s="28">
        <v>0</v>
      </c>
      <c r="F173" s="28">
        <v>103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2">
        <v>0</v>
      </c>
      <c r="R173" s="22">
        <v>0</v>
      </c>
      <c r="S173" s="24">
        <f t="shared" si="41"/>
        <v>0</v>
      </c>
      <c r="T173" s="24">
        <f t="shared" si="42"/>
        <v>103</v>
      </c>
      <c r="U173" s="24">
        <f t="shared" si="43"/>
        <v>103</v>
      </c>
    </row>
    <row r="174" spans="1:21">
      <c r="A174" s="110"/>
      <c r="B174" s="110" t="s">
        <v>43</v>
      </c>
      <c r="C174" s="26" t="s">
        <v>179</v>
      </c>
      <c r="D174" s="26" t="s">
        <v>56</v>
      </c>
      <c r="E174" s="27">
        <f>E170+E172</f>
        <v>23</v>
      </c>
      <c r="F174" s="27">
        <f t="shared" ref="F174:R174" si="44">F170+F172</f>
        <v>35</v>
      </c>
      <c r="G174" s="27">
        <f t="shared" si="44"/>
        <v>0</v>
      </c>
      <c r="H174" s="27">
        <f t="shared" si="44"/>
        <v>0</v>
      </c>
      <c r="I174" s="27">
        <f t="shared" si="44"/>
        <v>0</v>
      </c>
      <c r="J174" s="27">
        <f t="shared" si="44"/>
        <v>0</v>
      </c>
      <c r="K174" s="27">
        <f t="shared" si="44"/>
        <v>0</v>
      </c>
      <c r="L174" s="27">
        <f t="shared" si="44"/>
        <v>0</v>
      </c>
      <c r="M174" s="27">
        <f t="shared" si="44"/>
        <v>0</v>
      </c>
      <c r="N174" s="27">
        <f t="shared" si="44"/>
        <v>0</v>
      </c>
      <c r="O174" s="27">
        <f t="shared" si="44"/>
        <v>0</v>
      </c>
      <c r="P174" s="27">
        <f t="shared" si="44"/>
        <v>0</v>
      </c>
      <c r="Q174" s="27">
        <f t="shared" si="44"/>
        <v>0</v>
      </c>
      <c r="R174" s="27">
        <f t="shared" si="44"/>
        <v>0</v>
      </c>
      <c r="S174" s="24">
        <f t="shared" si="41"/>
        <v>23</v>
      </c>
      <c r="T174" s="24">
        <f t="shared" si="42"/>
        <v>35</v>
      </c>
      <c r="U174" s="24">
        <f t="shared" si="43"/>
        <v>58</v>
      </c>
    </row>
    <row r="175" spans="1:21">
      <c r="A175" s="110"/>
      <c r="B175" s="110"/>
      <c r="C175" s="26" t="s">
        <v>179</v>
      </c>
      <c r="D175" s="26" t="s">
        <v>57</v>
      </c>
      <c r="E175" s="27">
        <f>E173+E171</f>
        <v>81</v>
      </c>
      <c r="F175" s="27">
        <f t="shared" ref="F175:R175" si="45">F173+F171</f>
        <v>233</v>
      </c>
      <c r="G175" s="27">
        <f t="shared" si="45"/>
        <v>0</v>
      </c>
      <c r="H175" s="27">
        <f t="shared" si="45"/>
        <v>0</v>
      </c>
      <c r="I175" s="27">
        <f t="shared" si="45"/>
        <v>0</v>
      </c>
      <c r="J175" s="27">
        <f t="shared" si="45"/>
        <v>0</v>
      </c>
      <c r="K175" s="27">
        <f t="shared" si="45"/>
        <v>0</v>
      </c>
      <c r="L175" s="27">
        <f t="shared" si="45"/>
        <v>0</v>
      </c>
      <c r="M175" s="27">
        <f t="shared" si="45"/>
        <v>0</v>
      </c>
      <c r="N175" s="27">
        <f t="shared" si="45"/>
        <v>0</v>
      </c>
      <c r="O175" s="27">
        <f t="shared" si="45"/>
        <v>0</v>
      </c>
      <c r="P175" s="27">
        <f t="shared" si="45"/>
        <v>0</v>
      </c>
      <c r="Q175" s="27">
        <f t="shared" si="45"/>
        <v>0</v>
      </c>
      <c r="R175" s="27">
        <f t="shared" si="45"/>
        <v>0</v>
      </c>
      <c r="S175" s="24">
        <f t="shared" si="41"/>
        <v>81</v>
      </c>
      <c r="T175" s="24">
        <f t="shared" si="42"/>
        <v>233</v>
      </c>
      <c r="U175" s="24">
        <f t="shared" si="43"/>
        <v>314</v>
      </c>
    </row>
    <row r="176" spans="1:21">
      <c r="A176" s="110" t="s">
        <v>44</v>
      </c>
      <c r="B176" s="109" t="s">
        <v>125</v>
      </c>
      <c r="C176" s="25" t="s">
        <v>17</v>
      </c>
      <c r="D176" s="25" t="s">
        <v>56</v>
      </c>
      <c r="E176" s="22">
        <v>0</v>
      </c>
      <c r="F176" s="22">
        <v>49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4">
        <f t="shared" si="41"/>
        <v>0</v>
      </c>
      <c r="T176" s="24">
        <f t="shared" si="42"/>
        <v>49</v>
      </c>
      <c r="U176" s="24">
        <f t="shared" si="43"/>
        <v>49</v>
      </c>
    </row>
    <row r="177" spans="1:21">
      <c r="A177" s="110"/>
      <c r="B177" s="109"/>
      <c r="C177" s="25" t="s">
        <v>17</v>
      </c>
      <c r="D177" s="25" t="s">
        <v>57</v>
      </c>
      <c r="E177" s="22">
        <v>0</v>
      </c>
      <c r="F177" s="22">
        <v>188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4">
        <f t="shared" si="41"/>
        <v>0</v>
      </c>
      <c r="T177" s="24">
        <f t="shared" si="42"/>
        <v>188</v>
      </c>
      <c r="U177" s="24">
        <f t="shared" si="43"/>
        <v>188</v>
      </c>
    </row>
    <row r="178" spans="1:21">
      <c r="A178" s="110"/>
      <c r="B178" s="109" t="s">
        <v>41</v>
      </c>
      <c r="C178" s="25" t="s">
        <v>17</v>
      </c>
      <c r="D178" s="25" t="s">
        <v>56</v>
      </c>
      <c r="E178" s="22">
        <v>4</v>
      </c>
      <c r="F178" s="22">
        <v>12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4">
        <f t="shared" si="41"/>
        <v>4</v>
      </c>
      <c r="T178" s="24">
        <f t="shared" si="42"/>
        <v>12</v>
      </c>
      <c r="U178" s="24">
        <f t="shared" si="43"/>
        <v>16</v>
      </c>
    </row>
    <row r="179" spans="1:21">
      <c r="A179" s="110"/>
      <c r="B179" s="109"/>
      <c r="C179" s="25" t="s">
        <v>17</v>
      </c>
      <c r="D179" s="25" t="s">
        <v>57</v>
      </c>
      <c r="E179" s="22">
        <v>55</v>
      </c>
      <c r="F179" s="22">
        <v>14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4">
        <f t="shared" si="41"/>
        <v>55</v>
      </c>
      <c r="T179" s="24">
        <f t="shared" si="42"/>
        <v>14</v>
      </c>
      <c r="U179" s="24">
        <f t="shared" si="43"/>
        <v>69</v>
      </c>
    </row>
    <row r="180" spans="1:21">
      <c r="A180" s="110"/>
      <c r="B180" s="110" t="s">
        <v>183</v>
      </c>
      <c r="C180" s="26" t="s">
        <v>17</v>
      </c>
      <c r="D180" s="26" t="s">
        <v>56</v>
      </c>
      <c r="E180" s="27">
        <f>E178+E176</f>
        <v>4</v>
      </c>
      <c r="F180" s="27">
        <f t="shared" ref="F180:R180" si="46">F178+F176</f>
        <v>61</v>
      </c>
      <c r="G180" s="27">
        <f t="shared" si="46"/>
        <v>0</v>
      </c>
      <c r="H180" s="27">
        <f t="shared" si="46"/>
        <v>0</v>
      </c>
      <c r="I180" s="27">
        <f t="shared" si="46"/>
        <v>0</v>
      </c>
      <c r="J180" s="27">
        <f t="shared" si="46"/>
        <v>0</v>
      </c>
      <c r="K180" s="27">
        <f t="shared" si="46"/>
        <v>0</v>
      </c>
      <c r="L180" s="27">
        <f t="shared" si="46"/>
        <v>0</v>
      </c>
      <c r="M180" s="27">
        <f t="shared" si="46"/>
        <v>0</v>
      </c>
      <c r="N180" s="27">
        <f t="shared" si="46"/>
        <v>0</v>
      </c>
      <c r="O180" s="27">
        <f t="shared" si="46"/>
        <v>0</v>
      </c>
      <c r="P180" s="27">
        <f t="shared" si="46"/>
        <v>0</v>
      </c>
      <c r="Q180" s="27">
        <f t="shared" si="46"/>
        <v>0</v>
      </c>
      <c r="R180" s="27">
        <f t="shared" si="46"/>
        <v>0</v>
      </c>
      <c r="S180" s="24">
        <f t="shared" si="41"/>
        <v>4</v>
      </c>
      <c r="T180" s="24">
        <f t="shared" si="42"/>
        <v>61</v>
      </c>
      <c r="U180" s="24">
        <f t="shared" si="43"/>
        <v>65</v>
      </c>
    </row>
    <row r="181" spans="1:21">
      <c r="A181" s="110"/>
      <c r="B181" s="110"/>
      <c r="C181" s="26" t="s">
        <v>17</v>
      </c>
      <c r="D181" s="26" t="s">
        <v>57</v>
      </c>
      <c r="E181" s="27">
        <f>E179+E177</f>
        <v>55</v>
      </c>
      <c r="F181" s="27">
        <f t="shared" ref="F181:R181" si="47">F179+F177</f>
        <v>202</v>
      </c>
      <c r="G181" s="27">
        <f t="shared" si="47"/>
        <v>0</v>
      </c>
      <c r="H181" s="27">
        <f t="shared" si="47"/>
        <v>0</v>
      </c>
      <c r="I181" s="27">
        <f t="shared" si="47"/>
        <v>0</v>
      </c>
      <c r="J181" s="27">
        <f t="shared" si="47"/>
        <v>0</v>
      </c>
      <c r="K181" s="27">
        <f t="shared" si="47"/>
        <v>0</v>
      </c>
      <c r="L181" s="27">
        <f t="shared" si="47"/>
        <v>0</v>
      </c>
      <c r="M181" s="27">
        <f t="shared" si="47"/>
        <v>0</v>
      </c>
      <c r="N181" s="27">
        <f t="shared" si="47"/>
        <v>0</v>
      </c>
      <c r="O181" s="27">
        <f t="shared" si="47"/>
        <v>0</v>
      </c>
      <c r="P181" s="27">
        <f t="shared" si="47"/>
        <v>0</v>
      </c>
      <c r="Q181" s="27">
        <f t="shared" si="47"/>
        <v>0</v>
      </c>
      <c r="R181" s="27">
        <f t="shared" si="47"/>
        <v>0</v>
      </c>
      <c r="S181" s="24">
        <f t="shared" si="41"/>
        <v>55</v>
      </c>
      <c r="T181" s="24">
        <f t="shared" si="42"/>
        <v>202</v>
      </c>
      <c r="U181" s="24">
        <f t="shared" si="43"/>
        <v>257</v>
      </c>
    </row>
    <row r="182" spans="1:21">
      <c r="A182" s="110" t="s">
        <v>64</v>
      </c>
      <c r="B182" s="109" t="s">
        <v>41</v>
      </c>
      <c r="C182" s="25" t="s">
        <v>18</v>
      </c>
      <c r="D182" s="25" t="s">
        <v>56</v>
      </c>
      <c r="E182" s="22">
        <v>26</v>
      </c>
      <c r="F182" s="22">
        <v>32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4">
        <f t="shared" si="41"/>
        <v>26</v>
      </c>
      <c r="T182" s="24">
        <f t="shared" si="42"/>
        <v>32</v>
      </c>
      <c r="U182" s="24">
        <f t="shared" si="43"/>
        <v>58</v>
      </c>
    </row>
    <row r="183" spans="1:21">
      <c r="A183" s="110"/>
      <c r="B183" s="109"/>
      <c r="C183" s="25" t="s">
        <v>18</v>
      </c>
      <c r="D183" s="25" t="s">
        <v>57</v>
      </c>
      <c r="E183" s="22">
        <v>47</v>
      </c>
      <c r="F183" s="22">
        <v>185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4">
        <f t="shared" si="41"/>
        <v>47</v>
      </c>
      <c r="T183" s="24">
        <f t="shared" si="42"/>
        <v>185</v>
      </c>
      <c r="U183" s="24">
        <f t="shared" si="43"/>
        <v>232</v>
      </c>
    </row>
    <row r="184" spans="1:21">
      <c r="A184" s="111" t="s">
        <v>152</v>
      </c>
      <c r="B184" s="111"/>
      <c r="C184" s="21" t="s">
        <v>179</v>
      </c>
      <c r="D184" s="21" t="s">
        <v>56</v>
      </c>
      <c r="E184" s="22">
        <v>4</v>
      </c>
      <c r="F184" s="22">
        <v>6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4">
        <f t="shared" si="41"/>
        <v>4</v>
      </c>
      <c r="T184" s="24">
        <f t="shared" si="42"/>
        <v>6</v>
      </c>
      <c r="U184" s="24">
        <f t="shared" si="43"/>
        <v>10</v>
      </c>
    </row>
    <row r="185" spans="1:21">
      <c r="A185" s="111"/>
      <c r="B185" s="111"/>
      <c r="C185" s="21" t="s">
        <v>179</v>
      </c>
      <c r="D185" s="21" t="s">
        <v>57</v>
      </c>
      <c r="E185" s="22">
        <v>12</v>
      </c>
      <c r="F185" s="22">
        <v>8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4">
        <f t="shared" si="41"/>
        <v>12</v>
      </c>
      <c r="T185" s="24">
        <f t="shared" si="42"/>
        <v>8</v>
      </c>
      <c r="U185" s="24">
        <f t="shared" si="43"/>
        <v>20</v>
      </c>
    </row>
    <row r="186" spans="1:21">
      <c r="A186" s="110" t="s">
        <v>0</v>
      </c>
      <c r="B186" s="110" t="s">
        <v>53</v>
      </c>
      <c r="C186" s="26" t="s">
        <v>179</v>
      </c>
      <c r="D186" s="26" t="s">
        <v>56</v>
      </c>
      <c r="E186" s="26">
        <f>E184+E174+E166+E154+E140+E128+E126+E122+E120+E106+E104</f>
        <v>444</v>
      </c>
      <c r="F186" s="26">
        <f t="shared" ref="F186:R186" si="48">F184+F174+F166+F154+F140+F128+F126+F122+F120+F106+F104</f>
        <v>283</v>
      </c>
      <c r="G186" s="26">
        <f t="shared" si="48"/>
        <v>1</v>
      </c>
      <c r="H186" s="26">
        <f t="shared" si="48"/>
        <v>1</v>
      </c>
      <c r="I186" s="26">
        <f t="shared" si="48"/>
        <v>1</v>
      </c>
      <c r="J186" s="26">
        <f t="shared" si="48"/>
        <v>0</v>
      </c>
      <c r="K186" s="26">
        <f t="shared" si="48"/>
        <v>0</v>
      </c>
      <c r="L186" s="26">
        <f t="shared" si="48"/>
        <v>0</v>
      </c>
      <c r="M186" s="26">
        <f t="shared" si="48"/>
        <v>0</v>
      </c>
      <c r="N186" s="26">
        <f t="shared" si="48"/>
        <v>1</v>
      </c>
      <c r="O186" s="26">
        <f t="shared" si="48"/>
        <v>2</v>
      </c>
      <c r="P186" s="26">
        <f t="shared" si="48"/>
        <v>1</v>
      </c>
      <c r="Q186" s="26">
        <f t="shared" si="48"/>
        <v>1</v>
      </c>
      <c r="R186" s="26">
        <f t="shared" si="48"/>
        <v>1</v>
      </c>
      <c r="S186" s="24">
        <f t="shared" si="41"/>
        <v>449</v>
      </c>
      <c r="T186" s="24">
        <f t="shared" si="42"/>
        <v>287</v>
      </c>
      <c r="U186" s="24">
        <f t="shared" si="43"/>
        <v>736</v>
      </c>
    </row>
    <row r="187" spans="1:21">
      <c r="A187" s="110"/>
      <c r="B187" s="110"/>
      <c r="C187" s="26" t="s">
        <v>179</v>
      </c>
      <c r="D187" s="26" t="s">
        <v>57</v>
      </c>
      <c r="E187" s="26">
        <f>E185+E175+E167+E155+E141+E129+E127+E123+E121+E107+E105</f>
        <v>1402</v>
      </c>
      <c r="F187" s="26">
        <f t="shared" ref="F187:R187" si="49">F185+F175+F167+F155+F141+F129+F127+F123+F121+F107+F105</f>
        <v>1272</v>
      </c>
      <c r="G187" s="26">
        <f t="shared" si="49"/>
        <v>1</v>
      </c>
      <c r="H187" s="26">
        <f t="shared" si="49"/>
        <v>2</v>
      </c>
      <c r="I187" s="26">
        <f t="shared" si="49"/>
        <v>1</v>
      </c>
      <c r="J187" s="26">
        <f t="shared" si="49"/>
        <v>0</v>
      </c>
      <c r="K187" s="26">
        <f t="shared" si="49"/>
        <v>0</v>
      </c>
      <c r="L187" s="26">
        <f t="shared" si="49"/>
        <v>0</v>
      </c>
      <c r="M187" s="26">
        <f t="shared" si="49"/>
        <v>10</v>
      </c>
      <c r="N187" s="26">
        <f t="shared" si="49"/>
        <v>5</v>
      </c>
      <c r="O187" s="26">
        <f t="shared" si="49"/>
        <v>15</v>
      </c>
      <c r="P187" s="26">
        <f t="shared" si="49"/>
        <v>1</v>
      </c>
      <c r="Q187" s="26">
        <f t="shared" si="49"/>
        <v>2</v>
      </c>
      <c r="R187" s="26">
        <f t="shared" si="49"/>
        <v>2</v>
      </c>
      <c r="S187" s="24">
        <f t="shared" si="41"/>
        <v>1431</v>
      </c>
      <c r="T187" s="24">
        <f t="shared" si="42"/>
        <v>1282</v>
      </c>
      <c r="U187" s="24">
        <f t="shared" si="43"/>
        <v>2713</v>
      </c>
    </row>
    <row r="188" spans="1:21">
      <c r="A188" s="110"/>
      <c r="B188" s="110" t="s">
        <v>54</v>
      </c>
      <c r="C188" s="26" t="s">
        <v>54</v>
      </c>
      <c r="D188" s="26" t="s">
        <v>56</v>
      </c>
      <c r="E188" s="26">
        <f>E180+E168+E156+E142+E130+E124+E108</f>
        <v>176</v>
      </c>
      <c r="F188" s="26">
        <f t="shared" ref="F188:R188" si="50">F180+F168+F156+F142+F130+F124+F108</f>
        <v>138</v>
      </c>
      <c r="G188" s="26">
        <f t="shared" si="50"/>
        <v>0</v>
      </c>
      <c r="H188" s="26">
        <f t="shared" si="50"/>
        <v>0</v>
      </c>
      <c r="I188" s="26">
        <f t="shared" si="50"/>
        <v>0</v>
      </c>
      <c r="J188" s="26">
        <f t="shared" si="50"/>
        <v>0</v>
      </c>
      <c r="K188" s="26">
        <f t="shared" si="50"/>
        <v>0</v>
      </c>
      <c r="L188" s="26">
        <f t="shared" si="50"/>
        <v>0</v>
      </c>
      <c r="M188" s="26">
        <f t="shared" si="50"/>
        <v>0</v>
      </c>
      <c r="N188" s="26">
        <f t="shared" si="50"/>
        <v>0</v>
      </c>
      <c r="O188" s="26">
        <f t="shared" si="50"/>
        <v>1</v>
      </c>
      <c r="P188" s="26">
        <f t="shared" si="50"/>
        <v>0</v>
      </c>
      <c r="Q188" s="26">
        <f t="shared" si="50"/>
        <v>0</v>
      </c>
      <c r="R188" s="26">
        <f t="shared" si="50"/>
        <v>0</v>
      </c>
      <c r="S188" s="24">
        <f t="shared" si="41"/>
        <v>177</v>
      </c>
      <c r="T188" s="24">
        <f t="shared" si="42"/>
        <v>138</v>
      </c>
      <c r="U188" s="24">
        <f t="shared" si="43"/>
        <v>315</v>
      </c>
    </row>
    <row r="189" spans="1:21">
      <c r="A189" s="110"/>
      <c r="B189" s="110"/>
      <c r="C189" s="26" t="s">
        <v>54</v>
      </c>
      <c r="D189" s="26" t="s">
        <v>57</v>
      </c>
      <c r="E189" s="26">
        <f>E181+E169+E157+E143+E131+E125+E109</f>
        <v>681</v>
      </c>
      <c r="F189" s="26">
        <f t="shared" ref="F189:R189" si="51">F181+F169+F157+F143+F131+F125+F109</f>
        <v>448</v>
      </c>
      <c r="G189" s="26">
        <f t="shared" si="51"/>
        <v>0</v>
      </c>
      <c r="H189" s="26">
        <f t="shared" si="51"/>
        <v>0</v>
      </c>
      <c r="I189" s="26">
        <f t="shared" si="51"/>
        <v>0</v>
      </c>
      <c r="J189" s="26">
        <f t="shared" si="51"/>
        <v>1</v>
      </c>
      <c r="K189" s="26">
        <f t="shared" si="51"/>
        <v>0</v>
      </c>
      <c r="L189" s="26">
        <f t="shared" si="51"/>
        <v>0</v>
      </c>
      <c r="M189" s="26">
        <f t="shared" si="51"/>
        <v>0</v>
      </c>
      <c r="N189" s="26">
        <f t="shared" si="51"/>
        <v>0</v>
      </c>
      <c r="O189" s="26">
        <f t="shared" si="51"/>
        <v>4</v>
      </c>
      <c r="P189" s="26">
        <f t="shared" si="51"/>
        <v>2</v>
      </c>
      <c r="Q189" s="26">
        <f t="shared" si="51"/>
        <v>0</v>
      </c>
      <c r="R189" s="26">
        <f t="shared" si="51"/>
        <v>0</v>
      </c>
      <c r="S189" s="24">
        <f t="shared" si="41"/>
        <v>685</v>
      </c>
      <c r="T189" s="24">
        <f t="shared" si="42"/>
        <v>451</v>
      </c>
      <c r="U189" s="24">
        <f t="shared" si="43"/>
        <v>1136</v>
      </c>
    </row>
    <row r="190" spans="1:21">
      <c r="A190" s="110"/>
      <c r="B190" s="110" t="s">
        <v>18</v>
      </c>
      <c r="C190" s="26" t="s">
        <v>18</v>
      </c>
      <c r="D190" s="26" t="s">
        <v>56</v>
      </c>
      <c r="E190" s="26">
        <f>E182+E164+E144+E114</f>
        <v>209</v>
      </c>
      <c r="F190" s="26">
        <f t="shared" ref="F190:R190" si="52">F182+F164+F144+F114</f>
        <v>197</v>
      </c>
      <c r="G190" s="26">
        <f t="shared" si="52"/>
        <v>0</v>
      </c>
      <c r="H190" s="26">
        <f t="shared" si="52"/>
        <v>0</v>
      </c>
      <c r="I190" s="26">
        <f t="shared" si="52"/>
        <v>0</v>
      </c>
      <c r="J190" s="26">
        <f t="shared" si="52"/>
        <v>0</v>
      </c>
      <c r="K190" s="26">
        <f t="shared" si="52"/>
        <v>0</v>
      </c>
      <c r="L190" s="26">
        <f t="shared" si="52"/>
        <v>0</v>
      </c>
      <c r="M190" s="26">
        <f t="shared" si="52"/>
        <v>0</v>
      </c>
      <c r="N190" s="26">
        <f t="shared" si="52"/>
        <v>0</v>
      </c>
      <c r="O190" s="26">
        <f t="shared" si="52"/>
        <v>0</v>
      </c>
      <c r="P190" s="26">
        <f t="shared" si="52"/>
        <v>0</v>
      </c>
      <c r="Q190" s="26">
        <f t="shared" si="52"/>
        <v>0</v>
      </c>
      <c r="R190" s="26">
        <f t="shared" si="52"/>
        <v>0</v>
      </c>
      <c r="S190" s="24">
        <f t="shared" si="41"/>
        <v>209</v>
      </c>
      <c r="T190" s="24">
        <f t="shared" si="42"/>
        <v>197</v>
      </c>
      <c r="U190" s="24">
        <f t="shared" si="43"/>
        <v>406</v>
      </c>
    </row>
    <row r="191" spans="1:21">
      <c r="A191" s="110"/>
      <c r="B191" s="110"/>
      <c r="C191" s="26" t="s">
        <v>18</v>
      </c>
      <c r="D191" s="26" t="s">
        <v>57</v>
      </c>
      <c r="E191" s="26">
        <f>E183+E165+E145+E115</f>
        <v>687</v>
      </c>
      <c r="F191" s="26">
        <f t="shared" ref="F191:R191" si="53">F183+F165+F145+F115</f>
        <v>812</v>
      </c>
      <c r="G191" s="26">
        <f t="shared" si="53"/>
        <v>0</v>
      </c>
      <c r="H191" s="26">
        <f t="shared" si="53"/>
        <v>0</v>
      </c>
      <c r="I191" s="26">
        <f t="shared" si="53"/>
        <v>0</v>
      </c>
      <c r="J191" s="26">
        <f t="shared" si="53"/>
        <v>0</v>
      </c>
      <c r="K191" s="26">
        <f t="shared" si="53"/>
        <v>0</v>
      </c>
      <c r="L191" s="26">
        <f t="shared" si="53"/>
        <v>0</v>
      </c>
      <c r="M191" s="26">
        <f t="shared" si="53"/>
        <v>0</v>
      </c>
      <c r="N191" s="26">
        <f t="shared" si="53"/>
        <v>0</v>
      </c>
      <c r="O191" s="26">
        <f t="shared" si="53"/>
        <v>2</v>
      </c>
      <c r="P191" s="26">
        <f t="shared" si="53"/>
        <v>0</v>
      </c>
      <c r="Q191" s="26">
        <f t="shared" si="53"/>
        <v>0</v>
      </c>
      <c r="R191" s="26">
        <f t="shared" si="53"/>
        <v>0</v>
      </c>
      <c r="S191" s="24">
        <f t="shared" si="41"/>
        <v>689</v>
      </c>
      <c r="T191" s="24">
        <f t="shared" si="42"/>
        <v>812</v>
      </c>
      <c r="U191" s="24">
        <f t="shared" si="43"/>
        <v>1501</v>
      </c>
    </row>
    <row r="192" spans="1:21">
      <c r="A192" s="99" t="s">
        <v>0</v>
      </c>
      <c r="B192" s="100"/>
      <c r="C192" s="101"/>
      <c r="D192" s="24" t="s">
        <v>56</v>
      </c>
      <c r="E192" s="24">
        <f>E186+E188+E190</f>
        <v>829</v>
      </c>
      <c r="F192" s="24">
        <f t="shared" ref="F192:R192" si="54">F186+F188+F190</f>
        <v>618</v>
      </c>
      <c r="G192" s="24">
        <f t="shared" si="54"/>
        <v>1</v>
      </c>
      <c r="H192" s="24">
        <f t="shared" si="54"/>
        <v>1</v>
      </c>
      <c r="I192" s="24">
        <f t="shared" si="54"/>
        <v>1</v>
      </c>
      <c r="J192" s="24">
        <f t="shared" si="54"/>
        <v>0</v>
      </c>
      <c r="K192" s="24">
        <f t="shared" si="54"/>
        <v>0</v>
      </c>
      <c r="L192" s="24">
        <f t="shared" si="54"/>
        <v>0</v>
      </c>
      <c r="M192" s="24">
        <f t="shared" si="54"/>
        <v>0</v>
      </c>
      <c r="N192" s="24">
        <f t="shared" si="54"/>
        <v>1</v>
      </c>
      <c r="O192" s="24">
        <f t="shared" si="54"/>
        <v>3</v>
      </c>
      <c r="P192" s="24">
        <f t="shared" si="54"/>
        <v>1</v>
      </c>
      <c r="Q192" s="24">
        <f t="shared" si="54"/>
        <v>1</v>
      </c>
      <c r="R192" s="24">
        <f t="shared" si="54"/>
        <v>1</v>
      </c>
      <c r="S192" s="24">
        <f t="shared" si="41"/>
        <v>835</v>
      </c>
      <c r="T192" s="24">
        <f t="shared" si="42"/>
        <v>622</v>
      </c>
      <c r="U192" s="24">
        <f t="shared" si="43"/>
        <v>1457</v>
      </c>
    </row>
    <row r="193" spans="1:21">
      <c r="A193" s="102"/>
      <c r="B193" s="103"/>
      <c r="C193" s="104"/>
      <c r="D193" s="24" t="s">
        <v>57</v>
      </c>
      <c r="E193" s="24">
        <f>E187+E189+E191</f>
        <v>2770</v>
      </c>
      <c r="F193" s="24">
        <f t="shared" ref="F193:R193" si="55">F187+F189+F191</f>
        <v>2532</v>
      </c>
      <c r="G193" s="24">
        <f t="shared" si="55"/>
        <v>1</v>
      </c>
      <c r="H193" s="24">
        <f t="shared" si="55"/>
        <v>2</v>
      </c>
      <c r="I193" s="24">
        <f t="shared" si="55"/>
        <v>1</v>
      </c>
      <c r="J193" s="24">
        <f t="shared" si="55"/>
        <v>1</v>
      </c>
      <c r="K193" s="24">
        <f t="shared" si="55"/>
        <v>0</v>
      </c>
      <c r="L193" s="24">
        <f t="shared" si="55"/>
        <v>0</v>
      </c>
      <c r="M193" s="24">
        <f t="shared" si="55"/>
        <v>10</v>
      </c>
      <c r="N193" s="24">
        <f t="shared" si="55"/>
        <v>5</v>
      </c>
      <c r="O193" s="24">
        <f t="shared" si="55"/>
        <v>21</v>
      </c>
      <c r="P193" s="24">
        <f t="shared" si="55"/>
        <v>3</v>
      </c>
      <c r="Q193" s="24">
        <f t="shared" si="55"/>
        <v>2</v>
      </c>
      <c r="R193" s="24">
        <f t="shared" si="55"/>
        <v>2</v>
      </c>
      <c r="S193" s="24">
        <f t="shared" si="41"/>
        <v>2805</v>
      </c>
      <c r="T193" s="24">
        <f t="shared" si="42"/>
        <v>2545</v>
      </c>
      <c r="U193" s="24">
        <f t="shared" si="43"/>
        <v>5350</v>
      </c>
    </row>
  </sheetData>
  <autoFilter ref="A102:U193">
    <filterColumn colId="0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19" showButton="0"/>
  </autoFilter>
  <mergeCells count="136">
    <mergeCell ref="A58:A65"/>
    <mergeCell ref="B58:B59"/>
    <mergeCell ref="B60:B61"/>
    <mergeCell ref="B62:B63"/>
    <mergeCell ref="A130:B131"/>
    <mergeCell ref="A132:A141"/>
    <mergeCell ref="A142:A143"/>
    <mergeCell ref="A66:B67"/>
    <mergeCell ref="A68:B69"/>
    <mergeCell ref="A70:A75"/>
    <mergeCell ref="B70:B71"/>
    <mergeCell ref="B72:B73"/>
    <mergeCell ref="B74:B75"/>
    <mergeCell ref="B110:B111"/>
    <mergeCell ref="B112:B113"/>
    <mergeCell ref="A1:U1"/>
    <mergeCell ref="A6:B7"/>
    <mergeCell ref="A30:B31"/>
    <mergeCell ref="B134:B135"/>
    <mergeCell ref="B140:B141"/>
    <mergeCell ref="A122:B123"/>
    <mergeCell ref="A104:B105"/>
    <mergeCell ref="A106:B107"/>
    <mergeCell ref="B136:B137"/>
    <mergeCell ref="B132:B133"/>
    <mergeCell ref="B138:B139"/>
    <mergeCell ref="A26:B27"/>
    <mergeCell ref="A28:B29"/>
    <mergeCell ref="A32:A41"/>
    <mergeCell ref="B32:B33"/>
    <mergeCell ref="B34:B35"/>
    <mergeCell ref="B36:B37"/>
    <mergeCell ref="B38:B39"/>
    <mergeCell ref="B40:B41"/>
    <mergeCell ref="A16:A21"/>
    <mergeCell ref="B16:B17"/>
    <mergeCell ref="A101:U101"/>
    <mergeCell ref="A108:B109"/>
    <mergeCell ref="A110:A115"/>
    <mergeCell ref="S2:U2"/>
    <mergeCell ref="A4:B5"/>
    <mergeCell ref="A8:B9"/>
    <mergeCell ref="A10:A15"/>
    <mergeCell ref="B10:B11"/>
    <mergeCell ref="B12:B13"/>
    <mergeCell ref="B14:B15"/>
    <mergeCell ref="A2:B3"/>
    <mergeCell ref="D2:D3"/>
    <mergeCell ref="E2:F2"/>
    <mergeCell ref="G2:H2"/>
    <mergeCell ref="I2:J2"/>
    <mergeCell ref="K2:L2"/>
    <mergeCell ref="M2:N2"/>
    <mergeCell ref="O2:P2"/>
    <mergeCell ref="Q2:R2"/>
    <mergeCell ref="C2:C3"/>
    <mergeCell ref="B18:B19"/>
    <mergeCell ref="B20:B21"/>
    <mergeCell ref="A22:B23"/>
    <mergeCell ref="A24:B25"/>
    <mergeCell ref="B42:B43"/>
    <mergeCell ref="A44:A45"/>
    <mergeCell ref="B44:B45"/>
    <mergeCell ref="A46:A55"/>
    <mergeCell ref="B46:B47"/>
    <mergeCell ref="B48:B49"/>
    <mergeCell ref="B50:B51"/>
    <mergeCell ref="B52:B53"/>
    <mergeCell ref="B54:B55"/>
    <mergeCell ref="A42:A43"/>
    <mergeCell ref="K102:L102"/>
    <mergeCell ref="M102:N102"/>
    <mergeCell ref="A76:A81"/>
    <mergeCell ref="B76:B77"/>
    <mergeCell ref="B78:B79"/>
    <mergeCell ref="B80:B81"/>
    <mergeCell ref="A82:A83"/>
    <mergeCell ref="B82:B83"/>
    <mergeCell ref="A92:C93"/>
    <mergeCell ref="C102:C103"/>
    <mergeCell ref="A84:B85"/>
    <mergeCell ref="A86:A91"/>
    <mergeCell ref="B86:B87"/>
    <mergeCell ref="B88:B89"/>
    <mergeCell ref="B90:B91"/>
    <mergeCell ref="E102:F102"/>
    <mergeCell ref="G102:H102"/>
    <mergeCell ref="I102:J102"/>
    <mergeCell ref="O102:P102"/>
    <mergeCell ref="Q102:R102"/>
    <mergeCell ref="S102:U102"/>
    <mergeCell ref="D102:D103"/>
    <mergeCell ref="B154:B155"/>
    <mergeCell ref="B158:B159"/>
    <mergeCell ref="B160:B161"/>
    <mergeCell ref="A124:B125"/>
    <mergeCell ref="A126:B127"/>
    <mergeCell ref="B144:B145"/>
    <mergeCell ref="B146:B147"/>
    <mergeCell ref="B148:B149"/>
    <mergeCell ref="B150:B151"/>
    <mergeCell ref="B142:B143"/>
    <mergeCell ref="A144:A145"/>
    <mergeCell ref="A146:A155"/>
    <mergeCell ref="B152:B153"/>
    <mergeCell ref="A156:B157"/>
    <mergeCell ref="A158:A165"/>
    <mergeCell ref="B162:B163"/>
    <mergeCell ref="B114:B115"/>
    <mergeCell ref="B116:B117"/>
    <mergeCell ref="B118:B119"/>
    <mergeCell ref="A102:B103"/>
    <mergeCell ref="A192:C193"/>
    <mergeCell ref="A56:B57"/>
    <mergeCell ref="B178:B179"/>
    <mergeCell ref="B182:B183"/>
    <mergeCell ref="B186:B187"/>
    <mergeCell ref="B170:B171"/>
    <mergeCell ref="B172:B173"/>
    <mergeCell ref="B174:B175"/>
    <mergeCell ref="B176:B177"/>
    <mergeCell ref="B164:B165"/>
    <mergeCell ref="A166:B167"/>
    <mergeCell ref="A168:B169"/>
    <mergeCell ref="A170:A175"/>
    <mergeCell ref="A176:A181"/>
    <mergeCell ref="B180:B181"/>
    <mergeCell ref="A182:A183"/>
    <mergeCell ref="A184:B185"/>
    <mergeCell ref="A186:A191"/>
    <mergeCell ref="B188:B189"/>
    <mergeCell ref="B190:B191"/>
    <mergeCell ref="B64:B65"/>
    <mergeCell ref="A116:A121"/>
    <mergeCell ref="B120:B121"/>
    <mergeCell ref="A128:B129"/>
  </mergeCells>
  <printOptions horizontalCentered="1" verticalCentered="1"/>
  <pageMargins left="0.31496062992125984" right="0.51181102362204722" top="0.19685039370078741" bottom="0.15748031496062992" header="0" footer="0.31496062992125984"/>
  <pageSetup paperSize="9" scale="85" orientation="landscape" r:id="rId1"/>
  <rowBreaks count="3" manualBreakCount="3">
    <brk id="26" max="15" man="1"/>
    <brk id="50" max="15" man="1"/>
    <brk id="7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2"/>
  <sheetViews>
    <sheetView rightToLeft="1" topLeftCell="B1" zoomScale="85" zoomScaleNormal="85" workbookViewId="0">
      <selection activeCell="L21" sqref="L21"/>
    </sheetView>
  </sheetViews>
  <sheetFormatPr defaultColWidth="9" defaultRowHeight="27.75"/>
  <cols>
    <col min="1" max="1" width="31.7109375" style="45" bestFit="1" customWidth="1"/>
    <col min="2" max="2" width="8.7109375" style="45" customWidth="1"/>
    <col min="3" max="3" width="4.85546875" style="45" bestFit="1" customWidth="1"/>
    <col min="4" max="4" width="4.42578125" style="45" bestFit="1" customWidth="1"/>
    <col min="5" max="5" width="4.85546875" style="45" bestFit="1" customWidth="1"/>
    <col min="6" max="6" width="8.85546875" style="45" customWidth="1"/>
    <col min="7" max="7" width="4.85546875" style="45" bestFit="1" customWidth="1"/>
    <col min="8" max="8" width="4.42578125" style="45" bestFit="1" customWidth="1"/>
    <col min="9" max="9" width="4.85546875" style="45" bestFit="1" customWidth="1"/>
    <col min="10" max="10" width="4.42578125" style="45" bestFit="1" customWidth="1"/>
    <col min="11" max="11" width="4.85546875" style="45" bestFit="1" customWidth="1"/>
    <col min="12" max="12" width="4.42578125" style="45" bestFit="1" customWidth="1"/>
    <col min="13" max="13" width="4.85546875" style="45" bestFit="1" customWidth="1"/>
    <col min="14" max="14" width="4.42578125" style="45" bestFit="1" customWidth="1"/>
    <col min="15" max="15" width="4.85546875" style="45" bestFit="1" customWidth="1"/>
    <col min="16" max="16" width="4.42578125" style="45" bestFit="1" customWidth="1"/>
    <col min="17" max="17" width="4.85546875" style="45" bestFit="1" customWidth="1"/>
    <col min="18" max="18" width="6.5703125" style="45" customWidth="1"/>
    <col min="19" max="19" width="4.85546875" style="45" bestFit="1" customWidth="1"/>
    <col min="20" max="20" width="4.42578125" style="45" bestFit="1" customWidth="1"/>
    <col min="21" max="21" width="4.85546875" style="45" bestFit="1" customWidth="1"/>
    <col min="22" max="22" width="7" style="45" customWidth="1"/>
    <col min="23" max="23" width="4.85546875" style="45" bestFit="1" customWidth="1"/>
    <col min="24" max="24" width="7.85546875" style="45" customWidth="1"/>
    <col min="25" max="25" width="4.85546875" style="45" bestFit="1" customWidth="1"/>
    <col min="26" max="26" width="4.42578125" style="45" bestFit="1" customWidth="1"/>
    <col min="27" max="27" width="4.85546875" style="45" bestFit="1" customWidth="1"/>
    <col min="28" max="28" width="4.42578125" style="45" bestFit="1" customWidth="1"/>
    <col min="29" max="29" width="4.85546875" style="45" bestFit="1" customWidth="1"/>
    <col min="30" max="30" width="4.42578125" style="45" bestFit="1" customWidth="1"/>
    <col min="31" max="31" width="7.42578125" style="45" bestFit="1" customWidth="1"/>
    <col min="32" max="16384" width="9" style="45"/>
  </cols>
  <sheetData>
    <row r="3" spans="1:33">
      <c r="A3" s="212" t="s">
        <v>232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</row>
    <row r="4" spans="1:33">
      <c r="A4" s="213" t="s">
        <v>81</v>
      </c>
      <c r="B4" s="216" t="s">
        <v>177</v>
      </c>
      <c r="C4" s="194" t="s">
        <v>10</v>
      </c>
      <c r="D4" s="194"/>
      <c r="E4" s="194" t="s">
        <v>164</v>
      </c>
      <c r="F4" s="194"/>
      <c r="G4" s="194" t="s">
        <v>11</v>
      </c>
      <c r="H4" s="194"/>
      <c r="I4" s="194" t="s">
        <v>12</v>
      </c>
      <c r="J4" s="194"/>
      <c r="K4" s="194" t="s">
        <v>13</v>
      </c>
      <c r="L4" s="194"/>
      <c r="M4" s="194" t="s">
        <v>14</v>
      </c>
      <c r="N4" s="194"/>
      <c r="O4" s="194" t="s">
        <v>15</v>
      </c>
      <c r="P4" s="194"/>
      <c r="Q4" s="194" t="s">
        <v>16</v>
      </c>
      <c r="R4" s="194"/>
      <c r="S4" s="194" t="s">
        <v>119</v>
      </c>
      <c r="T4" s="194"/>
      <c r="U4" s="194" t="s">
        <v>17</v>
      </c>
      <c r="V4" s="194"/>
      <c r="W4" s="194" t="s">
        <v>55</v>
      </c>
      <c r="X4" s="194"/>
      <c r="Y4" s="194" t="s">
        <v>19</v>
      </c>
      <c r="Z4" s="194"/>
      <c r="AA4" s="194" t="s">
        <v>20</v>
      </c>
      <c r="AB4" s="194"/>
      <c r="AC4" s="194" t="s">
        <v>21</v>
      </c>
      <c r="AD4" s="194"/>
      <c r="AE4" s="194" t="s">
        <v>0</v>
      </c>
      <c r="AF4" s="194"/>
      <c r="AG4" s="194"/>
    </row>
    <row r="5" spans="1:33">
      <c r="A5" s="213"/>
      <c r="B5" s="217"/>
      <c r="C5" s="95" t="s">
        <v>1</v>
      </c>
      <c r="D5" s="95" t="s">
        <v>87</v>
      </c>
      <c r="E5" s="95" t="s">
        <v>1</v>
      </c>
      <c r="F5" s="95" t="s">
        <v>87</v>
      </c>
      <c r="G5" s="95" t="s">
        <v>1</v>
      </c>
      <c r="H5" s="95" t="s">
        <v>87</v>
      </c>
      <c r="I5" s="95" t="s">
        <v>1</v>
      </c>
      <c r="J5" s="95" t="s">
        <v>87</v>
      </c>
      <c r="K5" s="95" t="s">
        <v>1</v>
      </c>
      <c r="L5" s="95" t="s">
        <v>87</v>
      </c>
      <c r="M5" s="95" t="s">
        <v>1</v>
      </c>
      <c r="N5" s="95" t="s">
        <v>87</v>
      </c>
      <c r="O5" s="95" t="s">
        <v>1</v>
      </c>
      <c r="P5" s="95" t="s">
        <v>87</v>
      </c>
      <c r="Q5" s="95" t="s">
        <v>1</v>
      </c>
      <c r="R5" s="95" t="s">
        <v>87</v>
      </c>
      <c r="S5" s="95" t="s">
        <v>1</v>
      </c>
      <c r="T5" s="95" t="s">
        <v>87</v>
      </c>
      <c r="U5" s="95" t="s">
        <v>1</v>
      </c>
      <c r="V5" s="95" t="s">
        <v>87</v>
      </c>
      <c r="W5" s="95" t="s">
        <v>1</v>
      </c>
      <c r="X5" s="95" t="s">
        <v>87</v>
      </c>
      <c r="Y5" s="95" t="s">
        <v>1</v>
      </c>
      <c r="Z5" s="95" t="s">
        <v>87</v>
      </c>
      <c r="AA5" s="95" t="s">
        <v>1</v>
      </c>
      <c r="AB5" s="95" t="s">
        <v>87</v>
      </c>
      <c r="AC5" s="95" t="s">
        <v>1</v>
      </c>
      <c r="AD5" s="95" t="s">
        <v>87</v>
      </c>
      <c r="AE5" s="95" t="s">
        <v>1</v>
      </c>
      <c r="AF5" s="95" t="s">
        <v>87</v>
      </c>
      <c r="AG5" s="95" t="s">
        <v>120</v>
      </c>
    </row>
    <row r="6" spans="1:33">
      <c r="A6" s="94" t="s">
        <v>248</v>
      </c>
      <c r="B6" s="94" t="s">
        <v>179</v>
      </c>
      <c r="C6" s="82">
        <v>2</v>
      </c>
      <c r="D6" s="82">
        <v>1</v>
      </c>
      <c r="E6" s="82">
        <v>3</v>
      </c>
      <c r="F6" s="82">
        <v>2</v>
      </c>
      <c r="G6" s="82">
        <v>1</v>
      </c>
      <c r="H6" s="82">
        <v>0</v>
      </c>
      <c r="I6" s="82">
        <v>2</v>
      </c>
      <c r="J6" s="82">
        <v>1</v>
      </c>
      <c r="K6" s="82">
        <v>3</v>
      </c>
      <c r="L6" s="82">
        <v>1</v>
      </c>
      <c r="M6" s="82">
        <v>5</v>
      </c>
      <c r="N6" s="82">
        <v>1</v>
      </c>
      <c r="O6" s="82">
        <v>1</v>
      </c>
      <c r="P6" s="82">
        <v>1</v>
      </c>
      <c r="Q6" s="82">
        <v>240</v>
      </c>
      <c r="R6" s="82">
        <v>80</v>
      </c>
      <c r="S6" s="82">
        <v>2</v>
      </c>
      <c r="T6" s="82">
        <v>0</v>
      </c>
      <c r="U6" s="82">
        <v>13</v>
      </c>
      <c r="V6" s="82">
        <v>8</v>
      </c>
      <c r="W6" s="82">
        <v>19</v>
      </c>
      <c r="X6" s="82">
        <v>7</v>
      </c>
      <c r="Y6" s="82">
        <v>1</v>
      </c>
      <c r="Z6" s="82">
        <v>0</v>
      </c>
      <c r="AA6" s="82">
        <v>1</v>
      </c>
      <c r="AB6" s="82">
        <v>0</v>
      </c>
      <c r="AC6" s="82">
        <v>0</v>
      </c>
      <c r="AD6" s="82">
        <v>0</v>
      </c>
      <c r="AE6" s="95">
        <f>AC6+AA6+Y6+W6+U6+S6+Q6+O6+M6+K6+I6+G6+E6+C6</f>
        <v>293</v>
      </c>
      <c r="AF6" s="95">
        <f>AD6+AB6+Z6+X6+V6+T6+R6+P6+N6+L6+J6+H6+F6+D6</f>
        <v>102</v>
      </c>
      <c r="AG6" s="95">
        <f>AF6+AE6</f>
        <v>395</v>
      </c>
    </row>
    <row r="7" spans="1:33">
      <c r="A7" s="94" t="s">
        <v>237</v>
      </c>
      <c r="B7" s="94" t="s">
        <v>179</v>
      </c>
      <c r="C7" s="82">
        <v>1</v>
      </c>
      <c r="D7" s="82">
        <v>0</v>
      </c>
      <c r="E7" s="82">
        <v>1</v>
      </c>
      <c r="F7" s="82">
        <v>0</v>
      </c>
      <c r="G7" s="82">
        <v>2</v>
      </c>
      <c r="H7" s="82">
        <v>1</v>
      </c>
      <c r="I7" s="82">
        <v>1</v>
      </c>
      <c r="J7" s="82">
        <v>1</v>
      </c>
      <c r="K7" s="82">
        <v>1</v>
      </c>
      <c r="L7" s="82">
        <v>2</v>
      </c>
      <c r="M7" s="82">
        <v>2</v>
      </c>
      <c r="N7" s="82">
        <v>0</v>
      </c>
      <c r="O7" s="82">
        <v>0</v>
      </c>
      <c r="P7" s="82">
        <v>1</v>
      </c>
      <c r="Q7" s="82">
        <v>53</v>
      </c>
      <c r="R7" s="82">
        <v>51</v>
      </c>
      <c r="S7" s="82">
        <v>3</v>
      </c>
      <c r="T7" s="82">
        <v>0</v>
      </c>
      <c r="U7" s="82">
        <v>12</v>
      </c>
      <c r="V7" s="82">
        <v>8</v>
      </c>
      <c r="W7" s="82">
        <v>9</v>
      </c>
      <c r="X7" s="82">
        <v>7</v>
      </c>
      <c r="Y7" s="82">
        <v>0</v>
      </c>
      <c r="Z7" s="82">
        <v>0</v>
      </c>
      <c r="AA7" s="82">
        <v>1</v>
      </c>
      <c r="AB7" s="82">
        <v>0</v>
      </c>
      <c r="AC7" s="82">
        <v>0</v>
      </c>
      <c r="AD7" s="82">
        <v>1</v>
      </c>
      <c r="AE7" s="95">
        <f t="shared" ref="AE7:AE17" si="0">AC7+AA7+Y7+W7+U7+S7+Q7+O7+M7+K7+I7+G7+E7+C7</f>
        <v>86</v>
      </c>
      <c r="AF7" s="95">
        <f t="shared" ref="AF7:AF17" si="1">AD7+AB7+Z7+X7+V7+T7+R7+P7+N7+L7+J7+H7+F7+D7</f>
        <v>72</v>
      </c>
      <c r="AG7" s="95">
        <f t="shared" ref="AG7:AG17" si="2">AF7+AE7</f>
        <v>158</v>
      </c>
    </row>
    <row r="8" spans="1:33">
      <c r="A8" s="94" t="s">
        <v>235</v>
      </c>
      <c r="B8" s="94" t="s">
        <v>179</v>
      </c>
      <c r="C8" s="82">
        <v>2</v>
      </c>
      <c r="D8" s="82">
        <v>1</v>
      </c>
      <c r="E8" s="82">
        <v>1</v>
      </c>
      <c r="F8" s="82">
        <v>2</v>
      </c>
      <c r="G8" s="82">
        <v>0</v>
      </c>
      <c r="H8" s="82">
        <v>0</v>
      </c>
      <c r="I8" s="82">
        <v>1</v>
      </c>
      <c r="J8" s="82">
        <v>2</v>
      </c>
      <c r="K8" s="82">
        <v>3</v>
      </c>
      <c r="L8" s="82">
        <v>1</v>
      </c>
      <c r="M8" s="82">
        <v>0</v>
      </c>
      <c r="N8" s="82">
        <v>1</v>
      </c>
      <c r="O8" s="82">
        <v>1</v>
      </c>
      <c r="P8" s="82">
        <v>0</v>
      </c>
      <c r="Q8" s="82">
        <v>118</v>
      </c>
      <c r="R8" s="82">
        <v>203</v>
      </c>
      <c r="S8" s="82">
        <v>3</v>
      </c>
      <c r="T8" s="82">
        <v>1</v>
      </c>
      <c r="U8" s="82">
        <v>18</v>
      </c>
      <c r="V8" s="82">
        <v>7</v>
      </c>
      <c r="W8" s="82">
        <v>13</v>
      </c>
      <c r="X8" s="82">
        <v>5</v>
      </c>
      <c r="Y8" s="82">
        <v>1</v>
      </c>
      <c r="Z8" s="82">
        <v>0</v>
      </c>
      <c r="AA8" s="82">
        <v>0</v>
      </c>
      <c r="AB8" s="82">
        <v>0</v>
      </c>
      <c r="AC8" s="82">
        <v>1</v>
      </c>
      <c r="AD8" s="82">
        <v>0</v>
      </c>
      <c r="AE8" s="95">
        <f t="shared" si="0"/>
        <v>162</v>
      </c>
      <c r="AF8" s="95">
        <f t="shared" si="1"/>
        <v>223</v>
      </c>
      <c r="AG8" s="95">
        <f t="shared" si="2"/>
        <v>385</v>
      </c>
    </row>
    <row r="9" spans="1:33">
      <c r="A9" s="94" t="s">
        <v>247</v>
      </c>
      <c r="B9" s="94" t="s">
        <v>179</v>
      </c>
      <c r="C9" s="82">
        <v>1</v>
      </c>
      <c r="D9" s="82">
        <v>0</v>
      </c>
      <c r="E9" s="82">
        <v>2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1</v>
      </c>
      <c r="P9" s="82">
        <v>0</v>
      </c>
      <c r="Q9" s="82">
        <v>8</v>
      </c>
      <c r="R9" s="82">
        <v>21</v>
      </c>
      <c r="S9" s="82">
        <v>0</v>
      </c>
      <c r="T9" s="82">
        <v>0</v>
      </c>
      <c r="U9" s="82">
        <v>3</v>
      </c>
      <c r="V9" s="82">
        <v>2</v>
      </c>
      <c r="W9" s="82">
        <v>2</v>
      </c>
      <c r="X9" s="82">
        <v>3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95">
        <f t="shared" si="0"/>
        <v>17</v>
      </c>
      <c r="AF9" s="95">
        <f t="shared" si="1"/>
        <v>26</v>
      </c>
      <c r="AG9" s="95">
        <f t="shared" si="2"/>
        <v>43</v>
      </c>
    </row>
    <row r="10" spans="1:33">
      <c r="A10" s="94" t="s">
        <v>245</v>
      </c>
      <c r="B10" s="94" t="s">
        <v>179</v>
      </c>
      <c r="C10" s="82">
        <v>1</v>
      </c>
      <c r="D10" s="82">
        <v>0</v>
      </c>
      <c r="E10" s="82">
        <v>0</v>
      </c>
      <c r="F10" s="82">
        <v>2</v>
      </c>
      <c r="G10" s="82">
        <v>1</v>
      </c>
      <c r="H10" s="82">
        <v>0</v>
      </c>
      <c r="I10" s="82">
        <v>0</v>
      </c>
      <c r="J10" s="82">
        <v>1</v>
      </c>
      <c r="K10" s="82">
        <v>1</v>
      </c>
      <c r="L10" s="82">
        <v>0</v>
      </c>
      <c r="M10" s="82">
        <v>0</v>
      </c>
      <c r="N10" s="82">
        <v>1</v>
      </c>
      <c r="O10" s="82">
        <v>0</v>
      </c>
      <c r="P10" s="82">
        <v>0</v>
      </c>
      <c r="Q10" s="82">
        <v>14</v>
      </c>
      <c r="R10" s="82">
        <v>28</v>
      </c>
      <c r="S10" s="82">
        <v>2</v>
      </c>
      <c r="T10" s="82">
        <v>1</v>
      </c>
      <c r="U10" s="82">
        <v>5</v>
      </c>
      <c r="V10" s="82">
        <v>15</v>
      </c>
      <c r="W10" s="82">
        <v>4</v>
      </c>
      <c r="X10" s="82">
        <v>3</v>
      </c>
      <c r="Y10" s="82">
        <v>0</v>
      </c>
      <c r="Z10" s="82">
        <v>0</v>
      </c>
      <c r="AA10" s="82">
        <v>1</v>
      </c>
      <c r="AB10" s="82">
        <v>1</v>
      </c>
      <c r="AC10" s="82">
        <v>0</v>
      </c>
      <c r="AD10" s="82">
        <v>0</v>
      </c>
      <c r="AE10" s="95">
        <f>AC10+AA10+Y10+W10+U10+S10+Q10+O10+M10+K10+I10+G10+E10+C10</f>
        <v>29</v>
      </c>
      <c r="AF10" s="95">
        <f>AD10+AB10+Z10+X10+V10+T10+R10+P10+N10+L10+J10+H10+F10+D10</f>
        <v>52</v>
      </c>
      <c r="AG10" s="95">
        <f>AF10+AE10</f>
        <v>81</v>
      </c>
    </row>
    <row r="11" spans="1:33">
      <c r="A11" s="94" t="s">
        <v>228</v>
      </c>
      <c r="B11" s="94" t="s">
        <v>18</v>
      </c>
      <c r="C11" s="82">
        <v>1</v>
      </c>
      <c r="D11" s="82">
        <v>0</v>
      </c>
      <c r="E11" s="82">
        <v>1</v>
      </c>
      <c r="F11" s="82">
        <v>0</v>
      </c>
      <c r="G11" s="82">
        <v>5</v>
      </c>
      <c r="H11" s="82">
        <v>2</v>
      </c>
      <c r="I11" s="82">
        <v>0</v>
      </c>
      <c r="J11" s="82">
        <v>0</v>
      </c>
      <c r="K11" s="82">
        <v>0</v>
      </c>
      <c r="L11" s="82">
        <v>0</v>
      </c>
      <c r="M11" s="82">
        <v>1</v>
      </c>
      <c r="N11" s="82">
        <v>1</v>
      </c>
      <c r="O11" s="82">
        <v>0</v>
      </c>
      <c r="P11" s="82">
        <v>0</v>
      </c>
      <c r="Q11" s="82">
        <v>8</v>
      </c>
      <c r="R11" s="82">
        <v>7</v>
      </c>
      <c r="S11" s="82">
        <v>0</v>
      </c>
      <c r="T11" s="82">
        <v>0</v>
      </c>
      <c r="U11" s="82">
        <v>6</v>
      </c>
      <c r="V11" s="82">
        <v>3</v>
      </c>
      <c r="W11" s="82">
        <v>23</v>
      </c>
      <c r="X11" s="82">
        <v>16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95">
        <f t="shared" si="0"/>
        <v>45</v>
      </c>
      <c r="AF11" s="95">
        <f t="shared" si="1"/>
        <v>29</v>
      </c>
      <c r="AG11" s="95">
        <f t="shared" si="2"/>
        <v>74</v>
      </c>
    </row>
    <row r="12" spans="1:33">
      <c r="A12" s="94" t="s">
        <v>227</v>
      </c>
      <c r="B12" s="94" t="s">
        <v>18</v>
      </c>
      <c r="C12" s="82">
        <v>0</v>
      </c>
      <c r="D12" s="82">
        <v>1</v>
      </c>
      <c r="E12" s="82">
        <v>1</v>
      </c>
      <c r="F12" s="82">
        <v>1</v>
      </c>
      <c r="G12" s="82">
        <v>3</v>
      </c>
      <c r="H12" s="82">
        <v>2</v>
      </c>
      <c r="I12" s="82">
        <v>1</v>
      </c>
      <c r="J12" s="82">
        <v>2</v>
      </c>
      <c r="K12" s="82">
        <v>1</v>
      </c>
      <c r="L12" s="82">
        <v>0</v>
      </c>
      <c r="M12" s="82">
        <v>0</v>
      </c>
      <c r="N12" s="82">
        <v>0</v>
      </c>
      <c r="O12" s="82">
        <v>1</v>
      </c>
      <c r="P12" s="82">
        <v>0</v>
      </c>
      <c r="Q12" s="82">
        <v>9</v>
      </c>
      <c r="R12" s="82">
        <v>6</v>
      </c>
      <c r="S12" s="82">
        <v>1</v>
      </c>
      <c r="T12" s="82">
        <v>1</v>
      </c>
      <c r="U12" s="82">
        <v>12</v>
      </c>
      <c r="V12" s="82">
        <v>5</v>
      </c>
      <c r="W12" s="82">
        <v>75</v>
      </c>
      <c r="X12" s="82">
        <v>58</v>
      </c>
      <c r="Y12" s="82">
        <v>0</v>
      </c>
      <c r="Z12" s="82">
        <v>1</v>
      </c>
      <c r="AA12" s="82">
        <v>1</v>
      </c>
      <c r="AB12" s="82">
        <v>0</v>
      </c>
      <c r="AC12" s="82">
        <v>0</v>
      </c>
      <c r="AD12" s="82">
        <v>0</v>
      </c>
      <c r="AE12" s="95">
        <f t="shared" si="0"/>
        <v>105</v>
      </c>
      <c r="AF12" s="95">
        <f t="shared" si="1"/>
        <v>77</v>
      </c>
      <c r="AG12" s="95">
        <f t="shared" si="2"/>
        <v>182</v>
      </c>
    </row>
    <row r="13" spans="1:33">
      <c r="A13" s="94" t="s">
        <v>235</v>
      </c>
      <c r="B13" s="94" t="s">
        <v>18</v>
      </c>
      <c r="C13" s="82">
        <v>1</v>
      </c>
      <c r="D13" s="82">
        <v>0</v>
      </c>
      <c r="E13" s="82">
        <v>2</v>
      </c>
      <c r="F13" s="82">
        <v>0</v>
      </c>
      <c r="G13" s="82">
        <v>8</v>
      </c>
      <c r="H13" s="82">
        <v>4</v>
      </c>
      <c r="I13" s="82">
        <v>1</v>
      </c>
      <c r="J13" s="82">
        <v>3</v>
      </c>
      <c r="K13" s="82">
        <v>2</v>
      </c>
      <c r="L13" s="82">
        <v>1</v>
      </c>
      <c r="M13" s="82">
        <v>0</v>
      </c>
      <c r="N13" s="82">
        <v>1</v>
      </c>
      <c r="O13" s="82">
        <v>0</v>
      </c>
      <c r="P13" s="82">
        <v>0</v>
      </c>
      <c r="Q13" s="82">
        <v>16</v>
      </c>
      <c r="R13" s="82">
        <v>8</v>
      </c>
      <c r="S13" s="82">
        <v>0</v>
      </c>
      <c r="T13" s="82">
        <v>0</v>
      </c>
      <c r="U13" s="82">
        <v>9</v>
      </c>
      <c r="V13" s="82">
        <v>5</v>
      </c>
      <c r="W13" s="82">
        <v>149</v>
      </c>
      <c r="X13" s="82">
        <v>71</v>
      </c>
      <c r="Y13" s="82">
        <v>1</v>
      </c>
      <c r="Z13" s="82">
        <v>0</v>
      </c>
      <c r="AA13" s="82">
        <v>2</v>
      </c>
      <c r="AB13" s="82">
        <v>1</v>
      </c>
      <c r="AC13" s="82">
        <v>0</v>
      </c>
      <c r="AD13" s="82">
        <v>0</v>
      </c>
      <c r="AE13" s="95">
        <f t="shared" si="0"/>
        <v>191</v>
      </c>
      <c r="AF13" s="95">
        <f t="shared" si="1"/>
        <v>94</v>
      </c>
      <c r="AG13" s="95">
        <f t="shared" si="2"/>
        <v>285</v>
      </c>
    </row>
    <row r="14" spans="1:33">
      <c r="A14" s="94" t="s">
        <v>234</v>
      </c>
      <c r="B14" s="94" t="s">
        <v>18</v>
      </c>
      <c r="C14" s="82">
        <v>0</v>
      </c>
      <c r="D14" s="82">
        <v>1</v>
      </c>
      <c r="E14" s="82">
        <v>1</v>
      </c>
      <c r="F14" s="82">
        <v>1</v>
      </c>
      <c r="G14" s="82">
        <v>6</v>
      </c>
      <c r="H14" s="82">
        <v>5</v>
      </c>
      <c r="I14" s="82">
        <v>2</v>
      </c>
      <c r="J14" s="82">
        <v>1</v>
      </c>
      <c r="K14" s="82">
        <v>1</v>
      </c>
      <c r="L14" s="82">
        <v>1</v>
      </c>
      <c r="M14" s="82">
        <v>0</v>
      </c>
      <c r="N14" s="82">
        <v>1</v>
      </c>
      <c r="O14" s="82">
        <v>0</v>
      </c>
      <c r="P14" s="82">
        <v>0</v>
      </c>
      <c r="Q14" s="82">
        <v>19</v>
      </c>
      <c r="R14" s="82">
        <v>17</v>
      </c>
      <c r="S14" s="82">
        <v>0</v>
      </c>
      <c r="T14" s="82">
        <v>0</v>
      </c>
      <c r="U14" s="82">
        <v>13</v>
      </c>
      <c r="V14" s="82">
        <v>11</v>
      </c>
      <c r="W14" s="82">
        <v>133</v>
      </c>
      <c r="X14" s="82">
        <v>105</v>
      </c>
      <c r="Y14" s="82">
        <v>1</v>
      </c>
      <c r="Z14" s="82">
        <v>1</v>
      </c>
      <c r="AA14" s="82">
        <v>1</v>
      </c>
      <c r="AB14" s="82">
        <v>0</v>
      </c>
      <c r="AC14" s="82">
        <v>0</v>
      </c>
      <c r="AD14" s="82">
        <v>1</v>
      </c>
      <c r="AE14" s="95">
        <f t="shared" si="0"/>
        <v>177</v>
      </c>
      <c r="AF14" s="95">
        <f t="shared" si="1"/>
        <v>145</v>
      </c>
      <c r="AG14" s="95">
        <f t="shared" si="2"/>
        <v>322</v>
      </c>
    </row>
    <row r="15" spans="1:33">
      <c r="A15" s="94" t="s">
        <v>237</v>
      </c>
      <c r="B15" s="94" t="s">
        <v>17</v>
      </c>
      <c r="C15" s="82">
        <v>1</v>
      </c>
      <c r="D15" s="82">
        <v>2</v>
      </c>
      <c r="E15" s="82">
        <v>1</v>
      </c>
      <c r="F15" s="82">
        <v>0</v>
      </c>
      <c r="G15" s="82">
        <v>1</v>
      </c>
      <c r="H15" s="82">
        <v>2</v>
      </c>
      <c r="I15" s="82">
        <v>0</v>
      </c>
      <c r="J15" s="82">
        <v>1</v>
      </c>
      <c r="K15" s="82">
        <v>1</v>
      </c>
      <c r="L15" s="82">
        <v>2</v>
      </c>
      <c r="M15" s="82">
        <v>0</v>
      </c>
      <c r="N15" s="82">
        <v>0</v>
      </c>
      <c r="O15" s="82">
        <v>1</v>
      </c>
      <c r="P15" s="82">
        <v>0</v>
      </c>
      <c r="Q15" s="82">
        <v>9</v>
      </c>
      <c r="R15" s="82">
        <v>7</v>
      </c>
      <c r="S15" s="82">
        <v>1</v>
      </c>
      <c r="T15" s="82">
        <v>2</v>
      </c>
      <c r="U15" s="82">
        <v>48</v>
      </c>
      <c r="V15" s="82">
        <v>36</v>
      </c>
      <c r="W15" s="82">
        <v>5</v>
      </c>
      <c r="X15" s="82">
        <v>3</v>
      </c>
      <c r="Y15" s="82">
        <v>0</v>
      </c>
      <c r="Z15" s="82">
        <v>0</v>
      </c>
      <c r="AA15" s="82">
        <v>1</v>
      </c>
      <c r="AB15" s="82">
        <v>0</v>
      </c>
      <c r="AC15" s="82">
        <v>0</v>
      </c>
      <c r="AD15" s="82">
        <v>0</v>
      </c>
      <c r="AE15" s="95">
        <f t="shared" si="0"/>
        <v>69</v>
      </c>
      <c r="AF15" s="95">
        <f t="shared" si="1"/>
        <v>55</v>
      </c>
      <c r="AG15" s="95">
        <f t="shared" si="2"/>
        <v>124</v>
      </c>
    </row>
    <row r="16" spans="1:33">
      <c r="A16" s="94" t="s">
        <v>246</v>
      </c>
      <c r="B16" s="94" t="s">
        <v>17</v>
      </c>
      <c r="C16" s="82">
        <v>1</v>
      </c>
      <c r="D16" s="82">
        <v>0</v>
      </c>
      <c r="E16" s="82">
        <v>2</v>
      </c>
      <c r="F16" s="82">
        <v>0</v>
      </c>
      <c r="G16" s="82">
        <v>1</v>
      </c>
      <c r="H16" s="82">
        <v>1</v>
      </c>
      <c r="I16" s="82">
        <v>1</v>
      </c>
      <c r="J16" s="82">
        <v>0</v>
      </c>
      <c r="K16" s="82">
        <v>0</v>
      </c>
      <c r="L16" s="82">
        <v>0</v>
      </c>
      <c r="M16" s="82">
        <v>1</v>
      </c>
      <c r="N16" s="82">
        <v>0</v>
      </c>
      <c r="O16" s="82">
        <v>0</v>
      </c>
      <c r="P16" s="82">
        <v>0</v>
      </c>
      <c r="Q16" s="82">
        <v>6</v>
      </c>
      <c r="R16" s="82">
        <v>2</v>
      </c>
      <c r="S16" s="82">
        <v>1</v>
      </c>
      <c r="T16" s="82">
        <v>1</v>
      </c>
      <c r="U16" s="82">
        <v>37</v>
      </c>
      <c r="V16" s="82">
        <v>6</v>
      </c>
      <c r="W16" s="82">
        <v>6</v>
      </c>
      <c r="X16" s="82">
        <v>4</v>
      </c>
      <c r="Y16" s="82">
        <v>0</v>
      </c>
      <c r="Z16" s="82">
        <v>0</v>
      </c>
      <c r="AA16" s="82">
        <v>0</v>
      </c>
      <c r="AB16" s="82">
        <v>1</v>
      </c>
      <c r="AC16" s="82">
        <v>0</v>
      </c>
      <c r="AD16" s="82">
        <v>0</v>
      </c>
      <c r="AE16" s="95">
        <f t="shared" si="0"/>
        <v>56</v>
      </c>
      <c r="AF16" s="95">
        <f t="shared" si="1"/>
        <v>15</v>
      </c>
      <c r="AG16" s="95">
        <f t="shared" si="2"/>
        <v>71</v>
      </c>
    </row>
    <row r="17" spans="1:33">
      <c r="A17" s="94" t="s">
        <v>244</v>
      </c>
      <c r="B17" s="94" t="s">
        <v>17</v>
      </c>
      <c r="C17" s="82">
        <v>1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2</v>
      </c>
      <c r="J17" s="82">
        <v>1</v>
      </c>
      <c r="K17" s="82">
        <v>0</v>
      </c>
      <c r="L17" s="82">
        <v>1</v>
      </c>
      <c r="M17" s="82">
        <v>0</v>
      </c>
      <c r="N17" s="82">
        <v>0</v>
      </c>
      <c r="O17" s="82">
        <v>0</v>
      </c>
      <c r="P17" s="82">
        <v>0</v>
      </c>
      <c r="Q17" s="82">
        <v>32</v>
      </c>
      <c r="R17" s="82">
        <v>14</v>
      </c>
      <c r="S17" s="82">
        <v>1</v>
      </c>
      <c r="T17" s="82">
        <v>0</v>
      </c>
      <c r="U17" s="82">
        <v>65</v>
      </c>
      <c r="V17" s="82">
        <v>23</v>
      </c>
      <c r="W17" s="82">
        <v>17</v>
      </c>
      <c r="X17" s="82">
        <v>12</v>
      </c>
      <c r="Y17" s="82">
        <v>0</v>
      </c>
      <c r="Z17" s="82">
        <v>0</v>
      </c>
      <c r="AA17" s="82">
        <v>1</v>
      </c>
      <c r="AB17" s="82">
        <v>1</v>
      </c>
      <c r="AC17" s="82">
        <v>0</v>
      </c>
      <c r="AD17" s="82">
        <v>1</v>
      </c>
      <c r="AE17" s="95">
        <f t="shared" si="0"/>
        <v>119</v>
      </c>
      <c r="AF17" s="95">
        <f t="shared" si="1"/>
        <v>53</v>
      </c>
      <c r="AG17" s="95">
        <f t="shared" si="2"/>
        <v>172</v>
      </c>
    </row>
    <row r="18" spans="1:33">
      <c r="A18" s="210" t="s">
        <v>143</v>
      </c>
      <c r="B18" s="211"/>
      <c r="C18" s="95">
        <f t="shared" ref="C18:AD18" si="3">C17+C10+C16+C15+C14+C13+C12+C11+C9+C8+C7+C6</f>
        <v>12</v>
      </c>
      <c r="D18" s="95">
        <f t="shared" si="3"/>
        <v>6</v>
      </c>
      <c r="E18" s="95">
        <f t="shared" si="3"/>
        <v>15</v>
      </c>
      <c r="F18" s="95">
        <f t="shared" si="3"/>
        <v>8</v>
      </c>
      <c r="G18" s="95">
        <f t="shared" si="3"/>
        <v>28</v>
      </c>
      <c r="H18" s="95">
        <f t="shared" si="3"/>
        <v>17</v>
      </c>
      <c r="I18" s="95">
        <f t="shared" si="3"/>
        <v>11</v>
      </c>
      <c r="J18" s="95">
        <f t="shared" si="3"/>
        <v>13</v>
      </c>
      <c r="K18" s="95">
        <f t="shared" si="3"/>
        <v>13</v>
      </c>
      <c r="L18" s="95">
        <f t="shared" si="3"/>
        <v>9</v>
      </c>
      <c r="M18" s="95">
        <f t="shared" si="3"/>
        <v>9</v>
      </c>
      <c r="N18" s="95">
        <f t="shared" si="3"/>
        <v>6</v>
      </c>
      <c r="O18" s="95">
        <f t="shared" si="3"/>
        <v>5</v>
      </c>
      <c r="P18" s="95">
        <f t="shared" si="3"/>
        <v>2</v>
      </c>
      <c r="Q18" s="95">
        <f t="shared" si="3"/>
        <v>532</v>
      </c>
      <c r="R18" s="95">
        <f t="shared" si="3"/>
        <v>444</v>
      </c>
      <c r="S18" s="95">
        <f t="shared" si="3"/>
        <v>14</v>
      </c>
      <c r="T18" s="95">
        <f t="shared" si="3"/>
        <v>6</v>
      </c>
      <c r="U18" s="95">
        <f t="shared" si="3"/>
        <v>241</v>
      </c>
      <c r="V18" s="95">
        <f t="shared" si="3"/>
        <v>129</v>
      </c>
      <c r="W18" s="95">
        <f t="shared" si="3"/>
        <v>455</v>
      </c>
      <c r="X18" s="95">
        <f t="shared" si="3"/>
        <v>294</v>
      </c>
      <c r="Y18" s="95">
        <f t="shared" si="3"/>
        <v>4</v>
      </c>
      <c r="Z18" s="95">
        <f t="shared" si="3"/>
        <v>2</v>
      </c>
      <c r="AA18" s="95">
        <f t="shared" si="3"/>
        <v>9</v>
      </c>
      <c r="AB18" s="95">
        <f t="shared" si="3"/>
        <v>4</v>
      </c>
      <c r="AC18" s="95">
        <f t="shared" si="3"/>
        <v>1</v>
      </c>
      <c r="AD18" s="95">
        <f t="shared" si="3"/>
        <v>3</v>
      </c>
      <c r="AE18" s="95">
        <f>AC18+AA18+Y18+W18+U18+S18+Q18+O18+M18+K18+I18+G18+E18+C18</f>
        <v>1349</v>
      </c>
      <c r="AF18" s="95">
        <f>AD18+AB18+Z18+X18+V18+T18+R18+P18+N18+L18+J18+H18+F18+D18</f>
        <v>943</v>
      </c>
      <c r="AG18" s="95">
        <f t="shared" ref="AG18" si="4">AF18+AE18</f>
        <v>2292</v>
      </c>
    </row>
    <row r="27" spans="1:33">
      <c r="A27" s="212" t="s">
        <v>233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</row>
    <row r="28" spans="1:33">
      <c r="A28" s="213" t="s">
        <v>81</v>
      </c>
      <c r="B28" s="216" t="s">
        <v>177</v>
      </c>
      <c r="C28" s="194" t="s">
        <v>10</v>
      </c>
      <c r="D28" s="194"/>
      <c r="E28" s="194" t="s">
        <v>164</v>
      </c>
      <c r="F28" s="194"/>
      <c r="G28" s="214" t="s">
        <v>11</v>
      </c>
      <c r="H28" s="215"/>
      <c r="I28" s="194" t="s">
        <v>12</v>
      </c>
      <c r="J28" s="194"/>
      <c r="K28" s="194" t="s">
        <v>13</v>
      </c>
      <c r="L28" s="194"/>
      <c r="M28" s="194" t="s">
        <v>14</v>
      </c>
      <c r="N28" s="194"/>
      <c r="O28" s="194" t="s">
        <v>15</v>
      </c>
      <c r="P28" s="194"/>
      <c r="Q28" s="194" t="s">
        <v>16</v>
      </c>
      <c r="R28" s="194"/>
      <c r="S28" s="194" t="s">
        <v>119</v>
      </c>
      <c r="T28" s="194"/>
      <c r="U28" s="194" t="s">
        <v>17</v>
      </c>
      <c r="V28" s="194"/>
      <c r="W28" s="194" t="s">
        <v>55</v>
      </c>
      <c r="X28" s="194"/>
      <c r="Y28" s="194" t="s">
        <v>19</v>
      </c>
      <c r="Z28" s="194"/>
      <c r="AA28" s="194" t="s">
        <v>20</v>
      </c>
      <c r="AB28" s="194"/>
      <c r="AC28" s="194" t="s">
        <v>21</v>
      </c>
      <c r="AD28" s="194"/>
      <c r="AE28" s="194" t="s">
        <v>0</v>
      </c>
      <c r="AF28" s="194"/>
      <c r="AG28" s="194"/>
    </row>
    <row r="29" spans="1:33">
      <c r="A29" s="213"/>
      <c r="B29" s="217"/>
      <c r="C29" s="95" t="s">
        <v>1</v>
      </c>
      <c r="D29" s="95" t="s">
        <v>87</v>
      </c>
      <c r="E29" s="95" t="s">
        <v>1</v>
      </c>
      <c r="F29" s="95" t="s">
        <v>87</v>
      </c>
      <c r="G29" s="95" t="s">
        <v>1</v>
      </c>
      <c r="H29" s="95" t="s">
        <v>87</v>
      </c>
      <c r="I29" s="95" t="s">
        <v>1</v>
      </c>
      <c r="J29" s="95" t="s">
        <v>87</v>
      </c>
      <c r="K29" s="95" t="s">
        <v>1</v>
      </c>
      <c r="L29" s="95" t="s">
        <v>87</v>
      </c>
      <c r="M29" s="95" t="s">
        <v>1</v>
      </c>
      <c r="N29" s="95" t="s">
        <v>87</v>
      </c>
      <c r="O29" s="95" t="s">
        <v>1</v>
      </c>
      <c r="P29" s="95" t="s">
        <v>87</v>
      </c>
      <c r="Q29" s="95" t="s">
        <v>1</v>
      </c>
      <c r="R29" s="95" t="s">
        <v>87</v>
      </c>
      <c r="S29" s="95" t="s">
        <v>1</v>
      </c>
      <c r="T29" s="95" t="s">
        <v>87</v>
      </c>
      <c r="U29" s="95" t="s">
        <v>1</v>
      </c>
      <c r="V29" s="95" t="s">
        <v>87</v>
      </c>
      <c r="W29" s="95" t="s">
        <v>1</v>
      </c>
      <c r="X29" s="95" t="s">
        <v>87</v>
      </c>
      <c r="Y29" s="95" t="s">
        <v>1</v>
      </c>
      <c r="Z29" s="95" t="s">
        <v>87</v>
      </c>
      <c r="AA29" s="95" t="s">
        <v>1</v>
      </c>
      <c r="AB29" s="95" t="s">
        <v>87</v>
      </c>
      <c r="AC29" s="95" t="s">
        <v>1</v>
      </c>
      <c r="AD29" s="95" t="s">
        <v>87</v>
      </c>
      <c r="AE29" s="95" t="s">
        <v>1</v>
      </c>
      <c r="AF29" s="95" t="s">
        <v>87</v>
      </c>
      <c r="AG29" s="95" t="s">
        <v>120</v>
      </c>
    </row>
    <row r="30" spans="1:33">
      <c r="A30" s="94" t="s">
        <v>248</v>
      </c>
      <c r="B30" s="94" t="s">
        <v>179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95">
        <f>AC30+AA30+Y30+W30+U30+S30+Q30+O30+M30+K30+I30+G30+E30+C30</f>
        <v>0</v>
      </c>
      <c r="AF30" s="95">
        <f>AD30+AB30+Z30+X30+V30+T30+R30+P30+N30+L30+J30+H30+F30+D30</f>
        <v>0</v>
      </c>
      <c r="AG30" s="95">
        <f>AF30+AE30</f>
        <v>0</v>
      </c>
    </row>
    <row r="31" spans="1:33">
      <c r="A31" s="94" t="s">
        <v>237</v>
      </c>
      <c r="B31" s="94" t="s">
        <v>179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95">
        <f t="shared" ref="AE31:AE42" si="5">AC31+AA31+Y31+W31+U31+S31+Q31+O31+M31+K31+I31+G31+E31+C31</f>
        <v>0</v>
      </c>
      <c r="AF31" s="95">
        <f t="shared" ref="AF31:AF41" si="6">AD31+AB31+Z31+X31+V31+T31+R31+P31+N31+L31+J31+H31+F31+D31</f>
        <v>0</v>
      </c>
      <c r="AG31" s="95">
        <f t="shared" ref="AG31:AG42" si="7">AF31+AE31</f>
        <v>0</v>
      </c>
    </row>
    <row r="32" spans="1:33">
      <c r="A32" s="94" t="s">
        <v>235</v>
      </c>
      <c r="B32" s="94" t="s">
        <v>179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95">
        <f t="shared" si="5"/>
        <v>0</v>
      </c>
      <c r="AF32" s="95">
        <f t="shared" si="6"/>
        <v>0</v>
      </c>
      <c r="AG32" s="95">
        <f t="shared" si="7"/>
        <v>0</v>
      </c>
    </row>
    <row r="33" spans="1:33">
      <c r="A33" s="94" t="s">
        <v>247</v>
      </c>
      <c r="B33" s="94" t="s">
        <v>179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95">
        <f t="shared" si="5"/>
        <v>0</v>
      </c>
      <c r="AF33" s="95">
        <f t="shared" si="6"/>
        <v>0</v>
      </c>
      <c r="AG33" s="95">
        <f t="shared" si="7"/>
        <v>0</v>
      </c>
    </row>
    <row r="34" spans="1:33">
      <c r="A34" s="94" t="s">
        <v>245</v>
      </c>
      <c r="B34" s="94" t="s">
        <v>179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95">
        <f>AC34+AA34+Y34+W34+U34+S34+Q34+O34+M34+K34+I34+G34+E34+C34</f>
        <v>0</v>
      </c>
      <c r="AF34" s="95">
        <f>AD34+AB34+Z34+X34+V34+T34+R34+P34+N34+L34+J34+H34+F34+D34</f>
        <v>0</v>
      </c>
      <c r="AG34" s="95">
        <f>AF34+AE34</f>
        <v>0</v>
      </c>
    </row>
    <row r="35" spans="1:33">
      <c r="A35" s="94" t="s">
        <v>228</v>
      </c>
      <c r="B35" s="94" t="s">
        <v>18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95">
        <f t="shared" si="5"/>
        <v>0</v>
      </c>
      <c r="AF35" s="95">
        <f t="shared" si="6"/>
        <v>0</v>
      </c>
      <c r="AG35" s="95">
        <f t="shared" si="7"/>
        <v>0</v>
      </c>
    </row>
    <row r="36" spans="1:33">
      <c r="A36" s="94" t="s">
        <v>227</v>
      </c>
      <c r="B36" s="94" t="s">
        <v>18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95">
        <f t="shared" si="5"/>
        <v>0</v>
      </c>
      <c r="AF36" s="95">
        <f t="shared" si="6"/>
        <v>0</v>
      </c>
      <c r="AG36" s="95">
        <f t="shared" si="7"/>
        <v>0</v>
      </c>
    </row>
    <row r="37" spans="1:33">
      <c r="A37" s="94" t="s">
        <v>235</v>
      </c>
      <c r="B37" s="94" t="s">
        <v>18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95">
        <f t="shared" si="5"/>
        <v>0</v>
      </c>
      <c r="AF37" s="95">
        <f t="shared" si="6"/>
        <v>0</v>
      </c>
      <c r="AG37" s="95">
        <f t="shared" si="7"/>
        <v>0</v>
      </c>
    </row>
    <row r="38" spans="1:33">
      <c r="A38" s="94" t="s">
        <v>234</v>
      </c>
      <c r="B38" s="94" t="s">
        <v>18</v>
      </c>
      <c r="C38" s="82">
        <v>1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2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4</v>
      </c>
      <c r="R38" s="82">
        <v>0</v>
      </c>
      <c r="S38" s="82">
        <v>1</v>
      </c>
      <c r="T38" s="82">
        <v>0</v>
      </c>
      <c r="U38" s="82">
        <v>3</v>
      </c>
      <c r="V38" s="82">
        <v>5</v>
      </c>
      <c r="W38" s="82">
        <v>17</v>
      </c>
      <c r="X38" s="82">
        <v>2</v>
      </c>
      <c r="Y38" s="82">
        <v>0</v>
      </c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95">
        <f t="shared" si="5"/>
        <v>28</v>
      </c>
      <c r="AF38" s="95">
        <f t="shared" si="6"/>
        <v>7</v>
      </c>
      <c r="AG38" s="95">
        <f t="shared" si="7"/>
        <v>35</v>
      </c>
    </row>
    <row r="39" spans="1:33">
      <c r="A39" s="94" t="s">
        <v>237</v>
      </c>
      <c r="B39" s="94" t="s">
        <v>17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95">
        <f t="shared" si="5"/>
        <v>0</v>
      </c>
      <c r="AF39" s="95">
        <f t="shared" si="6"/>
        <v>0</v>
      </c>
      <c r="AG39" s="95">
        <f t="shared" si="7"/>
        <v>0</v>
      </c>
    </row>
    <row r="40" spans="1:33">
      <c r="A40" s="94" t="s">
        <v>246</v>
      </c>
      <c r="B40" s="94" t="s">
        <v>17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95">
        <f t="shared" si="5"/>
        <v>0</v>
      </c>
      <c r="AF40" s="95">
        <f t="shared" si="6"/>
        <v>0</v>
      </c>
      <c r="AG40" s="95">
        <f t="shared" si="7"/>
        <v>0</v>
      </c>
    </row>
    <row r="41" spans="1:33">
      <c r="A41" s="94" t="s">
        <v>244</v>
      </c>
      <c r="B41" s="94" t="s">
        <v>17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1</v>
      </c>
      <c r="V41" s="82">
        <v>0</v>
      </c>
      <c r="W41" s="82">
        <v>0</v>
      </c>
      <c r="X41" s="82">
        <v>0</v>
      </c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95">
        <f t="shared" si="5"/>
        <v>1</v>
      </c>
      <c r="AF41" s="95">
        <f t="shared" si="6"/>
        <v>0</v>
      </c>
      <c r="AG41" s="95">
        <f t="shared" si="7"/>
        <v>1</v>
      </c>
    </row>
    <row r="42" spans="1:33">
      <c r="A42" s="210" t="s">
        <v>143</v>
      </c>
      <c r="B42" s="211"/>
      <c r="C42" s="95">
        <f t="shared" ref="C42:AD42" si="8">C41+C34+C40+C39+C38+C37+C36+C35+C33+C32+C31+C30</f>
        <v>1</v>
      </c>
      <c r="D42" s="95">
        <f t="shared" si="8"/>
        <v>0</v>
      </c>
      <c r="E42" s="95">
        <f t="shared" si="8"/>
        <v>0</v>
      </c>
      <c r="F42" s="95">
        <f t="shared" si="8"/>
        <v>0</v>
      </c>
      <c r="G42" s="95">
        <f t="shared" si="8"/>
        <v>0</v>
      </c>
      <c r="H42" s="95">
        <f t="shared" si="8"/>
        <v>0</v>
      </c>
      <c r="I42" s="95">
        <f t="shared" si="8"/>
        <v>2</v>
      </c>
      <c r="J42" s="95">
        <f t="shared" si="8"/>
        <v>0</v>
      </c>
      <c r="K42" s="95">
        <f t="shared" si="8"/>
        <v>0</v>
      </c>
      <c r="L42" s="95">
        <f t="shared" si="8"/>
        <v>0</v>
      </c>
      <c r="M42" s="95">
        <f t="shared" si="8"/>
        <v>0</v>
      </c>
      <c r="N42" s="95">
        <f t="shared" si="8"/>
        <v>0</v>
      </c>
      <c r="O42" s="95">
        <f t="shared" si="8"/>
        <v>0</v>
      </c>
      <c r="P42" s="95">
        <f t="shared" si="8"/>
        <v>0</v>
      </c>
      <c r="Q42" s="95">
        <f t="shared" si="8"/>
        <v>4</v>
      </c>
      <c r="R42" s="95">
        <f t="shared" si="8"/>
        <v>0</v>
      </c>
      <c r="S42" s="95">
        <f t="shared" si="8"/>
        <v>1</v>
      </c>
      <c r="T42" s="95">
        <f t="shared" si="8"/>
        <v>0</v>
      </c>
      <c r="U42" s="95">
        <f t="shared" si="8"/>
        <v>4</v>
      </c>
      <c r="V42" s="95">
        <f t="shared" si="8"/>
        <v>5</v>
      </c>
      <c r="W42" s="95">
        <f t="shared" si="8"/>
        <v>17</v>
      </c>
      <c r="X42" s="95">
        <f t="shared" si="8"/>
        <v>2</v>
      </c>
      <c r="Y42" s="95">
        <f t="shared" si="8"/>
        <v>0</v>
      </c>
      <c r="Z42" s="95">
        <f t="shared" si="8"/>
        <v>0</v>
      </c>
      <c r="AA42" s="95">
        <f t="shared" si="8"/>
        <v>0</v>
      </c>
      <c r="AB42" s="95">
        <f t="shared" si="8"/>
        <v>0</v>
      </c>
      <c r="AC42" s="95">
        <f t="shared" si="8"/>
        <v>0</v>
      </c>
      <c r="AD42" s="95">
        <f t="shared" si="8"/>
        <v>0</v>
      </c>
      <c r="AE42" s="95">
        <f t="shared" si="5"/>
        <v>29</v>
      </c>
      <c r="AF42" s="95">
        <f>AD42+AB42+Z42+X42+V42+T42+R42+P42+N42+L42+J42+H42+F42+D42</f>
        <v>7</v>
      </c>
      <c r="AG42" s="95">
        <f t="shared" si="7"/>
        <v>36</v>
      </c>
    </row>
  </sheetData>
  <mergeCells count="38">
    <mergeCell ref="AA4:AB4"/>
    <mergeCell ref="AC4:AD4"/>
    <mergeCell ref="AE4:AG4"/>
    <mergeCell ref="A3:AE3"/>
    <mergeCell ref="A4:A5"/>
    <mergeCell ref="C4:D4"/>
    <mergeCell ref="G4:H4"/>
    <mergeCell ref="I4:J4"/>
    <mergeCell ref="K4:L4"/>
    <mergeCell ref="M4:N4"/>
    <mergeCell ref="O4:P4"/>
    <mergeCell ref="Q4:R4"/>
    <mergeCell ref="S4:T4"/>
    <mergeCell ref="E4:F4"/>
    <mergeCell ref="B4:B5"/>
    <mergeCell ref="AA28:AB28"/>
    <mergeCell ref="AC28:AD28"/>
    <mergeCell ref="AE28:AG28"/>
    <mergeCell ref="A27:AE27"/>
    <mergeCell ref="A28:A29"/>
    <mergeCell ref="C28:D28"/>
    <mergeCell ref="G28:H28"/>
    <mergeCell ref="I28:J28"/>
    <mergeCell ref="K28:L28"/>
    <mergeCell ref="M28:N28"/>
    <mergeCell ref="O28:P28"/>
    <mergeCell ref="Q28:R28"/>
    <mergeCell ref="S28:T28"/>
    <mergeCell ref="E28:F28"/>
    <mergeCell ref="B28:B29"/>
    <mergeCell ref="U28:V28"/>
    <mergeCell ref="A18:B18"/>
    <mergeCell ref="A42:B42"/>
    <mergeCell ref="W28:X28"/>
    <mergeCell ref="Y28:Z28"/>
    <mergeCell ref="U4:V4"/>
    <mergeCell ref="W4:X4"/>
    <mergeCell ref="Y4:Z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rightToLeft="1" tabSelected="1" zoomScale="85" zoomScaleNormal="85" workbookViewId="0">
      <selection activeCell="S2" sqref="S2"/>
    </sheetView>
  </sheetViews>
  <sheetFormatPr defaultRowHeight="15"/>
  <cols>
    <col min="1" max="1" width="27" customWidth="1"/>
    <col min="2" max="2" width="7.7109375" customWidth="1"/>
    <col min="18" max="18" width="9" customWidth="1"/>
  </cols>
  <sheetData>
    <row r="1" spans="1:17" ht="27.75">
      <c r="A1" s="218" t="s">
        <v>171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ht="26.25" customHeight="1">
      <c r="A2" s="219" t="s">
        <v>83</v>
      </c>
      <c r="B2" s="219" t="s">
        <v>177</v>
      </c>
      <c r="C2" s="221" t="s">
        <v>145</v>
      </c>
      <c r="D2" s="222"/>
      <c r="E2" s="221" t="s">
        <v>146</v>
      </c>
      <c r="F2" s="222"/>
      <c r="G2" s="221" t="s">
        <v>84</v>
      </c>
      <c r="H2" s="222"/>
      <c r="I2" s="221" t="s">
        <v>147</v>
      </c>
      <c r="J2" s="222"/>
      <c r="K2" s="221" t="s">
        <v>229</v>
      </c>
      <c r="L2" s="222"/>
      <c r="M2" s="221" t="s">
        <v>85</v>
      </c>
      <c r="N2" s="222"/>
      <c r="O2" s="221" t="s">
        <v>0</v>
      </c>
      <c r="P2" s="223"/>
      <c r="Q2" s="222"/>
    </row>
    <row r="3" spans="1:17" ht="27.75">
      <c r="A3" s="220"/>
      <c r="B3" s="220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  <c r="K3" s="4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49</v>
      </c>
    </row>
    <row r="4" spans="1:17" ht="26.25" customHeight="1">
      <c r="A4" s="11" t="s">
        <v>148</v>
      </c>
      <c r="B4" s="11"/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5">
        <v>0</v>
      </c>
      <c r="L4" s="5">
        <v>1</v>
      </c>
      <c r="M4" s="10">
        <v>3</v>
      </c>
      <c r="N4" s="10">
        <v>5</v>
      </c>
      <c r="O4" s="4">
        <f>M4+K4+I4+G4+E4+C4</f>
        <v>3</v>
      </c>
      <c r="P4" s="4">
        <f>N4+L4+J4+H4+F4+D4</f>
        <v>6</v>
      </c>
      <c r="Q4" s="4">
        <f>P4+O4</f>
        <v>9</v>
      </c>
    </row>
    <row r="5" spans="1:17" ht="27.75">
      <c r="A5" s="6" t="s">
        <v>168</v>
      </c>
      <c r="B5" s="11"/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6">
        <v>0</v>
      </c>
      <c r="L5" s="6">
        <v>0</v>
      </c>
      <c r="M5" s="10">
        <v>4</v>
      </c>
      <c r="N5" s="10">
        <v>0</v>
      </c>
      <c r="O5" s="12">
        <f t="shared" ref="O5:O25" si="0">M5+K5+I5+G5+E5+C5</f>
        <v>4</v>
      </c>
      <c r="P5" s="12">
        <f t="shared" ref="P5:P25" si="1">N5+L5+J5+H5+F5+D5</f>
        <v>0</v>
      </c>
      <c r="Q5" s="12">
        <f t="shared" ref="Q5:Q26" si="2">P5+O5</f>
        <v>4</v>
      </c>
    </row>
    <row r="6" spans="1:17" ht="26.25" customHeight="1">
      <c r="A6" s="5" t="s">
        <v>149</v>
      </c>
      <c r="B6" s="11"/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8</v>
      </c>
      <c r="J6" s="10">
        <v>0</v>
      </c>
      <c r="K6" s="5">
        <v>1</v>
      </c>
      <c r="L6" s="5">
        <v>1</v>
      </c>
      <c r="M6" s="10">
        <v>0</v>
      </c>
      <c r="N6" s="10">
        <v>7</v>
      </c>
      <c r="O6" s="12">
        <f t="shared" si="0"/>
        <v>10</v>
      </c>
      <c r="P6" s="12">
        <f t="shared" si="1"/>
        <v>8</v>
      </c>
      <c r="Q6" s="12">
        <f t="shared" si="2"/>
        <v>18</v>
      </c>
    </row>
    <row r="7" spans="1:17" ht="27.75">
      <c r="A7" s="5" t="s">
        <v>150</v>
      </c>
      <c r="B7" s="11"/>
      <c r="C7" s="10">
        <v>35</v>
      </c>
      <c r="D7" s="10">
        <v>0</v>
      </c>
      <c r="E7" s="10">
        <v>23</v>
      </c>
      <c r="F7" s="10">
        <v>1</v>
      </c>
      <c r="G7" s="10">
        <v>23</v>
      </c>
      <c r="H7" s="10">
        <v>3</v>
      </c>
      <c r="I7" s="10">
        <v>8</v>
      </c>
      <c r="J7" s="10">
        <v>7</v>
      </c>
      <c r="K7" s="5">
        <v>0</v>
      </c>
      <c r="L7" s="5">
        <v>0</v>
      </c>
      <c r="M7" s="10">
        <v>4</v>
      </c>
      <c r="N7" s="10">
        <v>21</v>
      </c>
      <c r="O7" s="12">
        <f t="shared" si="0"/>
        <v>93</v>
      </c>
      <c r="P7" s="12">
        <f t="shared" si="1"/>
        <v>32</v>
      </c>
      <c r="Q7" s="12">
        <f t="shared" si="2"/>
        <v>125</v>
      </c>
    </row>
    <row r="8" spans="1:17" ht="26.25" customHeight="1">
      <c r="A8" s="5" t="s">
        <v>52</v>
      </c>
      <c r="B8" s="11"/>
      <c r="C8" s="10">
        <v>0</v>
      </c>
      <c r="D8" s="10">
        <v>0</v>
      </c>
      <c r="E8" s="10">
        <v>2</v>
      </c>
      <c r="F8" s="10">
        <v>0</v>
      </c>
      <c r="G8" s="10">
        <v>2</v>
      </c>
      <c r="H8" s="10">
        <v>0</v>
      </c>
      <c r="I8" s="10">
        <v>2</v>
      </c>
      <c r="J8" s="10">
        <v>3</v>
      </c>
      <c r="K8" s="5">
        <v>0</v>
      </c>
      <c r="L8" s="5">
        <v>0</v>
      </c>
      <c r="M8" s="10">
        <v>0</v>
      </c>
      <c r="N8" s="10">
        <v>4</v>
      </c>
      <c r="O8" s="12">
        <f t="shared" si="0"/>
        <v>6</v>
      </c>
      <c r="P8" s="12">
        <f t="shared" si="1"/>
        <v>7</v>
      </c>
      <c r="Q8" s="12">
        <f t="shared" si="2"/>
        <v>13</v>
      </c>
    </row>
    <row r="9" spans="1:17" ht="27.75">
      <c r="A9" s="5" t="s">
        <v>40</v>
      </c>
      <c r="B9" s="11"/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6</v>
      </c>
      <c r="J9" s="10">
        <v>2</v>
      </c>
      <c r="K9" s="5">
        <v>0</v>
      </c>
      <c r="L9" s="5">
        <v>0</v>
      </c>
      <c r="M9" s="10">
        <v>3</v>
      </c>
      <c r="N9" s="10">
        <v>0</v>
      </c>
      <c r="O9" s="12">
        <f t="shared" si="0"/>
        <v>9</v>
      </c>
      <c r="P9" s="12">
        <f t="shared" si="1"/>
        <v>2</v>
      </c>
      <c r="Q9" s="12">
        <f t="shared" si="2"/>
        <v>11</v>
      </c>
    </row>
    <row r="10" spans="1:17" ht="26.25" customHeight="1">
      <c r="A10" s="6" t="s">
        <v>169</v>
      </c>
      <c r="B10" s="11"/>
      <c r="C10" s="10">
        <v>1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5">
        <v>1</v>
      </c>
      <c r="L10" s="5">
        <v>0</v>
      </c>
      <c r="M10" s="10">
        <v>3</v>
      </c>
      <c r="N10" s="10">
        <v>1</v>
      </c>
      <c r="O10" s="12">
        <f t="shared" si="0"/>
        <v>6</v>
      </c>
      <c r="P10" s="12">
        <f t="shared" si="1"/>
        <v>1</v>
      </c>
      <c r="Q10" s="12">
        <f t="shared" si="2"/>
        <v>7</v>
      </c>
    </row>
    <row r="11" spans="1:17" ht="27.75">
      <c r="A11" s="6" t="s">
        <v>170</v>
      </c>
      <c r="B11" s="11"/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6">
        <v>0</v>
      </c>
      <c r="L11" s="6">
        <v>0</v>
      </c>
      <c r="M11" s="10">
        <v>4</v>
      </c>
      <c r="N11" s="10">
        <v>0</v>
      </c>
      <c r="O11" s="12">
        <f t="shared" si="0"/>
        <v>4</v>
      </c>
      <c r="P11" s="12">
        <f t="shared" si="1"/>
        <v>0</v>
      </c>
      <c r="Q11" s="12">
        <f t="shared" si="2"/>
        <v>4</v>
      </c>
    </row>
    <row r="12" spans="1:17" ht="27.75">
      <c r="A12" s="5" t="s">
        <v>65</v>
      </c>
      <c r="B12" s="11"/>
      <c r="C12" s="10">
        <v>0</v>
      </c>
      <c r="D12" s="10">
        <v>0</v>
      </c>
      <c r="E12" s="10">
        <v>2</v>
      </c>
      <c r="F12" s="10">
        <v>0</v>
      </c>
      <c r="G12" s="10">
        <v>0</v>
      </c>
      <c r="H12" s="10">
        <v>0</v>
      </c>
      <c r="I12" s="10">
        <v>31</v>
      </c>
      <c r="J12" s="10">
        <v>6</v>
      </c>
      <c r="K12" s="5">
        <v>0</v>
      </c>
      <c r="L12" s="5">
        <v>0</v>
      </c>
      <c r="M12" s="10">
        <v>5</v>
      </c>
      <c r="N12" s="10">
        <v>7</v>
      </c>
      <c r="O12" s="12">
        <f t="shared" si="0"/>
        <v>38</v>
      </c>
      <c r="P12" s="12">
        <f t="shared" si="1"/>
        <v>13</v>
      </c>
      <c r="Q12" s="12">
        <f t="shared" si="2"/>
        <v>51</v>
      </c>
    </row>
    <row r="13" spans="1:17" ht="27.75">
      <c r="A13" s="5" t="s">
        <v>105</v>
      </c>
      <c r="B13" s="11"/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5">
        <v>1</v>
      </c>
      <c r="L13" s="5">
        <v>1</v>
      </c>
      <c r="M13" s="10">
        <v>4</v>
      </c>
      <c r="N13" s="10">
        <v>0</v>
      </c>
      <c r="O13" s="12">
        <f t="shared" si="0"/>
        <v>6</v>
      </c>
      <c r="P13" s="12">
        <f t="shared" si="1"/>
        <v>1</v>
      </c>
      <c r="Q13" s="12">
        <f t="shared" si="2"/>
        <v>7</v>
      </c>
    </row>
    <row r="14" spans="1:17" ht="26.25" customHeight="1">
      <c r="A14" s="5" t="s">
        <v>151</v>
      </c>
      <c r="B14" s="11"/>
      <c r="C14" s="10">
        <v>1</v>
      </c>
      <c r="D14" s="10">
        <v>1</v>
      </c>
      <c r="E14" s="10">
        <v>0</v>
      </c>
      <c r="F14" s="10">
        <v>0</v>
      </c>
      <c r="G14" s="10">
        <v>4</v>
      </c>
      <c r="H14" s="10">
        <v>0</v>
      </c>
      <c r="I14" s="10">
        <v>3</v>
      </c>
      <c r="J14" s="10">
        <v>7</v>
      </c>
      <c r="K14" s="5">
        <v>1</v>
      </c>
      <c r="L14" s="5">
        <v>4</v>
      </c>
      <c r="M14" s="10">
        <v>7</v>
      </c>
      <c r="N14" s="10">
        <v>8</v>
      </c>
      <c r="O14" s="12">
        <f t="shared" si="0"/>
        <v>16</v>
      </c>
      <c r="P14" s="12">
        <f t="shared" si="1"/>
        <v>20</v>
      </c>
      <c r="Q14" s="12">
        <f t="shared" si="2"/>
        <v>36</v>
      </c>
    </row>
    <row r="15" spans="1:17" ht="27.75">
      <c r="A15" s="5" t="s">
        <v>152</v>
      </c>
      <c r="B15" s="11"/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5">
        <v>0</v>
      </c>
      <c r="L15" s="5">
        <v>0</v>
      </c>
      <c r="M15" s="10">
        <v>1</v>
      </c>
      <c r="N15" s="10">
        <v>1</v>
      </c>
      <c r="O15" s="12">
        <f t="shared" si="0"/>
        <v>1</v>
      </c>
      <c r="P15" s="12">
        <f t="shared" si="1"/>
        <v>1</v>
      </c>
      <c r="Q15" s="12">
        <f t="shared" si="2"/>
        <v>2</v>
      </c>
    </row>
    <row r="16" spans="1:17" ht="27.75">
      <c r="A16" s="5" t="s">
        <v>153</v>
      </c>
      <c r="B16" s="11"/>
      <c r="C16" s="10">
        <v>1</v>
      </c>
      <c r="D16" s="10">
        <v>0</v>
      </c>
      <c r="E16" s="10">
        <v>2</v>
      </c>
      <c r="F16" s="10">
        <v>0</v>
      </c>
      <c r="G16" s="10">
        <v>3</v>
      </c>
      <c r="H16" s="10">
        <v>1</v>
      </c>
      <c r="I16" s="10">
        <v>0</v>
      </c>
      <c r="J16" s="10">
        <v>0</v>
      </c>
      <c r="K16" s="5">
        <v>0</v>
      </c>
      <c r="L16" s="5">
        <v>0</v>
      </c>
      <c r="M16" s="10">
        <v>6</v>
      </c>
      <c r="N16" s="10">
        <v>2</v>
      </c>
      <c r="O16" s="12">
        <f t="shared" si="0"/>
        <v>12</v>
      </c>
      <c r="P16" s="12">
        <f t="shared" si="1"/>
        <v>3</v>
      </c>
      <c r="Q16" s="12">
        <f t="shared" si="2"/>
        <v>15</v>
      </c>
    </row>
    <row r="17" spans="1:17" ht="27.75">
      <c r="A17" s="5" t="s">
        <v>130</v>
      </c>
      <c r="B17" s="11"/>
      <c r="C17" s="10">
        <v>0</v>
      </c>
      <c r="D17" s="10">
        <v>0</v>
      </c>
      <c r="E17" s="10">
        <v>4</v>
      </c>
      <c r="F17" s="10">
        <v>0</v>
      </c>
      <c r="G17" s="10">
        <v>13</v>
      </c>
      <c r="H17" s="10">
        <v>0</v>
      </c>
      <c r="I17" s="10">
        <v>0</v>
      </c>
      <c r="J17" s="10">
        <v>0</v>
      </c>
      <c r="K17" s="5">
        <v>0</v>
      </c>
      <c r="L17" s="5">
        <v>0</v>
      </c>
      <c r="M17" s="10">
        <v>0</v>
      </c>
      <c r="N17" s="10">
        <v>0</v>
      </c>
      <c r="O17" s="12">
        <f t="shared" si="0"/>
        <v>17</v>
      </c>
      <c r="P17" s="12">
        <f t="shared" si="1"/>
        <v>0</v>
      </c>
      <c r="Q17" s="12">
        <f t="shared" si="2"/>
        <v>17</v>
      </c>
    </row>
    <row r="18" spans="1:17" ht="27.75">
      <c r="A18" s="11" t="s">
        <v>93</v>
      </c>
      <c r="B18" s="11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</v>
      </c>
      <c r="N18" s="11">
        <v>2</v>
      </c>
      <c r="O18" s="12">
        <f t="shared" si="0"/>
        <v>2</v>
      </c>
      <c r="P18" s="12">
        <f t="shared" si="1"/>
        <v>2</v>
      </c>
      <c r="Q18" s="12">
        <f t="shared" si="2"/>
        <v>4</v>
      </c>
    </row>
    <row r="19" spans="1:17" ht="27.75">
      <c r="A19" s="5" t="s">
        <v>154</v>
      </c>
      <c r="B19" s="11"/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2</v>
      </c>
      <c r="K19" s="5">
        <v>0</v>
      </c>
      <c r="L19" s="5">
        <v>0</v>
      </c>
      <c r="M19" s="10">
        <v>3</v>
      </c>
      <c r="N19" s="10">
        <v>0</v>
      </c>
      <c r="O19" s="12">
        <f t="shared" si="0"/>
        <v>4</v>
      </c>
      <c r="P19" s="12">
        <f t="shared" si="1"/>
        <v>3</v>
      </c>
      <c r="Q19" s="12">
        <f t="shared" si="2"/>
        <v>7</v>
      </c>
    </row>
    <row r="20" spans="1:17" ht="26.25" customHeight="1">
      <c r="A20" s="5" t="s">
        <v>155</v>
      </c>
      <c r="B20" s="11"/>
      <c r="C20" s="10">
        <v>0</v>
      </c>
      <c r="D20" s="10">
        <v>0</v>
      </c>
      <c r="E20" s="10">
        <v>0</v>
      </c>
      <c r="F20" s="10">
        <v>0</v>
      </c>
      <c r="G20" s="10">
        <v>2</v>
      </c>
      <c r="H20" s="10">
        <v>0</v>
      </c>
      <c r="I20" s="10">
        <v>3</v>
      </c>
      <c r="J20" s="10">
        <v>2</v>
      </c>
      <c r="K20" s="5">
        <v>0</v>
      </c>
      <c r="L20" s="5">
        <v>0</v>
      </c>
      <c r="M20" s="10">
        <v>1</v>
      </c>
      <c r="N20" s="10">
        <v>3</v>
      </c>
      <c r="O20" s="12">
        <f t="shared" si="0"/>
        <v>6</v>
      </c>
      <c r="P20" s="12">
        <f t="shared" si="1"/>
        <v>5</v>
      </c>
      <c r="Q20" s="12">
        <f t="shared" si="2"/>
        <v>11</v>
      </c>
    </row>
    <row r="21" spans="1:17" ht="27.75">
      <c r="A21" s="5" t="s">
        <v>156</v>
      </c>
      <c r="B21" s="11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5">
        <v>0</v>
      </c>
      <c r="L21" s="5">
        <v>0</v>
      </c>
      <c r="M21" s="10">
        <v>4</v>
      </c>
      <c r="N21" s="10">
        <v>4</v>
      </c>
      <c r="O21" s="12">
        <f t="shared" si="0"/>
        <v>4</v>
      </c>
      <c r="P21" s="12">
        <f t="shared" si="1"/>
        <v>4</v>
      </c>
      <c r="Q21" s="12">
        <f t="shared" si="2"/>
        <v>8</v>
      </c>
    </row>
    <row r="22" spans="1:17" ht="26.25" customHeight="1">
      <c r="A22" s="5" t="s">
        <v>157</v>
      </c>
      <c r="B22" s="11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5">
        <v>0</v>
      </c>
      <c r="L22" s="5">
        <v>0</v>
      </c>
      <c r="M22" s="10">
        <v>5</v>
      </c>
      <c r="N22" s="10">
        <v>1</v>
      </c>
      <c r="O22" s="12">
        <f t="shared" si="0"/>
        <v>6</v>
      </c>
      <c r="P22" s="12">
        <f t="shared" si="1"/>
        <v>1</v>
      </c>
      <c r="Q22" s="12">
        <f t="shared" si="2"/>
        <v>7</v>
      </c>
    </row>
    <row r="23" spans="1:17" ht="27.75">
      <c r="A23" s="5" t="s">
        <v>158</v>
      </c>
      <c r="B23" s="11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5">
        <v>0</v>
      </c>
      <c r="L23" s="5">
        <v>0</v>
      </c>
      <c r="M23" s="10">
        <v>4</v>
      </c>
      <c r="N23" s="10">
        <v>2</v>
      </c>
      <c r="O23" s="12">
        <f t="shared" si="0"/>
        <v>4</v>
      </c>
      <c r="P23" s="12">
        <f t="shared" si="1"/>
        <v>4</v>
      </c>
      <c r="Q23" s="12">
        <f t="shared" si="2"/>
        <v>8</v>
      </c>
    </row>
    <row r="24" spans="1:17" ht="26.25" customHeight="1">
      <c r="A24" s="5" t="s">
        <v>159</v>
      </c>
      <c r="B24" s="11"/>
      <c r="C24" s="10">
        <v>0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5">
        <v>0</v>
      </c>
      <c r="L24" s="5">
        <v>0</v>
      </c>
      <c r="M24" s="10">
        <v>1</v>
      </c>
      <c r="N24" s="10">
        <v>3</v>
      </c>
      <c r="O24" s="12">
        <f t="shared" si="0"/>
        <v>2</v>
      </c>
      <c r="P24" s="12">
        <f t="shared" si="1"/>
        <v>4</v>
      </c>
      <c r="Q24" s="12">
        <f t="shared" si="2"/>
        <v>6</v>
      </c>
    </row>
    <row r="25" spans="1:17" ht="27.75">
      <c r="A25" s="5" t="s">
        <v>160</v>
      </c>
      <c r="B25" s="11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v>0</v>
      </c>
      <c r="K25" s="5">
        <v>0</v>
      </c>
      <c r="L25" s="5">
        <v>0</v>
      </c>
      <c r="M25" s="10">
        <v>2</v>
      </c>
      <c r="N25" s="10">
        <v>1</v>
      </c>
      <c r="O25" s="12">
        <f t="shared" si="0"/>
        <v>3</v>
      </c>
      <c r="P25" s="12">
        <f t="shared" si="1"/>
        <v>1</v>
      </c>
      <c r="Q25" s="12">
        <f t="shared" si="2"/>
        <v>4</v>
      </c>
    </row>
    <row r="26" spans="1:17" ht="27.75">
      <c r="A26" s="4" t="s">
        <v>0</v>
      </c>
      <c r="B26" s="17"/>
      <c r="C26" s="4">
        <f>C25+C24+C23+C22+C21+C20+C19+C18+C17+C16+C15+C14+C13+C12+C11+C10+C9+C8+C7+C6+C5+C4</f>
        <v>39</v>
      </c>
      <c r="D26" s="12">
        <f t="shared" ref="D26:N26" si="3">D25+D24+D23+D22+D21+D20+D19+D18+D17+D16+D15+D14+D13+D12+D11+D10+D9+D8+D7+D6+D5+D4</f>
        <v>1</v>
      </c>
      <c r="E26" s="12">
        <f t="shared" si="3"/>
        <v>35</v>
      </c>
      <c r="F26" s="12">
        <f t="shared" si="3"/>
        <v>1</v>
      </c>
      <c r="G26" s="12">
        <f t="shared" si="3"/>
        <v>49</v>
      </c>
      <c r="H26" s="12">
        <f t="shared" si="3"/>
        <v>5</v>
      </c>
      <c r="I26" s="12">
        <f t="shared" si="3"/>
        <v>63</v>
      </c>
      <c r="J26" s="12">
        <f t="shared" si="3"/>
        <v>32</v>
      </c>
      <c r="K26" s="12">
        <f t="shared" si="3"/>
        <v>4</v>
      </c>
      <c r="L26" s="12">
        <f t="shared" si="3"/>
        <v>7</v>
      </c>
      <c r="M26" s="12">
        <f t="shared" si="3"/>
        <v>66</v>
      </c>
      <c r="N26" s="12">
        <f t="shared" si="3"/>
        <v>72</v>
      </c>
      <c r="O26" s="4">
        <f>M26+K26+I26+G26+E26+C26</f>
        <v>256</v>
      </c>
      <c r="P26" s="4">
        <f>N26+L26+J26+H26+F26+D26</f>
        <v>118</v>
      </c>
      <c r="Q26" s="4">
        <f t="shared" si="2"/>
        <v>374</v>
      </c>
    </row>
    <row r="29" spans="1:17" ht="14.25" customHeight="1"/>
    <row r="30" spans="1:17" ht="14.25" customHeight="1"/>
    <row r="31" spans="1:17" ht="14.25" customHeight="1"/>
    <row r="42" spans="1:18" s="2" customFormat="1" ht="33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s="2" customFormat="1" ht="33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4.25" customHeight="1">
      <c r="A44" s="3"/>
      <c r="B44" s="3"/>
      <c r="C44" s="3"/>
    </row>
    <row r="45" spans="1:18" ht="14.25" customHeight="1">
      <c r="A45" s="3"/>
      <c r="B45" s="3"/>
      <c r="C45" s="3"/>
    </row>
    <row r="46" spans="1:18" ht="14.25" customHeight="1">
      <c r="A46" s="3"/>
      <c r="B46" s="3"/>
      <c r="C46" s="3"/>
    </row>
    <row r="47" spans="1:18" ht="27.75">
      <c r="A47" s="226" t="s">
        <v>172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</row>
    <row r="48" spans="1:18" ht="27.75">
      <c r="A48" s="219" t="s">
        <v>83</v>
      </c>
      <c r="B48" s="15"/>
      <c r="C48" s="224" t="s">
        <v>86</v>
      </c>
      <c r="D48" s="224"/>
      <c r="E48" s="224"/>
      <c r="F48" s="224" t="s">
        <v>175</v>
      </c>
      <c r="G48" s="224"/>
      <c r="H48" s="224"/>
      <c r="I48" s="224" t="s">
        <v>161</v>
      </c>
      <c r="J48" s="224"/>
      <c r="K48" s="224"/>
    </row>
    <row r="49" spans="1:11" ht="27.75">
      <c r="A49" s="220"/>
      <c r="B49" s="16"/>
      <c r="C49" s="4" t="s">
        <v>1</v>
      </c>
      <c r="D49" s="4" t="s">
        <v>2</v>
      </c>
      <c r="E49" s="4" t="s">
        <v>0</v>
      </c>
      <c r="F49" s="4" t="s">
        <v>1</v>
      </c>
      <c r="G49" s="4" t="s">
        <v>2</v>
      </c>
      <c r="H49" s="4" t="s">
        <v>0</v>
      </c>
      <c r="I49" s="4" t="s">
        <v>1</v>
      </c>
      <c r="J49" s="4" t="s">
        <v>2</v>
      </c>
      <c r="K49" s="4" t="s">
        <v>0</v>
      </c>
    </row>
    <row r="50" spans="1:11" ht="27.75">
      <c r="A50" s="5" t="s">
        <v>148</v>
      </c>
      <c r="B50" s="11"/>
      <c r="C50" s="11">
        <v>4</v>
      </c>
      <c r="D50" s="11">
        <v>0</v>
      </c>
      <c r="E50" s="4">
        <f>D50+C50</f>
        <v>4</v>
      </c>
      <c r="F50" s="8">
        <v>0</v>
      </c>
      <c r="G50" s="8">
        <v>0</v>
      </c>
      <c r="H50" s="9">
        <f>G50+F50</f>
        <v>0</v>
      </c>
      <c r="I50" s="8">
        <v>0</v>
      </c>
      <c r="J50" s="8">
        <v>0</v>
      </c>
      <c r="K50" s="9">
        <f>J50+I50</f>
        <v>0</v>
      </c>
    </row>
    <row r="51" spans="1:11" ht="27.75">
      <c r="A51" s="7" t="s">
        <v>174</v>
      </c>
      <c r="B51" s="11"/>
      <c r="C51" s="7">
        <v>0</v>
      </c>
      <c r="D51" s="7">
        <v>0</v>
      </c>
      <c r="E51" s="9">
        <f t="shared" ref="E51:E71" si="4">D51+C51</f>
        <v>0</v>
      </c>
      <c r="F51" s="8">
        <v>0</v>
      </c>
      <c r="G51" s="8">
        <v>0</v>
      </c>
      <c r="H51" s="9">
        <f t="shared" ref="H51:H71" si="5">G51+F51</f>
        <v>0</v>
      </c>
      <c r="I51" s="8">
        <v>0</v>
      </c>
      <c r="J51" s="8">
        <v>0</v>
      </c>
      <c r="K51" s="9">
        <f t="shared" ref="K51:K71" si="6">J51+I51</f>
        <v>0</v>
      </c>
    </row>
    <row r="52" spans="1:11" ht="27.75">
      <c r="A52" s="5" t="s">
        <v>149</v>
      </c>
      <c r="B52" s="11"/>
      <c r="C52" s="11">
        <v>7</v>
      </c>
      <c r="D52" s="11">
        <v>0</v>
      </c>
      <c r="E52" s="9">
        <f t="shared" si="4"/>
        <v>7</v>
      </c>
      <c r="F52" s="8">
        <v>0</v>
      </c>
      <c r="G52" s="8">
        <v>0</v>
      </c>
      <c r="H52" s="9">
        <f t="shared" si="5"/>
        <v>0</v>
      </c>
      <c r="I52" s="8">
        <v>0</v>
      </c>
      <c r="J52" s="8">
        <v>0</v>
      </c>
      <c r="K52" s="9">
        <f t="shared" si="6"/>
        <v>0</v>
      </c>
    </row>
    <row r="53" spans="1:11" ht="27.75">
      <c r="A53" s="5" t="s">
        <v>150</v>
      </c>
      <c r="B53" s="11"/>
      <c r="C53" s="11">
        <v>10</v>
      </c>
      <c r="D53" s="11">
        <v>7</v>
      </c>
      <c r="E53" s="9">
        <f t="shared" si="4"/>
        <v>17</v>
      </c>
      <c r="F53" s="13">
        <v>1</v>
      </c>
      <c r="G53" s="13">
        <v>2</v>
      </c>
      <c r="H53" s="9">
        <f t="shared" si="5"/>
        <v>3</v>
      </c>
      <c r="I53" s="13">
        <v>2</v>
      </c>
      <c r="J53" s="13">
        <v>0</v>
      </c>
      <c r="K53" s="9">
        <f t="shared" si="6"/>
        <v>2</v>
      </c>
    </row>
    <row r="54" spans="1:11" ht="26.25" customHeight="1">
      <c r="A54" s="5" t="s">
        <v>52</v>
      </c>
      <c r="B54" s="11"/>
      <c r="C54" s="11">
        <v>9</v>
      </c>
      <c r="D54" s="11">
        <v>10</v>
      </c>
      <c r="E54" s="9">
        <f t="shared" si="4"/>
        <v>19</v>
      </c>
      <c r="F54" s="8">
        <v>1</v>
      </c>
      <c r="G54" s="8">
        <v>0</v>
      </c>
      <c r="H54" s="9">
        <f t="shared" si="5"/>
        <v>1</v>
      </c>
      <c r="I54" s="8">
        <v>0</v>
      </c>
      <c r="J54" s="8">
        <v>0</v>
      </c>
      <c r="K54" s="9">
        <f t="shared" si="6"/>
        <v>0</v>
      </c>
    </row>
    <row r="55" spans="1:11" ht="27.75">
      <c r="A55" s="5" t="s">
        <v>40</v>
      </c>
      <c r="B55" s="11"/>
      <c r="C55" s="5">
        <v>0</v>
      </c>
      <c r="D55" s="5">
        <v>0</v>
      </c>
      <c r="E55" s="9">
        <f t="shared" si="4"/>
        <v>0</v>
      </c>
      <c r="F55" s="8">
        <v>0</v>
      </c>
      <c r="G55" s="8">
        <v>0</v>
      </c>
      <c r="H55" s="9">
        <f t="shared" si="5"/>
        <v>0</v>
      </c>
      <c r="I55" s="8">
        <v>0</v>
      </c>
      <c r="J55" s="8">
        <v>0</v>
      </c>
      <c r="K55" s="9">
        <f t="shared" si="6"/>
        <v>0</v>
      </c>
    </row>
    <row r="56" spans="1:11" ht="26.25" customHeight="1">
      <c r="A56" s="5" t="s">
        <v>30</v>
      </c>
      <c r="B56" s="11"/>
      <c r="C56" s="5">
        <v>4</v>
      </c>
      <c r="D56" s="5">
        <v>1</v>
      </c>
      <c r="E56" s="9">
        <f t="shared" si="4"/>
        <v>5</v>
      </c>
      <c r="F56" s="8">
        <v>0</v>
      </c>
      <c r="G56" s="8">
        <v>0</v>
      </c>
      <c r="H56" s="9">
        <f t="shared" si="5"/>
        <v>0</v>
      </c>
      <c r="I56" s="8">
        <v>0</v>
      </c>
      <c r="J56" s="8">
        <v>0</v>
      </c>
      <c r="K56" s="9">
        <f t="shared" si="6"/>
        <v>0</v>
      </c>
    </row>
    <row r="57" spans="1:11" ht="27.75">
      <c r="A57" s="5" t="s">
        <v>65</v>
      </c>
      <c r="B57" s="11"/>
      <c r="C57" s="5">
        <v>24</v>
      </c>
      <c r="D57" s="5">
        <v>3</v>
      </c>
      <c r="E57" s="9">
        <f t="shared" si="4"/>
        <v>27</v>
      </c>
      <c r="F57" s="8">
        <v>0</v>
      </c>
      <c r="G57" s="8">
        <v>0</v>
      </c>
      <c r="H57" s="9">
        <f t="shared" si="5"/>
        <v>0</v>
      </c>
      <c r="I57" s="8">
        <v>0</v>
      </c>
      <c r="J57" s="8">
        <v>0</v>
      </c>
      <c r="K57" s="9">
        <f t="shared" si="6"/>
        <v>0</v>
      </c>
    </row>
    <row r="58" spans="1:11" ht="27.75">
      <c r="A58" s="5" t="s">
        <v>151</v>
      </c>
      <c r="B58" s="11"/>
      <c r="C58" s="5">
        <v>28</v>
      </c>
      <c r="D58" s="5">
        <v>12</v>
      </c>
      <c r="E58" s="9">
        <f t="shared" si="4"/>
        <v>40</v>
      </c>
      <c r="F58" s="8">
        <v>0</v>
      </c>
      <c r="G58" s="8">
        <v>0</v>
      </c>
      <c r="H58" s="9">
        <f t="shared" si="5"/>
        <v>0</v>
      </c>
      <c r="I58" s="8">
        <v>0</v>
      </c>
      <c r="J58" s="8">
        <v>0</v>
      </c>
      <c r="K58" s="9">
        <f t="shared" si="6"/>
        <v>0</v>
      </c>
    </row>
    <row r="59" spans="1:11" ht="27.75">
      <c r="A59" s="5" t="s">
        <v>162</v>
      </c>
      <c r="B59" s="11"/>
      <c r="C59" s="5">
        <v>0</v>
      </c>
      <c r="D59" s="5">
        <v>0</v>
      </c>
      <c r="E59" s="9">
        <f t="shared" si="4"/>
        <v>0</v>
      </c>
      <c r="F59" s="8">
        <v>0</v>
      </c>
      <c r="G59" s="8">
        <v>0</v>
      </c>
      <c r="H59" s="9">
        <f t="shared" si="5"/>
        <v>0</v>
      </c>
      <c r="I59" s="8">
        <v>0</v>
      </c>
      <c r="J59" s="8">
        <v>0</v>
      </c>
      <c r="K59" s="9">
        <f t="shared" si="6"/>
        <v>0</v>
      </c>
    </row>
    <row r="60" spans="1:11" ht="27.75">
      <c r="A60" s="5" t="s">
        <v>152</v>
      </c>
      <c r="B60" s="11"/>
      <c r="C60" s="5">
        <v>3</v>
      </c>
      <c r="D60" s="5">
        <v>0</v>
      </c>
      <c r="E60" s="9">
        <f t="shared" si="4"/>
        <v>3</v>
      </c>
      <c r="F60" s="8">
        <v>0</v>
      </c>
      <c r="G60" s="8">
        <v>0</v>
      </c>
      <c r="H60" s="9">
        <f t="shared" si="5"/>
        <v>0</v>
      </c>
      <c r="I60" s="8">
        <v>0</v>
      </c>
      <c r="J60" s="8">
        <v>0</v>
      </c>
      <c r="K60" s="9">
        <f t="shared" si="6"/>
        <v>0</v>
      </c>
    </row>
    <row r="61" spans="1:11" ht="27.75">
      <c r="A61" s="5" t="s">
        <v>153</v>
      </c>
      <c r="B61" s="11"/>
      <c r="C61" s="5">
        <v>0</v>
      </c>
      <c r="D61" s="5">
        <v>0</v>
      </c>
      <c r="E61" s="9">
        <f t="shared" si="4"/>
        <v>0</v>
      </c>
      <c r="F61" s="8">
        <v>0</v>
      </c>
      <c r="G61" s="8">
        <v>0</v>
      </c>
      <c r="H61" s="9">
        <f t="shared" si="5"/>
        <v>0</v>
      </c>
      <c r="I61" s="8">
        <v>0</v>
      </c>
      <c r="J61" s="8">
        <v>0</v>
      </c>
      <c r="K61" s="9">
        <f t="shared" si="6"/>
        <v>0</v>
      </c>
    </row>
    <row r="62" spans="1:11" ht="27.75">
      <c r="A62" s="5" t="s">
        <v>130</v>
      </c>
      <c r="B62" s="11"/>
      <c r="C62" s="5">
        <v>0</v>
      </c>
      <c r="D62" s="5">
        <v>0</v>
      </c>
      <c r="E62" s="9">
        <f t="shared" si="4"/>
        <v>0</v>
      </c>
      <c r="F62" s="8">
        <v>0</v>
      </c>
      <c r="G62" s="8">
        <v>0</v>
      </c>
      <c r="H62" s="9">
        <f t="shared" si="5"/>
        <v>0</v>
      </c>
      <c r="I62" s="8">
        <v>0</v>
      </c>
      <c r="J62" s="8">
        <v>0</v>
      </c>
      <c r="K62" s="9">
        <f t="shared" si="6"/>
        <v>0</v>
      </c>
    </row>
    <row r="63" spans="1:11" ht="27.75">
      <c r="A63" s="5" t="s">
        <v>154</v>
      </c>
      <c r="B63" s="11"/>
      <c r="C63" s="5">
        <v>1</v>
      </c>
      <c r="D63" s="5">
        <v>0</v>
      </c>
      <c r="E63" s="9">
        <f t="shared" si="4"/>
        <v>1</v>
      </c>
      <c r="F63" s="8">
        <v>1</v>
      </c>
      <c r="G63" s="8">
        <v>0</v>
      </c>
      <c r="H63" s="9">
        <f t="shared" si="5"/>
        <v>1</v>
      </c>
      <c r="I63" s="8">
        <v>0</v>
      </c>
      <c r="J63" s="8">
        <v>0</v>
      </c>
      <c r="K63" s="9">
        <f t="shared" si="6"/>
        <v>0</v>
      </c>
    </row>
    <row r="64" spans="1:11" ht="27.75">
      <c r="A64" s="5" t="s">
        <v>155</v>
      </c>
      <c r="B64" s="11"/>
      <c r="C64" s="5">
        <v>3</v>
      </c>
      <c r="D64" s="5">
        <v>0</v>
      </c>
      <c r="E64" s="9">
        <f t="shared" si="4"/>
        <v>3</v>
      </c>
      <c r="F64" s="8">
        <v>0</v>
      </c>
      <c r="G64" s="8">
        <v>0</v>
      </c>
      <c r="H64" s="9">
        <f t="shared" si="5"/>
        <v>0</v>
      </c>
      <c r="I64" s="8">
        <v>0</v>
      </c>
      <c r="J64" s="8">
        <v>0</v>
      </c>
      <c r="K64" s="9">
        <f t="shared" si="6"/>
        <v>0</v>
      </c>
    </row>
    <row r="65" spans="1:18" ht="27.75">
      <c r="A65" s="5" t="s">
        <v>113</v>
      </c>
      <c r="B65" s="11"/>
      <c r="C65" s="5">
        <v>0</v>
      </c>
      <c r="D65" s="5">
        <v>0</v>
      </c>
      <c r="E65" s="9">
        <f t="shared" si="4"/>
        <v>0</v>
      </c>
      <c r="F65" s="8">
        <v>0</v>
      </c>
      <c r="G65" s="8">
        <v>0</v>
      </c>
      <c r="H65" s="9">
        <f t="shared" si="5"/>
        <v>0</v>
      </c>
      <c r="I65" s="8">
        <v>0</v>
      </c>
      <c r="J65" s="8">
        <v>0</v>
      </c>
      <c r="K65" s="9">
        <f t="shared" si="6"/>
        <v>0</v>
      </c>
    </row>
    <row r="66" spans="1:18" ht="26.25" customHeight="1">
      <c r="A66" s="7" t="s">
        <v>173</v>
      </c>
      <c r="B66" s="11"/>
      <c r="C66" s="7">
        <v>0</v>
      </c>
      <c r="D66" s="7">
        <v>0</v>
      </c>
      <c r="E66" s="9">
        <f t="shared" si="4"/>
        <v>0</v>
      </c>
      <c r="F66" s="8">
        <v>0</v>
      </c>
      <c r="G66" s="8">
        <v>0</v>
      </c>
      <c r="H66" s="9">
        <f t="shared" si="5"/>
        <v>0</v>
      </c>
      <c r="I66" s="8">
        <v>0</v>
      </c>
      <c r="J66" s="8">
        <v>0</v>
      </c>
      <c r="K66" s="9">
        <f t="shared" si="6"/>
        <v>0</v>
      </c>
    </row>
    <row r="67" spans="1:18" ht="27.75">
      <c r="A67" s="5" t="s">
        <v>156</v>
      </c>
      <c r="B67" s="11"/>
      <c r="C67" s="5">
        <v>0</v>
      </c>
      <c r="D67" s="5">
        <v>0</v>
      </c>
      <c r="E67" s="9">
        <f t="shared" si="4"/>
        <v>0</v>
      </c>
      <c r="F67" s="8">
        <v>0</v>
      </c>
      <c r="G67" s="8">
        <v>0</v>
      </c>
      <c r="H67" s="9">
        <f t="shared" si="5"/>
        <v>0</v>
      </c>
      <c r="I67" s="8">
        <v>0</v>
      </c>
      <c r="J67" s="8">
        <v>0</v>
      </c>
      <c r="K67" s="9">
        <f t="shared" si="6"/>
        <v>0</v>
      </c>
    </row>
    <row r="68" spans="1:18" ht="26.25" customHeight="1">
      <c r="A68" s="5" t="s">
        <v>157</v>
      </c>
      <c r="B68" s="11"/>
      <c r="C68" s="5">
        <v>3</v>
      </c>
      <c r="D68" s="5">
        <v>2</v>
      </c>
      <c r="E68" s="9">
        <f t="shared" si="4"/>
        <v>5</v>
      </c>
      <c r="F68" s="8">
        <v>1</v>
      </c>
      <c r="G68" s="8">
        <v>1</v>
      </c>
      <c r="H68" s="9">
        <f t="shared" si="5"/>
        <v>2</v>
      </c>
      <c r="I68" s="8">
        <v>0</v>
      </c>
      <c r="J68" s="8">
        <v>0</v>
      </c>
      <c r="K68" s="9">
        <f t="shared" si="6"/>
        <v>0</v>
      </c>
    </row>
    <row r="69" spans="1:18" ht="27.75">
      <c r="A69" s="5" t="s">
        <v>158</v>
      </c>
      <c r="B69" s="11"/>
      <c r="C69" s="5">
        <v>1</v>
      </c>
      <c r="D69" s="5">
        <v>0</v>
      </c>
      <c r="E69" s="9">
        <f t="shared" si="4"/>
        <v>1</v>
      </c>
      <c r="F69" s="8">
        <v>0</v>
      </c>
      <c r="G69" s="8">
        <v>0</v>
      </c>
      <c r="H69" s="9">
        <f t="shared" si="5"/>
        <v>0</v>
      </c>
      <c r="I69" s="8">
        <v>0</v>
      </c>
      <c r="J69" s="8">
        <v>0</v>
      </c>
      <c r="K69" s="9">
        <f t="shared" si="6"/>
        <v>0</v>
      </c>
    </row>
    <row r="70" spans="1:18" ht="26.25" customHeight="1">
      <c r="A70" s="5" t="s">
        <v>159</v>
      </c>
      <c r="B70" s="11"/>
      <c r="C70" s="5">
        <v>2</v>
      </c>
      <c r="D70" s="5">
        <v>1</v>
      </c>
      <c r="E70" s="9">
        <f t="shared" si="4"/>
        <v>3</v>
      </c>
      <c r="F70" s="8">
        <v>1</v>
      </c>
      <c r="G70" s="8">
        <v>1</v>
      </c>
      <c r="H70" s="9">
        <f t="shared" si="5"/>
        <v>2</v>
      </c>
      <c r="I70" s="8">
        <v>0</v>
      </c>
      <c r="J70" s="8">
        <v>0</v>
      </c>
      <c r="K70" s="9">
        <f t="shared" si="6"/>
        <v>0</v>
      </c>
    </row>
    <row r="71" spans="1:18" ht="27.75">
      <c r="A71" s="5" t="s">
        <v>160</v>
      </c>
      <c r="B71" s="11"/>
      <c r="C71" s="5">
        <v>1</v>
      </c>
      <c r="D71" s="5">
        <v>1</v>
      </c>
      <c r="E71" s="9">
        <f t="shared" si="4"/>
        <v>2</v>
      </c>
      <c r="F71" s="8">
        <v>0</v>
      </c>
      <c r="G71" s="8">
        <v>0</v>
      </c>
      <c r="H71" s="9">
        <f t="shared" si="5"/>
        <v>0</v>
      </c>
      <c r="I71" s="8">
        <v>0</v>
      </c>
      <c r="J71" s="8">
        <v>0</v>
      </c>
      <c r="K71" s="9">
        <f t="shared" si="6"/>
        <v>0</v>
      </c>
    </row>
    <row r="72" spans="1:18" ht="26.25" customHeight="1">
      <c r="A72" s="4" t="s">
        <v>0</v>
      </c>
      <c r="B72" s="17"/>
      <c r="C72" s="4">
        <f>C71+C70+C69+C68+C67+C66+C65+C64+C63+C62+C61+C60+C59+C58+C57+C56+C55+C54+C53+C52+C51+C50</f>
        <v>100</v>
      </c>
      <c r="D72" s="4">
        <f>D71+D70+D69+D68+D67+D66+D65+D64+D63+D62+D61+D60+D59+D58+D57+D56+D55+D54+D53+D52+D51+D50</f>
        <v>37</v>
      </c>
      <c r="E72" s="4">
        <f>D72+C72</f>
        <v>137</v>
      </c>
      <c r="F72" s="9">
        <f>F71+F70+F69+F68+F67+F66+F65+F64+F63+F62+F61+F60+F59+F58+F57+F56+F55+F54+F53+F52+F51+F50</f>
        <v>5</v>
      </c>
      <c r="G72" s="9">
        <f>G71+G70+G69+G68+G67+G66+G65+G64+G63+G62+G61+G60+G59+G58+G57+G56+G55+G54+G53+G52+G51+G50</f>
        <v>4</v>
      </c>
      <c r="H72" s="9">
        <f>G72+F72</f>
        <v>9</v>
      </c>
      <c r="I72" s="9">
        <f>I71+I70+I69+I68+I67+I66+I65+I64+I63+I62+I61+I60+I59+I58+I57+I56+I55+I54+I53+I52+I51+I50</f>
        <v>2</v>
      </c>
      <c r="J72" s="9">
        <f>J71+J70+J69+J68+J67+J66+J65+J64+J63+J62+J61+J60+J59+J58+J57+J56+J55+J54+J53+J52+J51+J50</f>
        <v>0</v>
      </c>
      <c r="K72" s="9">
        <f>J72+I72</f>
        <v>2</v>
      </c>
    </row>
    <row r="75" spans="1:18" ht="18" customHeight="1">
      <c r="A75" s="225" t="s">
        <v>82</v>
      </c>
      <c r="B75" s="225"/>
      <c r="C75" s="225"/>
      <c r="D75" s="225"/>
      <c r="E75" s="225"/>
      <c r="F75" s="225"/>
      <c r="G75" s="225"/>
      <c r="H75" s="22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.25" customHeight="1"/>
    <row r="77" spans="1:18" ht="14.25" customHeight="1"/>
    <row r="78" spans="1:18" ht="14.25" customHeight="1"/>
  </sheetData>
  <mergeCells count="16">
    <mergeCell ref="C48:E48"/>
    <mergeCell ref="F48:H48"/>
    <mergeCell ref="I48:K48"/>
    <mergeCell ref="A75:H75"/>
    <mergeCell ref="A47:K47"/>
    <mergeCell ref="A48:A49"/>
    <mergeCell ref="A1:Q1"/>
    <mergeCell ref="A2:A3"/>
    <mergeCell ref="C2:D2"/>
    <mergeCell ref="E2:F2"/>
    <mergeCell ref="G2:H2"/>
    <mergeCell ref="K2:L2"/>
    <mergeCell ref="I2:J2"/>
    <mergeCell ref="M2:N2"/>
    <mergeCell ref="O2:Q2"/>
    <mergeCell ref="B2:B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3"/>
  <sheetViews>
    <sheetView rightToLeft="1" topLeftCell="C179" zoomScale="70" zoomScaleNormal="70" zoomScaleSheetLayoutView="55" workbookViewId="0">
      <selection activeCell="AE195" sqref="AE195:AJ195"/>
    </sheetView>
  </sheetViews>
  <sheetFormatPr defaultColWidth="9" defaultRowHeight="27.75"/>
  <cols>
    <col min="1" max="1" width="11" style="29" customWidth="1"/>
    <col min="2" max="2" width="14.42578125" style="29" customWidth="1"/>
    <col min="3" max="3" width="9.5703125" style="29" customWidth="1"/>
    <col min="4" max="4" width="8.28515625" style="29" customWidth="1"/>
    <col min="5" max="5" width="6.140625" style="29" customWidth="1"/>
    <col min="6" max="6" width="6.42578125" style="29" customWidth="1"/>
    <col min="7" max="7" width="6.7109375" style="29" customWidth="1"/>
    <col min="8" max="8" width="6.28515625" style="29" customWidth="1"/>
    <col min="9" max="9" width="6.42578125" style="29" customWidth="1"/>
    <col min="10" max="10" width="6.5703125" style="29" customWidth="1"/>
    <col min="11" max="11" width="7.28515625" style="29" customWidth="1"/>
    <col min="12" max="12" width="6" style="29" customWidth="1"/>
    <col min="13" max="13" width="5.42578125" style="29" customWidth="1"/>
    <col min="14" max="14" width="5.7109375" style="29" customWidth="1"/>
    <col min="15" max="15" width="5" style="29" bestFit="1" customWidth="1"/>
    <col min="16" max="16" width="4.42578125" style="29" bestFit="1" customWidth="1"/>
    <col min="17" max="17" width="8.7109375" style="29" customWidth="1"/>
    <col min="18" max="18" width="5.28515625" style="29" customWidth="1"/>
    <col min="19" max="19" width="7.28515625" style="29" customWidth="1"/>
    <col min="20" max="20" width="6.85546875" style="29" customWidth="1"/>
    <col min="21" max="21" width="7.7109375" style="29" customWidth="1"/>
    <col min="22" max="22" width="5.28515625" style="29" customWidth="1"/>
    <col min="23" max="23" width="10" style="29" customWidth="1"/>
    <col min="24" max="25" width="8.7109375" style="29" customWidth="1"/>
    <col min="26" max="26" width="7.42578125" style="29" customWidth="1"/>
    <col min="27" max="27" width="5" style="29" bestFit="1" customWidth="1"/>
    <col min="28" max="28" width="4.42578125" style="29" bestFit="1" customWidth="1"/>
    <col min="29" max="29" width="7.28515625" style="29" customWidth="1"/>
    <col min="30" max="30" width="5.85546875" style="29" customWidth="1"/>
    <col min="31" max="31" width="5" style="29" bestFit="1" customWidth="1"/>
    <col min="32" max="32" width="4.42578125" style="29" bestFit="1" customWidth="1"/>
    <col min="33" max="33" width="8.140625" style="29" customWidth="1"/>
    <col min="34" max="34" width="9.85546875" style="29" customWidth="1"/>
    <col min="35" max="35" width="12.42578125" style="29" customWidth="1"/>
    <col min="36" max="36" width="9.5703125" style="29" bestFit="1" customWidth="1"/>
    <col min="37" max="16384" width="9" style="29"/>
  </cols>
  <sheetData>
    <row r="1" spans="1:35" s="44" customFormat="1" ht="15">
      <c r="A1" s="43"/>
    </row>
    <row r="2" spans="1:35" s="32" customFormat="1">
      <c r="A2" s="126" t="s">
        <v>206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35" s="32" customFormat="1">
      <c r="A3" s="117" t="s">
        <v>83</v>
      </c>
      <c r="B3" s="117"/>
      <c r="C3" s="114" t="s">
        <v>177</v>
      </c>
      <c r="D3" s="113" t="s">
        <v>9</v>
      </c>
      <c r="E3" s="117" t="s">
        <v>10</v>
      </c>
      <c r="F3" s="117"/>
      <c r="G3" s="117" t="s">
        <v>164</v>
      </c>
      <c r="H3" s="117"/>
      <c r="I3" s="117" t="s">
        <v>11</v>
      </c>
      <c r="J3" s="117"/>
      <c r="K3" s="117" t="s">
        <v>12</v>
      </c>
      <c r="L3" s="117"/>
      <c r="M3" s="117" t="s">
        <v>13</v>
      </c>
      <c r="N3" s="117"/>
      <c r="O3" s="117" t="s">
        <v>14</v>
      </c>
      <c r="P3" s="117"/>
      <c r="Q3" s="117" t="s">
        <v>15</v>
      </c>
      <c r="R3" s="117"/>
      <c r="S3" s="117" t="s">
        <v>16</v>
      </c>
      <c r="T3" s="117"/>
      <c r="U3" s="117" t="s">
        <v>119</v>
      </c>
      <c r="V3" s="117"/>
      <c r="W3" s="117" t="s">
        <v>17</v>
      </c>
      <c r="X3" s="117"/>
      <c r="Y3" s="117" t="s">
        <v>55</v>
      </c>
      <c r="Z3" s="117"/>
      <c r="AA3" s="117" t="s">
        <v>19</v>
      </c>
      <c r="AB3" s="117"/>
      <c r="AC3" s="117" t="s">
        <v>20</v>
      </c>
      <c r="AD3" s="117"/>
      <c r="AE3" s="117" t="s">
        <v>21</v>
      </c>
      <c r="AF3" s="117"/>
      <c r="AG3" s="117" t="s">
        <v>0</v>
      </c>
      <c r="AH3" s="117"/>
      <c r="AI3" s="117"/>
    </row>
    <row r="4" spans="1:35" s="32" customFormat="1">
      <c r="A4" s="117"/>
      <c r="B4" s="117"/>
      <c r="C4" s="115"/>
      <c r="D4" s="113"/>
      <c r="E4" s="33" t="s">
        <v>1</v>
      </c>
      <c r="F4" s="33" t="s">
        <v>87</v>
      </c>
      <c r="G4" s="33" t="s">
        <v>1</v>
      </c>
      <c r="H4" s="33" t="s">
        <v>87</v>
      </c>
      <c r="I4" s="33" t="s">
        <v>1</v>
      </c>
      <c r="J4" s="33" t="s">
        <v>87</v>
      </c>
      <c r="K4" s="33" t="s">
        <v>1</v>
      </c>
      <c r="L4" s="33" t="s">
        <v>87</v>
      </c>
      <c r="M4" s="33" t="s">
        <v>1</v>
      </c>
      <c r="N4" s="33" t="s">
        <v>87</v>
      </c>
      <c r="O4" s="33" t="s">
        <v>1</v>
      </c>
      <c r="P4" s="33" t="s">
        <v>87</v>
      </c>
      <c r="Q4" s="33" t="s">
        <v>1</v>
      </c>
      <c r="R4" s="33" t="s">
        <v>87</v>
      </c>
      <c r="S4" s="33" t="s">
        <v>1</v>
      </c>
      <c r="T4" s="33" t="s">
        <v>87</v>
      </c>
      <c r="U4" s="33" t="s">
        <v>1</v>
      </c>
      <c r="V4" s="33" t="s">
        <v>87</v>
      </c>
      <c r="W4" s="33" t="s">
        <v>1</v>
      </c>
      <c r="X4" s="33" t="s">
        <v>87</v>
      </c>
      <c r="Y4" s="33" t="s">
        <v>1</v>
      </c>
      <c r="Z4" s="33" t="s">
        <v>87</v>
      </c>
      <c r="AA4" s="33" t="s">
        <v>1</v>
      </c>
      <c r="AB4" s="33" t="s">
        <v>87</v>
      </c>
      <c r="AC4" s="33" t="s">
        <v>1</v>
      </c>
      <c r="AD4" s="33" t="s">
        <v>87</v>
      </c>
      <c r="AE4" s="33" t="s">
        <v>1</v>
      </c>
      <c r="AF4" s="33" t="s">
        <v>87</v>
      </c>
      <c r="AG4" s="33" t="s">
        <v>1</v>
      </c>
      <c r="AH4" s="33" t="s">
        <v>87</v>
      </c>
      <c r="AI4" s="33" t="s">
        <v>120</v>
      </c>
    </row>
    <row r="5" spans="1:35" s="32" customFormat="1">
      <c r="A5" s="105" t="s">
        <v>99</v>
      </c>
      <c r="B5" s="106"/>
      <c r="C5" s="25" t="s">
        <v>179</v>
      </c>
      <c r="D5" s="25" t="s">
        <v>73</v>
      </c>
      <c r="E5" s="25">
        <v>2</v>
      </c>
      <c r="F5" s="25">
        <v>1</v>
      </c>
      <c r="G5" s="34">
        <v>3</v>
      </c>
      <c r="H5" s="34">
        <v>2</v>
      </c>
      <c r="I5" s="34">
        <v>2</v>
      </c>
      <c r="J5" s="34">
        <v>1</v>
      </c>
      <c r="K5" s="34">
        <v>2</v>
      </c>
      <c r="L5" s="34">
        <v>1</v>
      </c>
      <c r="M5" s="34">
        <v>1</v>
      </c>
      <c r="N5" s="34">
        <v>2</v>
      </c>
      <c r="O5" s="34">
        <v>1</v>
      </c>
      <c r="P5" s="34">
        <v>0</v>
      </c>
      <c r="Q5" s="34">
        <v>2</v>
      </c>
      <c r="R5" s="34">
        <v>1</v>
      </c>
      <c r="S5" s="34">
        <v>37</v>
      </c>
      <c r="T5" s="34">
        <v>30</v>
      </c>
      <c r="U5" s="34">
        <v>1</v>
      </c>
      <c r="V5" s="34">
        <v>2</v>
      </c>
      <c r="W5" s="34">
        <v>11</v>
      </c>
      <c r="X5" s="34">
        <v>5</v>
      </c>
      <c r="Y5" s="34">
        <v>19</v>
      </c>
      <c r="Z5" s="34">
        <v>8</v>
      </c>
      <c r="AA5" s="34">
        <v>1</v>
      </c>
      <c r="AB5" s="34">
        <v>0</v>
      </c>
      <c r="AC5" s="34">
        <v>2</v>
      </c>
      <c r="AD5" s="34">
        <v>0</v>
      </c>
      <c r="AE5" s="34">
        <v>0</v>
      </c>
      <c r="AF5" s="34">
        <v>1</v>
      </c>
      <c r="AG5" s="33">
        <f>AE5+AC5+AA5+Y5+W5+U5+S5+Q5+O5+M5+K5+I5+G5+E5</f>
        <v>84</v>
      </c>
      <c r="AH5" s="33">
        <f>AF5+AD5+AB5+Z5+X5+V5+T5+R5+P5+N5+L5+J5+H5+F5</f>
        <v>54</v>
      </c>
      <c r="AI5" s="33">
        <f>AH5+AG5</f>
        <v>138</v>
      </c>
    </row>
    <row r="6" spans="1:35" s="32" customFormat="1">
      <c r="A6" s="107"/>
      <c r="B6" s="108"/>
      <c r="C6" s="25" t="s">
        <v>179</v>
      </c>
      <c r="D6" s="25" t="s">
        <v>57</v>
      </c>
      <c r="E6" s="34">
        <v>48</v>
      </c>
      <c r="F6" s="34">
        <v>8</v>
      </c>
      <c r="G6" s="34">
        <v>19</v>
      </c>
      <c r="H6" s="34">
        <v>1</v>
      </c>
      <c r="I6" s="34">
        <v>45</v>
      </c>
      <c r="J6" s="34">
        <v>7</v>
      </c>
      <c r="K6" s="34">
        <v>25</v>
      </c>
      <c r="L6" s="34">
        <v>6</v>
      </c>
      <c r="M6" s="34">
        <v>44</v>
      </c>
      <c r="N6" s="34">
        <v>15</v>
      </c>
      <c r="O6" s="34">
        <v>4</v>
      </c>
      <c r="P6" s="34">
        <v>8</v>
      </c>
      <c r="Q6" s="34">
        <v>17</v>
      </c>
      <c r="R6" s="34">
        <v>5</v>
      </c>
      <c r="S6" s="34">
        <v>185</v>
      </c>
      <c r="T6" s="34">
        <v>199</v>
      </c>
      <c r="U6" s="34">
        <v>47</v>
      </c>
      <c r="V6" s="34">
        <v>9</v>
      </c>
      <c r="W6" s="34">
        <v>112</v>
      </c>
      <c r="X6" s="34">
        <v>49</v>
      </c>
      <c r="Y6" s="34">
        <v>69</v>
      </c>
      <c r="Z6" s="34">
        <v>35</v>
      </c>
      <c r="AA6" s="34">
        <v>5</v>
      </c>
      <c r="AB6" s="34">
        <v>2</v>
      </c>
      <c r="AC6" s="34">
        <v>15</v>
      </c>
      <c r="AD6" s="34">
        <v>4</v>
      </c>
      <c r="AE6" s="34">
        <v>2</v>
      </c>
      <c r="AF6" s="34">
        <v>1</v>
      </c>
      <c r="AG6" s="33">
        <f t="shared" ref="AG6:AG69" si="0">AE6+AC6+AA6+Y6+W6+U6+S6+Q6+O6+M6+K6+I6+G6+E6</f>
        <v>637</v>
      </c>
      <c r="AH6" s="33">
        <f t="shared" ref="AH6:AH69" si="1">AF6+AD6+AB6+Z6+X6+V6+T6+R6+P6+N6+L6+J6+H6+F6</f>
        <v>349</v>
      </c>
      <c r="AI6" s="33">
        <f t="shared" ref="AI6:AI69" si="2">AH6+AG6</f>
        <v>986</v>
      </c>
    </row>
    <row r="7" spans="1:35" s="32" customFormat="1">
      <c r="A7" s="105" t="s">
        <v>194</v>
      </c>
      <c r="B7" s="106"/>
      <c r="C7" s="25" t="s">
        <v>17</v>
      </c>
      <c r="D7" s="25" t="s">
        <v>73</v>
      </c>
      <c r="E7" s="25">
        <v>2</v>
      </c>
      <c r="F7" s="25">
        <v>0</v>
      </c>
      <c r="G7" s="34">
        <v>2</v>
      </c>
      <c r="H7" s="34">
        <v>0</v>
      </c>
      <c r="I7" s="34">
        <v>3</v>
      </c>
      <c r="J7" s="34">
        <v>0</v>
      </c>
      <c r="K7" s="34">
        <v>1</v>
      </c>
      <c r="L7" s="34">
        <v>1</v>
      </c>
      <c r="M7" s="34">
        <v>2</v>
      </c>
      <c r="N7" s="34">
        <v>1</v>
      </c>
      <c r="O7" s="34">
        <v>2</v>
      </c>
      <c r="P7" s="34">
        <v>0</v>
      </c>
      <c r="Q7" s="34">
        <v>0</v>
      </c>
      <c r="R7" s="34">
        <v>0</v>
      </c>
      <c r="S7" s="34">
        <v>32</v>
      </c>
      <c r="T7" s="34">
        <v>12</v>
      </c>
      <c r="U7" s="34">
        <v>2</v>
      </c>
      <c r="V7" s="34">
        <v>1</v>
      </c>
      <c r="W7" s="34">
        <v>87</v>
      </c>
      <c r="X7" s="34">
        <v>51</v>
      </c>
      <c r="Y7" s="34">
        <v>11</v>
      </c>
      <c r="Z7" s="34">
        <v>3</v>
      </c>
      <c r="AA7" s="34">
        <v>0</v>
      </c>
      <c r="AB7" s="34">
        <v>0</v>
      </c>
      <c r="AC7" s="34">
        <v>2</v>
      </c>
      <c r="AD7" s="34">
        <v>0</v>
      </c>
      <c r="AE7" s="34">
        <v>1</v>
      </c>
      <c r="AF7" s="34">
        <v>1</v>
      </c>
      <c r="AG7" s="33">
        <f t="shared" si="0"/>
        <v>147</v>
      </c>
      <c r="AH7" s="33">
        <f t="shared" si="1"/>
        <v>70</v>
      </c>
      <c r="AI7" s="33">
        <f t="shared" si="2"/>
        <v>217</v>
      </c>
    </row>
    <row r="8" spans="1:35" s="32" customFormat="1">
      <c r="A8" s="107"/>
      <c r="B8" s="108"/>
      <c r="C8" s="25" t="s">
        <v>17</v>
      </c>
      <c r="D8" s="25" t="s">
        <v>57</v>
      </c>
      <c r="E8" s="34">
        <v>15</v>
      </c>
      <c r="F8" s="34">
        <v>0</v>
      </c>
      <c r="G8" s="34">
        <v>3</v>
      </c>
      <c r="H8" s="34">
        <v>0</v>
      </c>
      <c r="I8" s="34">
        <v>7</v>
      </c>
      <c r="J8" s="34">
        <v>0</v>
      </c>
      <c r="K8" s="34">
        <v>2</v>
      </c>
      <c r="L8" s="34">
        <v>2</v>
      </c>
      <c r="M8" s="34">
        <v>4</v>
      </c>
      <c r="N8" s="34">
        <v>1</v>
      </c>
      <c r="O8" s="34">
        <v>3</v>
      </c>
      <c r="P8" s="34">
        <v>0</v>
      </c>
      <c r="Q8" s="34">
        <v>0</v>
      </c>
      <c r="R8" s="34">
        <v>0</v>
      </c>
      <c r="S8" s="34">
        <v>34</v>
      </c>
      <c r="T8" s="34">
        <v>14</v>
      </c>
      <c r="U8" s="34">
        <v>9</v>
      </c>
      <c r="V8" s="34">
        <v>7</v>
      </c>
      <c r="W8" s="34">
        <v>255</v>
      </c>
      <c r="X8" s="34">
        <v>146</v>
      </c>
      <c r="Y8" s="34">
        <v>18</v>
      </c>
      <c r="Z8" s="34">
        <v>5</v>
      </c>
      <c r="AA8" s="34">
        <v>0</v>
      </c>
      <c r="AB8" s="34">
        <v>0</v>
      </c>
      <c r="AC8" s="34">
        <v>3</v>
      </c>
      <c r="AD8" s="34">
        <v>1</v>
      </c>
      <c r="AE8" s="34">
        <v>4</v>
      </c>
      <c r="AF8" s="34">
        <v>1</v>
      </c>
      <c r="AG8" s="33">
        <f t="shared" si="0"/>
        <v>357</v>
      </c>
      <c r="AH8" s="33">
        <f t="shared" si="1"/>
        <v>177</v>
      </c>
      <c r="AI8" s="33">
        <f t="shared" si="2"/>
        <v>534</v>
      </c>
    </row>
    <row r="9" spans="1:35" s="32" customFormat="1">
      <c r="A9" s="105" t="s">
        <v>165</v>
      </c>
      <c r="B9" s="106"/>
      <c r="C9" s="25" t="s">
        <v>179</v>
      </c>
      <c r="D9" s="25" t="s">
        <v>73</v>
      </c>
      <c r="E9" s="25">
        <v>0</v>
      </c>
      <c r="F9" s="25">
        <v>0</v>
      </c>
      <c r="G9" s="34">
        <v>1</v>
      </c>
      <c r="H9" s="34">
        <v>1</v>
      </c>
      <c r="I9" s="34">
        <v>5</v>
      </c>
      <c r="J9" s="34">
        <v>1</v>
      </c>
      <c r="K9" s="34">
        <v>0</v>
      </c>
      <c r="L9" s="34">
        <v>0</v>
      </c>
      <c r="M9" s="34">
        <v>2</v>
      </c>
      <c r="N9" s="34">
        <v>0</v>
      </c>
      <c r="O9" s="34">
        <v>2</v>
      </c>
      <c r="P9" s="34">
        <v>1</v>
      </c>
      <c r="Q9" s="34">
        <v>1</v>
      </c>
      <c r="R9" s="34">
        <v>0</v>
      </c>
      <c r="S9" s="34">
        <v>58</v>
      </c>
      <c r="T9" s="34">
        <v>55</v>
      </c>
      <c r="U9" s="34">
        <v>3</v>
      </c>
      <c r="V9" s="34">
        <v>1</v>
      </c>
      <c r="W9" s="34">
        <v>7</v>
      </c>
      <c r="X9" s="34">
        <v>3</v>
      </c>
      <c r="Y9" s="34">
        <v>14</v>
      </c>
      <c r="Z9" s="34">
        <v>2</v>
      </c>
      <c r="AA9" s="34">
        <v>1</v>
      </c>
      <c r="AB9" s="34">
        <v>1</v>
      </c>
      <c r="AC9" s="34">
        <v>2</v>
      </c>
      <c r="AD9" s="34">
        <v>0</v>
      </c>
      <c r="AE9" s="34">
        <v>0</v>
      </c>
      <c r="AF9" s="34">
        <v>0</v>
      </c>
      <c r="AG9" s="33">
        <f t="shared" si="0"/>
        <v>96</v>
      </c>
      <c r="AH9" s="33">
        <f t="shared" si="1"/>
        <v>65</v>
      </c>
      <c r="AI9" s="33">
        <f t="shared" si="2"/>
        <v>161</v>
      </c>
    </row>
    <row r="10" spans="1:35" s="32" customFormat="1">
      <c r="A10" s="107"/>
      <c r="B10" s="108"/>
      <c r="C10" s="25" t="s">
        <v>179</v>
      </c>
      <c r="D10" s="25" t="s">
        <v>57</v>
      </c>
      <c r="E10" s="34">
        <v>0</v>
      </c>
      <c r="F10" s="34">
        <v>0</v>
      </c>
      <c r="G10" s="34">
        <v>1</v>
      </c>
      <c r="H10" s="34">
        <v>1</v>
      </c>
      <c r="I10" s="34">
        <v>5</v>
      </c>
      <c r="J10" s="34">
        <v>1</v>
      </c>
      <c r="K10" s="34">
        <v>0</v>
      </c>
      <c r="L10" s="34">
        <v>0</v>
      </c>
      <c r="M10" s="34">
        <v>2</v>
      </c>
      <c r="N10" s="34">
        <v>0</v>
      </c>
      <c r="O10" s="34">
        <v>2</v>
      </c>
      <c r="P10" s="34">
        <v>1</v>
      </c>
      <c r="Q10" s="34">
        <v>1</v>
      </c>
      <c r="R10" s="34">
        <v>0</v>
      </c>
      <c r="S10" s="34">
        <v>58</v>
      </c>
      <c r="T10" s="34">
        <v>55</v>
      </c>
      <c r="U10" s="34">
        <v>3</v>
      </c>
      <c r="V10" s="34">
        <v>1</v>
      </c>
      <c r="W10" s="34">
        <v>7</v>
      </c>
      <c r="X10" s="34">
        <v>3</v>
      </c>
      <c r="Y10" s="34">
        <v>14</v>
      </c>
      <c r="Z10" s="34">
        <v>2</v>
      </c>
      <c r="AA10" s="34">
        <v>1</v>
      </c>
      <c r="AB10" s="34">
        <v>1</v>
      </c>
      <c r="AC10" s="34">
        <v>2</v>
      </c>
      <c r="AD10" s="34">
        <v>0</v>
      </c>
      <c r="AE10" s="34">
        <v>0</v>
      </c>
      <c r="AF10" s="34">
        <v>0</v>
      </c>
      <c r="AG10" s="33">
        <f t="shared" si="0"/>
        <v>96</v>
      </c>
      <c r="AH10" s="33">
        <f t="shared" si="1"/>
        <v>65</v>
      </c>
      <c r="AI10" s="33">
        <f t="shared" si="2"/>
        <v>161</v>
      </c>
    </row>
    <row r="11" spans="1:35" s="32" customFormat="1">
      <c r="A11" s="127" t="s">
        <v>195</v>
      </c>
      <c r="B11" s="105" t="s">
        <v>88</v>
      </c>
      <c r="C11" s="25" t="s">
        <v>18</v>
      </c>
      <c r="D11" s="25" t="s">
        <v>73</v>
      </c>
      <c r="E11" s="25">
        <v>2</v>
      </c>
      <c r="F11" s="25">
        <v>1</v>
      </c>
      <c r="G11" s="34">
        <v>3</v>
      </c>
      <c r="H11" s="34">
        <v>1</v>
      </c>
      <c r="I11" s="34">
        <v>2</v>
      </c>
      <c r="J11" s="34">
        <v>2</v>
      </c>
      <c r="K11" s="34">
        <v>0</v>
      </c>
      <c r="L11" s="34">
        <v>2</v>
      </c>
      <c r="M11" s="34">
        <v>1</v>
      </c>
      <c r="N11" s="34">
        <v>1</v>
      </c>
      <c r="O11" s="34">
        <v>2</v>
      </c>
      <c r="P11" s="34">
        <v>0</v>
      </c>
      <c r="Q11" s="34">
        <v>1</v>
      </c>
      <c r="R11" s="34">
        <v>1</v>
      </c>
      <c r="S11" s="34">
        <v>14</v>
      </c>
      <c r="T11" s="34">
        <v>9</v>
      </c>
      <c r="U11" s="34">
        <v>1</v>
      </c>
      <c r="V11" s="34">
        <v>0</v>
      </c>
      <c r="W11" s="34">
        <v>1</v>
      </c>
      <c r="X11" s="34">
        <v>0</v>
      </c>
      <c r="Y11" s="34">
        <v>83</v>
      </c>
      <c r="Z11" s="34">
        <v>21</v>
      </c>
      <c r="AA11" s="34">
        <v>3</v>
      </c>
      <c r="AB11" s="34">
        <v>1</v>
      </c>
      <c r="AC11" s="34">
        <v>7</v>
      </c>
      <c r="AD11" s="34">
        <v>0</v>
      </c>
      <c r="AE11" s="34">
        <v>1</v>
      </c>
      <c r="AF11" s="34">
        <v>0</v>
      </c>
      <c r="AG11" s="33">
        <f t="shared" si="0"/>
        <v>121</v>
      </c>
      <c r="AH11" s="33">
        <f t="shared" si="1"/>
        <v>39</v>
      </c>
      <c r="AI11" s="33">
        <f t="shared" si="2"/>
        <v>160</v>
      </c>
    </row>
    <row r="12" spans="1:35" s="32" customFormat="1">
      <c r="A12" s="128"/>
      <c r="B12" s="107"/>
      <c r="C12" s="25" t="s">
        <v>18</v>
      </c>
      <c r="D12" s="25" t="s">
        <v>57</v>
      </c>
      <c r="E12" s="34">
        <v>4</v>
      </c>
      <c r="F12" s="34">
        <v>2</v>
      </c>
      <c r="G12" s="34">
        <v>7</v>
      </c>
      <c r="H12" s="34">
        <v>2</v>
      </c>
      <c r="I12" s="34">
        <v>4</v>
      </c>
      <c r="J12" s="34">
        <v>4</v>
      </c>
      <c r="K12" s="34">
        <v>1</v>
      </c>
      <c r="L12" s="34">
        <v>4</v>
      </c>
      <c r="M12" s="34">
        <v>3</v>
      </c>
      <c r="N12" s="34">
        <v>1</v>
      </c>
      <c r="O12" s="34">
        <v>3</v>
      </c>
      <c r="P12" s="34">
        <v>0</v>
      </c>
      <c r="Q12" s="34">
        <v>2</v>
      </c>
      <c r="R12" s="34">
        <v>2</v>
      </c>
      <c r="S12" s="34">
        <v>33</v>
      </c>
      <c r="T12" s="34">
        <v>17</v>
      </c>
      <c r="U12" s="34">
        <v>2</v>
      </c>
      <c r="V12" s="34">
        <v>1</v>
      </c>
      <c r="W12" s="34">
        <v>2</v>
      </c>
      <c r="X12" s="34">
        <v>1</v>
      </c>
      <c r="Y12" s="34">
        <v>296</v>
      </c>
      <c r="Z12" s="34">
        <v>140</v>
      </c>
      <c r="AA12" s="34">
        <v>7</v>
      </c>
      <c r="AB12" s="34">
        <v>3</v>
      </c>
      <c r="AC12" s="34">
        <v>11</v>
      </c>
      <c r="AD12" s="34">
        <v>0</v>
      </c>
      <c r="AE12" s="34">
        <v>2</v>
      </c>
      <c r="AF12" s="34">
        <v>0</v>
      </c>
      <c r="AG12" s="33">
        <f t="shared" si="0"/>
        <v>377</v>
      </c>
      <c r="AH12" s="33">
        <f t="shared" si="1"/>
        <v>177</v>
      </c>
      <c r="AI12" s="33">
        <f t="shared" si="2"/>
        <v>554</v>
      </c>
    </row>
    <row r="13" spans="1:35" s="32" customFormat="1">
      <c r="A13" s="128"/>
      <c r="B13" s="105" t="s">
        <v>100</v>
      </c>
      <c r="C13" s="25" t="s">
        <v>18</v>
      </c>
      <c r="D13" s="25" t="s">
        <v>73</v>
      </c>
      <c r="E13" s="25">
        <v>1</v>
      </c>
      <c r="F13" s="25">
        <v>0</v>
      </c>
      <c r="G13" s="34">
        <v>2</v>
      </c>
      <c r="H13" s="34">
        <v>0</v>
      </c>
      <c r="I13" s="34">
        <v>3</v>
      </c>
      <c r="J13" s="34">
        <v>0</v>
      </c>
      <c r="K13" s="34">
        <v>1</v>
      </c>
      <c r="L13" s="34">
        <v>0</v>
      </c>
      <c r="M13" s="34">
        <v>0</v>
      </c>
      <c r="N13" s="34">
        <v>1</v>
      </c>
      <c r="O13" s="34">
        <v>1</v>
      </c>
      <c r="P13" s="34">
        <v>0</v>
      </c>
      <c r="Q13" s="34">
        <v>1</v>
      </c>
      <c r="R13" s="34">
        <v>0</v>
      </c>
      <c r="S13" s="34">
        <v>13</v>
      </c>
      <c r="T13" s="34">
        <v>2</v>
      </c>
      <c r="U13" s="34">
        <v>0</v>
      </c>
      <c r="V13" s="34">
        <v>1</v>
      </c>
      <c r="W13" s="34">
        <v>0</v>
      </c>
      <c r="X13" s="34">
        <v>0</v>
      </c>
      <c r="Y13" s="34">
        <v>33</v>
      </c>
      <c r="Z13" s="34">
        <v>44</v>
      </c>
      <c r="AA13" s="34">
        <v>2</v>
      </c>
      <c r="AB13" s="34">
        <v>1</v>
      </c>
      <c r="AC13" s="34">
        <v>3</v>
      </c>
      <c r="AD13" s="34">
        <v>0</v>
      </c>
      <c r="AE13" s="34">
        <v>1</v>
      </c>
      <c r="AF13" s="34">
        <v>0</v>
      </c>
      <c r="AG13" s="33">
        <f t="shared" si="0"/>
        <v>61</v>
      </c>
      <c r="AH13" s="33">
        <f t="shared" si="1"/>
        <v>49</v>
      </c>
      <c r="AI13" s="33">
        <f t="shared" si="2"/>
        <v>110</v>
      </c>
    </row>
    <row r="14" spans="1:35" s="32" customFormat="1">
      <c r="A14" s="128"/>
      <c r="B14" s="107"/>
      <c r="C14" s="25" t="s">
        <v>18</v>
      </c>
      <c r="D14" s="25" t="s">
        <v>57</v>
      </c>
      <c r="E14" s="34">
        <v>2</v>
      </c>
      <c r="F14" s="34">
        <v>1</v>
      </c>
      <c r="G14" s="34">
        <v>5</v>
      </c>
      <c r="H14" s="34">
        <v>0</v>
      </c>
      <c r="I14" s="34">
        <v>6</v>
      </c>
      <c r="J14" s="34">
        <v>1</v>
      </c>
      <c r="K14" s="34">
        <v>2</v>
      </c>
      <c r="L14" s="34">
        <v>2</v>
      </c>
      <c r="M14" s="34">
        <v>1</v>
      </c>
      <c r="N14" s="34">
        <v>1</v>
      </c>
      <c r="O14" s="34">
        <v>2</v>
      </c>
      <c r="P14" s="34">
        <v>1</v>
      </c>
      <c r="Q14" s="34">
        <v>2</v>
      </c>
      <c r="R14" s="34">
        <v>1</v>
      </c>
      <c r="S14" s="34">
        <v>24</v>
      </c>
      <c r="T14" s="34">
        <v>4</v>
      </c>
      <c r="U14" s="34">
        <v>1</v>
      </c>
      <c r="V14" s="34">
        <v>2</v>
      </c>
      <c r="W14" s="34">
        <v>2</v>
      </c>
      <c r="X14" s="34">
        <v>1</v>
      </c>
      <c r="Y14" s="34">
        <v>192</v>
      </c>
      <c r="Z14" s="34">
        <v>159</v>
      </c>
      <c r="AA14" s="34">
        <v>5</v>
      </c>
      <c r="AB14" s="34">
        <v>3</v>
      </c>
      <c r="AC14" s="34">
        <v>6</v>
      </c>
      <c r="AD14" s="34">
        <v>1</v>
      </c>
      <c r="AE14" s="34">
        <v>2</v>
      </c>
      <c r="AF14" s="34">
        <v>1</v>
      </c>
      <c r="AG14" s="33">
        <f t="shared" si="0"/>
        <v>252</v>
      </c>
      <c r="AH14" s="33">
        <f t="shared" si="1"/>
        <v>178</v>
      </c>
      <c r="AI14" s="33">
        <f t="shared" si="2"/>
        <v>430</v>
      </c>
    </row>
    <row r="15" spans="1:35" s="32" customFormat="1">
      <c r="A15" s="128"/>
      <c r="B15" s="124" t="s">
        <v>28</v>
      </c>
      <c r="C15" s="26" t="s">
        <v>18</v>
      </c>
      <c r="D15" s="26" t="s">
        <v>73</v>
      </c>
      <c r="E15" s="27">
        <f>E11+E13</f>
        <v>3</v>
      </c>
      <c r="F15" s="27">
        <f t="shared" ref="F15:AF15" si="3">F11+F13</f>
        <v>1</v>
      </c>
      <c r="G15" s="27">
        <f t="shared" si="3"/>
        <v>5</v>
      </c>
      <c r="H15" s="27">
        <f t="shared" si="3"/>
        <v>1</v>
      </c>
      <c r="I15" s="27">
        <f t="shared" si="3"/>
        <v>5</v>
      </c>
      <c r="J15" s="27">
        <f t="shared" si="3"/>
        <v>2</v>
      </c>
      <c r="K15" s="27">
        <f t="shared" si="3"/>
        <v>1</v>
      </c>
      <c r="L15" s="27">
        <f t="shared" si="3"/>
        <v>2</v>
      </c>
      <c r="M15" s="27">
        <f t="shared" si="3"/>
        <v>1</v>
      </c>
      <c r="N15" s="27">
        <f t="shared" si="3"/>
        <v>2</v>
      </c>
      <c r="O15" s="27">
        <f t="shared" si="3"/>
        <v>3</v>
      </c>
      <c r="P15" s="27">
        <f t="shared" si="3"/>
        <v>0</v>
      </c>
      <c r="Q15" s="27">
        <f t="shared" si="3"/>
        <v>2</v>
      </c>
      <c r="R15" s="27">
        <f t="shared" si="3"/>
        <v>1</v>
      </c>
      <c r="S15" s="27">
        <f t="shared" si="3"/>
        <v>27</v>
      </c>
      <c r="T15" s="27">
        <f t="shared" si="3"/>
        <v>11</v>
      </c>
      <c r="U15" s="27">
        <f t="shared" si="3"/>
        <v>1</v>
      </c>
      <c r="V15" s="27">
        <f t="shared" si="3"/>
        <v>1</v>
      </c>
      <c r="W15" s="27">
        <f t="shared" si="3"/>
        <v>1</v>
      </c>
      <c r="X15" s="27">
        <f t="shared" si="3"/>
        <v>0</v>
      </c>
      <c r="Y15" s="27">
        <f t="shared" si="3"/>
        <v>116</v>
      </c>
      <c r="Z15" s="27">
        <f t="shared" si="3"/>
        <v>65</v>
      </c>
      <c r="AA15" s="27">
        <f t="shared" si="3"/>
        <v>5</v>
      </c>
      <c r="AB15" s="27">
        <f t="shared" si="3"/>
        <v>2</v>
      </c>
      <c r="AC15" s="27">
        <f t="shared" si="3"/>
        <v>10</v>
      </c>
      <c r="AD15" s="27">
        <f t="shared" si="3"/>
        <v>0</v>
      </c>
      <c r="AE15" s="27">
        <f t="shared" si="3"/>
        <v>2</v>
      </c>
      <c r="AF15" s="27">
        <f t="shared" si="3"/>
        <v>0</v>
      </c>
      <c r="AG15" s="33">
        <f t="shared" si="0"/>
        <v>182</v>
      </c>
      <c r="AH15" s="33">
        <f t="shared" si="1"/>
        <v>88</v>
      </c>
      <c r="AI15" s="33">
        <f t="shared" si="2"/>
        <v>270</v>
      </c>
    </row>
    <row r="16" spans="1:35" s="32" customFormat="1">
      <c r="A16" s="129"/>
      <c r="B16" s="125"/>
      <c r="C16" s="26" t="s">
        <v>18</v>
      </c>
      <c r="D16" s="26" t="s">
        <v>57</v>
      </c>
      <c r="E16" s="27">
        <f>E12+E14</f>
        <v>6</v>
      </c>
      <c r="F16" s="27">
        <f t="shared" ref="F16:AF16" si="4">F12+F14</f>
        <v>3</v>
      </c>
      <c r="G16" s="27">
        <f t="shared" si="4"/>
        <v>12</v>
      </c>
      <c r="H16" s="27">
        <f t="shared" si="4"/>
        <v>2</v>
      </c>
      <c r="I16" s="27">
        <f t="shared" si="4"/>
        <v>10</v>
      </c>
      <c r="J16" s="27">
        <f t="shared" si="4"/>
        <v>5</v>
      </c>
      <c r="K16" s="27">
        <f t="shared" si="4"/>
        <v>3</v>
      </c>
      <c r="L16" s="27">
        <f t="shared" si="4"/>
        <v>6</v>
      </c>
      <c r="M16" s="27">
        <f t="shared" si="4"/>
        <v>4</v>
      </c>
      <c r="N16" s="27">
        <f t="shared" si="4"/>
        <v>2</v>
      </c>
      <c r="O16" s="27">
        <f t="shared" si="4"/>
        <v>5</v>
      </c>
      <c r="P16" s="27">
        <f t="shared" si="4"/>
        <v>1</v>
      </c>
      <c r="Q16" s="27">
        <f t="shared" si="4"/>
        <v>4</v>
      </c>
      <c r="R16" s="27">
        <f t="shared" si="4"/>
        <v>3</v>
      </c>
      <c r="S16" s="27">
        <f t="shared" si="4"/>
        <v>57</v>
      </c>
      <c r="T16" s="27">
        <f t="shared" si="4"/>
        <v>21</v>
      </c>
      <c r="U16" s="27">
        <f t="shared" si="4"/>
        <v>3</v>
      </c>
      <c r="V16" s="27">
        <f t="shared" si="4"/>
        <v>3</v>
      </c>
      <c r="W16" s="27">
        <f t="shared" si="4"/>
        <v>4</v>
      </c>
      <c r="X16" s="27">
        <f t="shared" si="4"/>
        <v>2</v>
      </c>
      <c r="Y16" s="27">
        <f t="shared" si="4"/>
        <v>488</v>
      </c>
      <c r="Z16" s="27">
        <f t="shared" si="4"/>
        <v>299</v>
      </c>
      <c r="AA16" s="27">
        <f t="shared" si="4"/>
        <v>12</v>
      </c>
      <c r="AB16" s="27">
        <f t="shared" si="4"/>
        <v>6</v>
      </c>
      <c r="AC16" s="27">
        <f t="shared" si="4"/>
        <v>17</v>
      </c>
      <c r="AD16" s="27">
        <f t="shared" si="4"/>
        <v>1</v>
      </c>
      <c r="AE16" s="27">
        <f t="shared" si="4"/>
        <v>4</v>
      </c>
      <c r="AF16" s="27">
        <f t="shared" si="4"/>
        <v>1</v>
      </c>
      <c r="AG16" s="33">
        <f t="shared" si="0"/>
        <v>629</v>
      </c>
      <c r="AH16" s="33">
        <f t="shared" si="1"/>
        <v>355</v>
      </c>
      <c r="AI16" s="33">
        <f t="shared" si="2"/>
        <v>984</v>
      </c>
    </row>
    <row r="17" spans="1:40" s="32" customFormat="1">
      <c r="A17" s="130" t="s">
        <v>102</v>
      </c>
      <c r="B17" s="105" t="s">
        <v>90</v>
      </c>
      <c r="C17" s="25" t="s">
        <v>179</v>
      </c>
      <c r="D17" s="25" t="s">
        <v>73</v>
      </c>
      <c r="E17" s="23">
        <v>3</v>
      </c>
      <c r="F17" s="23">
        <v>1</v>
      </c>
      <c r="G17" s="34">
        <v>0</v>
      </c>
      <c r="H17" s="34">
        <v>0</v>
      </c>
      <c r="I17" s="34">
        <v>8</v>
      </c>
      <c r="J17" s="34">
        <v>0</v>
      </c>
      <c r="K17" s="34">
        <v>2</v>
      </c>
      <c r="L17" s="34">
        <v>0</v>
      </c>
      <c r="M17" s="34">
        <v>3</v>
      </c>
      <c r="N17" s="34">
        <v>0</v>
      </c>
      <c r="O17" s="34">
        <v>0</v>
      </c>
      <c r="P17" s="34">
        <v>0</v>
      </c>
      <c r="Q17" s="34">
        <v>1</v>
      </c>
      <c r="R17" s="34">
        <v>0</v>
      </c>
      <c r="S17" s="34">
        <v>15</v>
      </c>
      <c r="T17" s="34">
        <v>19</v>
      </c>
      <c r="U17" s="34">
        <v>3</v>
      </c>
      <c r="V17" s="34">
        <v>0</v>
      </c>
      <c r="W17" s="34">
        <v>85</v>
      </c>
      <c r="X17" s="34">
        <v>9</v>
      </c>
      <c r="Y17" s="34">
        <v>11</v>
      </c>
      <c r="Z17" s="34">
        <v>1</v>
      </c>
      <c r="AA17" s="34">
        <v>0</v>
      </c>
      <c r="AB17" s="34">
        <v>0</v>
      </c>
      <c r="AC17" s="34">
        <v>1</v>
      </c>
      <c r="AD17" s="34">
        <v>0</v>
      </c>
      <c r="AE17" s="34">
        <v>0</v>
      </c>
      <c r="AF17" s="34">
        <v>0</v>
      </c>
      <c r="AG17" s="33">
        <f t="shared" si="0"/>
        <v>132</v>
      </c>
      <c r="AH17" s="33">
        <f t="shared" si="1"/>
        <v>30</v>
      </c>
      <c r="AI17" s="33">
        <f t="shared" si="2"/>
        <v>162</v>
      </c>
      <c r="AJ17" s="35"/>
      <c r="AK17" s="35"/>
      <c r="AL17" s="35"/>
      <c r="AM17" s="35"/>
      <c r="AN17" s="35"/>
    </row>
    <row r="18" spans="1:40" s="32" customFormat="1">
      <c r="A18" s="131"/>
      <c r="B18" s="107"/>
      <c r="C18" s="25" t="s">
        <v>179</v>
      </c>
      <c r="D18" s="25" t="s">
        <v>57</v>
      </c>
      <c r="E18" s="23">
        <v>6</v>
      </c>
      <c r="F18" s="23">
        <v>1</v>
      </c>
      <c r="G18" s="23">
        <v>0</v>
      </c>
      <c r="H18" s="23">
        <v>0</v>
      </c>
      <c r="I18" s="23">
        <v>10</v>
      </c>
      <c r="J18" s="23">
        <v>0</v>
      </c>
      <c r="K18" s="23">
        <v>5</v>
      </c>
      <c r="L18" s="23">
        <v>0</v>
      </c>
      <c r="M18" s="23">
        <v>6</v>
      </c>
      <c r="N18" s="23">
        <v>0</v>
      </c>
      <c r="O18" s="23">
        <v>0</v>
      </c>
      <c r="P18" s="23">
        <v>0</v>
      </c>
      <c r="Q18" s="23">
        <v>2</v>
      </c>
      <c r="R18" s="23">
        <v>0</v>
      </c>
      <c r="S18" s="23">
        <v>206</v>
      </c>
      <c r="T18" s="23">
        <v>82</v>
      </c>
      <c r="U18" s="23">
        <v>6</v>
      </c>
      <c r="V18" s="23">
        <v>0</v>
      </c>
      <c r="W18" s="23">
        <v>124</v>
      </c>
      <c r="X18" s="23">
        <v>18</v>
      </c>
      <c r="Y18" s="23">
        <v>27</v>
      </c>
      <c r="Z18" s="23">
        <v>1</v>
      </c>
      <c r="AA18" s="23">
        <v>0</v>
      </c>
      <c r="AB18" s="23">
        <v>0</v>
      </c>
      <c r="AC18" s="23">
        <v>2</v>
      </c>
      <c r="AD18" s="23">
        <v>0</v>
      </c>
      <c r="AE18" s="23">
        <v>0</v>
      </c>
      <c r="AF18" s="23">
        <v>0</v>
      </c>
      <c r="AG18" s="33">
        <f t="shared" si="0"/>
        <v>394</v>
      </c>
      <c r="AH18" s="33">
        <f t="shared" si="1"/>
        <v>102</v>
      </c>
      <c r="AI18" s="33">
        <f t="shared" si="2"/>
        <v>496</v>
      </c>
      <c r="AJ18" s="35"/>
      <c r="AK18" s="35"/>
      <c r="AL18" s="35"/>
      <c r="AM18" s="35"/>
      <c r="AN18" s="35"/>
    </row>
    <row r="19" spans="1:40" s="32" customFormat="1">
      <c r="A19" s="131"/>
      <c r="B19" s="105" t="s">
        <v>104</v>
      </c>
      <c r="C19" s="25" t="s">
        <v>179</v>
      </c>
      <c r="D19" s="25" t="s">
        <v>73</v>
      </c>
      <c r="E19" s="23">
        <v>2</v>
      </c>
      <c r="F19" s="23">
        <v>1</v>
      </c>
      <c r="G19" s="34">
        <v>0</v>
      </c>
      <c r="H19" s="34">
        <v>0</v>
      </c>
      <c r="I19" s="34">
        <v>2</v>
      </c>
      <c r="J19" s="34">
        <v>0</v>
      </c>
      <c r="K19" s="34">
        <v>1</v>
      </c>
      <c r="L19" s="34">
        <v>0</v>
      </c>
      <c r="M19" s="34">
        <v>6</v>
      </c>
      <c r="N19" s="34">
        <v>0</v>
      </c>
      <c r="O19" s="34">
        <v>0</v>
      </c>
      <c r="P19" s="34">
        <v>0</v>
      </c>
      <c r="Q19" s="34">
        <v>1</v>
      </c>
      <c r="R19" s="34">
        <v>0</v>
      </c>
      <c r="S19" s="34">
        <v>84</v>
      </c>
      <c r="T19" s="34">
        <v>81</v>
      </c>
      <c r="U19" s="34">
        <v>0</v>
      </c>
      <c r="V19" s="34">
        <v>0</v>
      </c>
      <c r="W19" s="34">
        <v>22</v>
      </c>
      <c r="X19" s="34">
        <v>7</v>
      </c>
      <c r="Y19" s="34">
        <v>6</v>
      </c>
      <c r="Z19" s="34">
        <v>0</v>
      </c>
      <c r="AA19" s="34">
        <v>1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3">
        <f t="shared" si="0"/>
        <v>125</v>
      </c>
      <c r="AH19" s="33">
        <f t="shared" si="1"/>
        <v>89</v>
      </c>
      <c r="AI19" s="33">
        <f t="shared" si="2"/>
        <v>214</v>
      </c>
      <c r="AJ19" s="35"/>
      <c r="AK19" s="35"/>
      <c r="AL19" s="35"/>
      <c r="AM19" s="35"/>
      <c r="AN19" s="35"/>
    </row>
    <row r="20" spans="1:40" s="32" customFormat="1">
      <c r="A20" s="131"/>
      <c r="B20" s="107"/>
      <c r="C20" s="25" t="s">
        <v>179</v>
      </c>
      <c r="D20" s="25" t="s">
        <v>57</v>
      </c>
      <c r="E20" s="34">
        <v>4</v>
      </c>
      <c r="F20" s="34">
        <v>3</v>
      </c>
      <c r="G20" s="34">
        <v>0</v>
      </c>
      <c r="H20" s="34">
        <v>0</v>
      </c>
      <c r="I20" s="34">
        <v>5</v>
      </c>
      <c r="J20" s="34">
        <v>0</v>
      </c>
      <c r="K20" s="34">
        <v>2</v>
      </c>
      <c r="L20" s="34">
        <v>0</v>
      </c>
      <c r="M20" s="34">
        <v>13</v>
      </c>
      <c r="N20" s="34">
        <v>0</v>
      </c>
      <c r="O20" s="34">
        <v>1</v>
      </c>
      <c r="P20" s="34">
        <v>0</v>
      </c>
      <c r="Q20" s="34">
        <v>1</v>
      </c>
      <c r="R20" s="34">
        <v>1</v>
      </c>
      <c r="S20" s="34">
        <v>141</v>
      </c>
      <c r="T20" s="34">
        <v>180</v>
      </c>
      <c r="U20" s="34">
        <v>1</v>
      </c>
      <c r="V20" s="34">
        <v>0</v>
      </c>
      <c r="W20" s="34">
        <v>74</v>
      </c>
      <c r="X20" s="34">
        <v>13</v>
      </c>
      <c r="Y20" s="34">
        <v>18</v>
      </c>
      <c r="Z20" s="34">
        <v>0</v>
      </c>
      <c r="AA20" s="34">
        <v>2</v>
      </c>
      <c r="AB20" s="34">
        <v>0</v>
      </c>
      <c r="AC20" s="34">
        <v>0</v>
      </c>
      <c r="AD20" s="34">
        <v>0</v>
      </c>
      <c r="AE20" s="34">
        <v>1</v>
      </c>
      <c r="AF20" s="34">
        <v>0</v>
      </c>
      <c r="AG20" s="33">
        <f t="shared" si="0"/>
        <v>263</v>
      </c>
      <c r="AH20" s="33">
        <f t="shared" si="1"/>
        <v>197</v>
      </c>
      <c r="AI20" s="33">
        <f t="shared" si="2"/>
        <v>460</v>
      </c>
      <c r="AJ20" s="35"/>
      <c r="AK20" s="35"/>
      <c r="AL20" s="35"/>
      <c r="AM20" s="35"/>
      <c r="AN20" s="35"/>
    </row>
    <row r="21" spans="1:40" s="32" customFormat="1">
      <c r="A21" s="131"/>
      <c r="B21" s="124" t="s">
        <v>101</v>
      </c>
      <c r="C21" s="26" t="s">
        <v>179</v>
      </c>
      <c r="D21" s="26" t="s">
        <v>73</v>
      </c>
      <c r="E21" s="27">
        <f>E17+E19</f>
        <v>5</v>
      </c>
      <c r="F21" s="27">
        <f t="shared" ref="F21:AF21" si="5">F17+F19</f>
        <v>2</v>
      </c>
      <c r="G21" s="27">
        <f t="shared" si="5"/>
        <v>0</v>
      </c>
      <c r="H21" s="27">
        <f t="shared" si="5"/>
        <v>0</v>
      </c>
      <c r="I21" s="27">
        <f t="shared" si="5"/>
        <v>10</v>
      </c>
      <c r="J21" s="27">
        <f t="shared" si="5"/>
        <v>0</v>
      </c>
      <c r="K21" s="27">
        <f t="shared" si="5"/>
        <v>3</v>
      </c>
      <c r="L21" s="27">
        <f t="shared" si="5"/>
        <v>0</v>
      </c>
      <c r="M21" s="27">
        <f t="shared" si="5"/>
        <v>9</v>
      </c>
      <c r="N21" s="27">
        <f t="shared" si="5"/>
        <v>0</v>
      </c>
      <c r="O21" s="27">
        <f t="shared" si="5"/>
        <v>0</v>
      </c>
      <c r="P21" s="27">
        <f t="shared" si="5"/>
        <v>0</v>
      </c>
      <c r="Q21" s="27">
        <f t="shared" si="5"/>
        <v>2</v>
      </c>
      <c r="R21" s="27">
        <f t="shared" si="5"/>
        <v>0</v>
      </c>
      <c r="S21" s="27">
        <f t="shared" si="5"/>
        <v>99</v>
      </c>
      <c r="T21" s="27">
        <f t="shared" si="5"/>
        <v>100</v>
      </c>
      <c r="U21" s="27">
        <f t="shared" si="5"/>
        <v>3</v>
      </c>
      <c r="V21" s="27">
        <f t="shared" si="5"/>
        <v>0</v>
      </c>
      <c r="W21" s="27">
        <f t="shared" si="5"/>
        <v>107</v>
      </c>
      <c r="X21" s="27">
        <f t="shared" si="5"/>
        <v>16</v>
      </c>
      <c r="Y21" s="27">
        <f t="shared" si="5"/>
        <v>17</v>
      </c>
      <c r="Z21" s="27">
        <f t="shared" si="5"/>
        <v>1</v>
      </c>
      <c r="AA21" s="27">
        <f t="shared" si="5"/>
        <v>1</v>
      </c>
      <c r="AB21" s="27">
        <f t="shared" si="5"/>
        <v>0</v>
      </c>
      <c r="AC21" s="27">
        <f t="shared" si="5"/>
        <v>1</v>
      </c>
      <c r="AD21" s="27">
        <f t="shared" si="5"/>
        <v>0</v>
      </c>
      <c r="AE21" s="27">
        <f t="shared" si="5"/>
        <v>0</v>
      </c>
      <c r="AF21" s="27">
        <f t="shared" si="5"/>
        <v>0</v>
      </c>
      <c r="AG21" s="33">
        <f t="shared" si="0"/>
        <v>257</v>
      </c>
      <c r="AH21" s="33">
        <f t="shared" si="1"/>
        <v>119</v>
      </c>
      <c r="AI21" s="33">
        <f t="shared" si="2"/>
        <v>376</v>
      </c>
    </row>
    <row r="22" spans="1:40" s="32" customFormat="1">
      <c r="A22" s="132"/>
      <c r="B22" s="125"/>
      <c r="C22" s="26" t="s">
        <v>179</v>
      </c>
      <c r="D22" s="26" t="s">
        <v>57</v>
      </c>
      <c r="E22" s="27">
        <f>E20+E18</f>
        <v>10</v>
      </c>
      <c r="F22" s="27">
        <f t="shared" ref="F22:AF22" si="6">F20+F18</f>
        <v>4</v>
      </c>
      <c r="G22" s="27">
        <f t="shared" si="6"/>
        <v>0</v>
      </c>
      <c r="H22" s="27">
        <f t="shared" si="6"/>
        <v>0</v>
      </c>
      <c r="I22" s="27">
        <f t="shared" si="6"/>
        <v>15</v>
      </c>
      <c r="J22" s="27">
        <f t="shared" si="6"/>
        <v>0</v>
      </c>
      <c r="K22" s="27">
        <f t="shared" si="6"/>
        <v>7</v>
      </c>
      <c r="L22" s="27">
        <f t="shared" si="6"/>
        <v>0</v>
      </c>
      <c r="M22" s="27">
        <f t="shared" si="6"/>
        <v>19</v>
      </c>
      <c r="N22" s="27">
        <f t="shared" si="6"/>
        <v>0</v>
      </c>
      <c r="O22" s="27">
        <f t="shared" si="6"/>
        <v>1</v>
      </c>
      <c r="P22" s="27">
        <f t="shared" si="6"/>
        <v>0</v>
      </c>
      <c r="Q22" s="27">
        <f t="shared" si="6"/>
        <v>3</v>
      </c>
      <c r="R22" s="27">
        <f t="shared" si="6"/>
        <v>1</v>
      </c>
      <c r="S22" s="27">
        <f t="shared" si="6"/>
        <v>347</v>
      </c>
      <c r="T22" s="27">
        <f t="shared" si="6"/>
        <v>262</v>
      </c>
      <c r="U22" s="27">
        <f t="shared" si="6"/>
        <v>7</v>
      </c>
      <c r="V22" s="27">
        <f t="shared" si="6"/>
        <v>0</v>
      </c>
      <c r="W22" s="27">
        <f t="shared" si="6"/>
        <v>198</v>
      </c>
      <c r="X22" s="27">
        <f t="shared" si="6"/>
        <v>31</v>
      </c>
      <c r="Y22" s="27">
        <f t="shared" si="6"/>
        <v>45</v>
      </c>
      <c r="Z22" s="27">
        <f t="shared" si="6"/>
        <v>1</v>
      </c>
      <c r="AA22" s="27">
        <f t="shared" si="6"/>
        <v>2</v>
      </c>
      <c r="AB22" s="27">
        <f t="shared" si="6"/>
        <v>0</v>
      </c>
      <c r="AC22" s="27">
        <f t="shared" si="6"/>
        <v>2</v>
      </c>
      <c r="AD22" s="27">
        <f t="shared" si="6"/>
        <v>0</v>
      </c>
      <c r="AE22" s="27">
        <f t="shared" si="6"/>
        <v>1</v>
      </c>
      <c r="AF22" s="27">
        <f t="shared" si="6"/>
        <v>0</v>
      </c>
      <c r="AG22" s="33">
        <f t="shared" si="0"/>
        <v>657</v>
      </c>
      <c r="AH22" s="33">
        <f t="shared" si="1"/>
        <v>299</v>
      </c>
      <c r="AI22" s="33">
        <f t="shared" si="2"/>
        <v>956</v>
      </c>
    </row>
    <row r="23" spans="1:40" s="32" customFormat="1">
      <c r="A23" s="105" t="s">
        <v>51</v>
      </c>
      <c r="B23" s="106"/>
      <c r="C23" s="25" t="s">
        <v>179</v>
      </c>
      <c r="D23" s="25" t="s">
        <v>73</v>
      </c>
      <c r="E23" s="25">
        <v>8</v>
      </c>
      <c r="F23" s="25">
        <v>1</v>
      </c>
      <c r="G23" s="34">
        <v>0</v>
      </c>
      <c r="H23" s="34">
        <v>0</v>
      </c>
      <c r="I23" s="34">
        <v>9</v>
      </c>
      <c r="J23" s="34">
        <v>8</v>
      </c>
      <c r="K23" s="34">
        <v>9</v>
      </c>
      <c r="L23" s="34">
        <v>5</v>
      </c>
      <c r="M23" s="34">
        <v>4</v>
      </c>
      <c r="N23" s="34">
        <v>2</v>
      </c>
      <c r="O23" s="34">
        <v>3</v>
      </c>
      <c r="P23" s="34">
        <v>1</v>
      </c>
      <c r="Q23" s="34">
        <v>0</v>
      </c>
      <c r="R23" s="34">
        <v>1</v>
      </c>
      <c r="S23" s="34">
        <v>20</v>
      </c>
      <c r="T23" s="34">
        <v>255</v>
      </c>
      <c r="U23" s="34">
        <v>4</v>
      </c>
      <c r="V23" s="34">
        <v>3</v>
      </c>
      <c r="W23" s="34">
        <v>3</v>
      </c>
      <c r="X23" s="34">
        <v>11</v>
      </c>
      <c r="Y23" s="34">
        <v>13</v>
      </c>
      <c r="Z23" s="34">
        <v>17</v>
      </c>
      <c r="AA23" s="34">
        <v>0</v>
      </c>
      <c r="AB23" s="34">
        <v>1</v>
      </c>
      <c r="AC23" s="34">
        <v>7</v>
      </c>
      <c r="AD23" s="34">
        <v>1</v>
      </c>
      <c r="AE23" s="34">
        <v>0</v>
      </c>
      <c r="AF23" s="34">
        <v>0</v>
      </c>
      <c r="AG23" s="33">
        <f t="shared" si="0"/>
        <v>80</v>
      </c>
      <c r="AH23" s="33">
        <f t="shared" si="1"/>
        <v>306</v>
      </c>
      <c r="AI23" s="33">
        <f t="shared" si="2"/>
        <v>386</v>
      </c>
    </row>
    <row r="24" spans="1:40" s="32" customFormat="1">
      <c r="A24" s="107"/>
      <c r="B24" s="108"/>
      <c r="C24" s="25" t="s">
        <v>179</v>
      </c>
      <c r="D24" s="25" t="s">
        <v>57</v>
      </c>
      <c r="E24" s="34">
        <v>12</v>
      </c>
      <c r="F24" s="34">
        <v>1</v>
      </c>
      <c r="G24" s="34">
        <v>0</v>
      </c>
      <c r="H24" s="34">
        <v>0</v>
      </c>
      <c r="I24" s="34">
        <v>13</v>
      </c>
      <c r="J24" s="34">
        <v>12</v>
      </c>
      <c r="K24" s="34">
        <v>11</v>
      </c>
      <c r="L24" s="34">
        <v>8</v>
      </c>
      <c r="M24" s="34">
        <v>6</v>
      </c>
      <c r="N24" s="34">
        <v>3</v>
      </c>
      <c r="O24" s="34">
        <v>5</v>
      </c>
      <c r="P24" s="34">
        <v>2</v>
      </c>
      <c r="Q24" s="34">
        <v>1</v>
      </c>
      <c r="R24" s="34">
        <v>2</v>
      </c>
      <c r="S24" s="34">
        <v>410</v>
      </c>
      <c r="T24" s="34">
        <v>882</v>
      </c>
      <c r="U24" s="34">
        <v>9</v>
      </c>
      <c r="V24" s="34">
        <v>6</v>
      </c>
      <c r="W24" s="34">
        <v>23</v>
      </c>
      <c r="X24" s="34">
        <v>15</v>
      </c>
      <c r="Y24" s="34">
        <v>37</v>
      </c>
      <c r="Z24" s="34">
        <v>22</v>
      </c>
      <c r="AA24" s="34">
        <v>1</v>
      </c>
      <c r="AB24" s="34">
        <v>4</v>
      </c>
      <c r="AC24" s="34">
        <v>12</v>
      </c>
      <c r="AD24" s="34">
        <v>3</v>
      </c>
      <c r="AE24" s="34">
        <v>1</v>
      </c>
      <c r="AF24" s="34">
        <v>1</v>
      </c>
      <c r="AG24" s="33">
        <f t="shared" si="0"/>
        <v>541</v>
      </c>
      <c r="AH24" s="33">
        <f t="shared" si="1"/>
        <v>961</v>
      </c>
      <c r="AI24" s="33">
        <f t="shared" si="2"/>
        <v>1502</v>
      </c>
    </row>
    <row r="25" spans="1:40" s="32" customFormat="1">
      <c r="A25" s="105" t="s">
        <v>186</v>
      </c>
      <c r="B25" s="106"/>
      <c r="C25" s="25" t="s">
        <v>17</v>
      </c>
      <c r="D25" s="25" t="s">
        <v>73</v>
      </c>
      <c r="E25" s="25">
        <v>0</v>
      </c>
      <c r="F25" s="25">
        <v>0</v>
      </c>
      <c r="G25" s="34">
        <v>0</v>
      </c>
      <c r="H25" s="34">
        <v>0</v>
      </c>
      <c r="I25" s="34">
        <v>6</v>
      </c>
      <c r="J25" s="34">
        <v>1</v>
      </c>
      <c r="K25" s="34">
        <v>9</v>
      </c>
      <c r="L25" s="34">
        <v>1</v>
      </c>
      <c r="M25" s="34">
        <v>7</v>
      </c>
      <c r="N25" s="34">
        <v>5</v>
      </c>
      <c r="O25" s="34">
        <v>2</v>
      </c>
      <c r="P25" s="34">
        <v>0</v>
      </c>
      <c r="Q25" s="34">
        <v>9</v>
      </c>
      <c r="R25" s="34">
        <v>1</v>
      </c>
      <c r="S25" s="34">
        <v>6</v>
      </c>
      <c r="T25" s="34">
        <v>2</v>
      </c>
      <c r="U25" s="34">
        <v>1</v>
      </c>
      <c r="V25" s="34">
        <v>0</v>
      </c>
      <c r="W25" s="34">
        <v>26</v>
      </c>
      <c r="X25" s="34">
        <v>72</v>
      </c>
      <c r="Y25" s="34">
        <v>3</v>
      </c>
      <c r="Z25" s="34">
        <v>1</v>
      </c>
      <c r="AA25" s="34">
        <v>3</v>
      </c>
      <c r="AB25" s="34">
        <v>0</v>
      </c>
      <c r="AC25" s="34">
        <v>4</v>
      </c>
      <c r="AD25" s="34">
        <v>0</v>
      </c>
      <c r="AE25" s="34">
        <v>0</v>
      </c>
      <c r="AF25" s="34">
        <v>1</v>
      </c>
      <c r="AG25" s="33">
        <f t="shared" si="0"/>
        <v>76</v>
      </c>
      <c r="AH25" s="33">
        <f t="shared" si="1"/>
        <v>84</v>
      </c>
      <c r="AI25" s="33">
        <f t="shared" si="2"/>
        <v>160</v>
      </c>
    </row>
    <row r="26" spans="1:40" s="32" customFormat="1">
      <c r="A26" s="107"/>
      <c r="B26" s="108"/>
      <c r="C26" s="25" t="s">
        <v>17</v>
      </c>
      <c r="D26" s="25" t="s">
        <v>57</v>
      </c>
      <c r="E26" s="34">
        <v>0</v>
      </c>
      <c r="F26" s="34">
        <v>0</v>
      </c>
      <c r="G26" s="34">
        <v>1</v>
      </c>
      <c r="H26" s="34">
        <v>0</v>
      </c>
      <c r="I26" s="34">
        <v>8</v>
      </c>
      <c r="J26" s="34">
        <v>2</v>
      </c>
      <c r="K26" s="34">
        <v>12</v>
      </c>
      <c r="L26" s="34">
        <v>2</v>
      </c>
      <c r="M26" s="34">
        <v>11</v>
      </c>
      <c r="N26" s="34">
        <v>8</v>
      </c>
      <c r="O26" s="34">
        <v>5</v>
      </c>
      <c r="P26" s="34">
        <v>1</v>
      </c>
      <c r="Q26" s="34">
        <v>13</v>
      </c>
      <c r="R26" s="34">
        <v>2</v>
      </c>
      <c r="S26" s="34">
        <v>9</v>
      </c>
      <c r="T26" s="34">
        <v>3</v>
      </c>
      <c r="U26" s="34">
        <v>3</v>
      </c>
      <c r="V26" s="34">
        <v>0</v>
      </c>
      <c r="W26" s="34">
        <v>302</v>
      </c>
      <c r="X26" s="34">
        <v>234</v>
      </c>
      <c r="Y26" s="34">
        <v>7</v>
      </c>
      <c r="Z26" s="34">
        <v>3</v>
      </c>
      <c r="AA26" s="34">
        <v>5</v>
      </c>
      <c r="AB26" s="34">
        <v>0</v>
      </c>
      <c r="AC26" s="34">
        <v>6</v>
      </c>
      <c r="AD26" s="34">
        <v>0</v>
      </c>
      <c r="AE26" s="34">
        <v>1</v>
      </c>
      <c r="AF26" s="34">
        <v>1</v>
      </c>
      <c r="AG26" s="33">
        <f t="shared" si="0"/>
        <v>383</v>
      </c>
      <c r="AH26" s="33">
        <f t="shared" si="1"/>
        <v>256</v>
      </c>
      <c r="AI26" s="33">
        <f t="shared" si="2"/>
        <v>639</v>
      </c>
    </row>
    <row r="27" spans="1:40" s="32" customFormat="1">
      <c r="A27" s="105" t="s">
        <v>105</v>
      </c>
      <c r="B27" s="106"/>
      <c r="C27" s="25" t="s">
        <v>179</v>
      </c>
      <c r="D27" s="25" t="s">
        <v>73</v>
      </c>
      <c r="E27" s="25">
        <v>0</v>
      </c>
      <c r="F27" s="25">
        <v>0</v>
      </c>
      <c r="G27" s="34">
        <v>0</v>
      </c>
      <c r="H27" s="34">
        <v>0</v>
      </c>
      <c r="I27" s="34">
        <v>1</v>
      </c>
      <c r="J27" s="34">
        <v>0</v>
      </c>
      <c r="K27" s="34">
        <v>8</v>
      </c>
      <c r="L27" s="34">
        <v>5</v>
      </c>
      <c r="M27" s="34">
        <v>7</v>
      </c>
      <c r="N27" s="34">
        <v>1</v>
      </c>
      <c r="O27" s="34">
        <v>1</v>
      </c>
      <c r="P27" s="34">
        <v>0</v>
      </c>
      <c r="Q27" s="34">
        <v>0</v>
      </c>
      <c r="R27" s="34">
        <v>0</v>
      </c>
      <c r="S27" s="34">
        <v>6</v>
      </c>
      <c r="T27" s="34">
        <v>27</v>
      </c>
      <c r="U27" s="34">
        <v>2</v>
      </c>
      <c r="V27" s="34">
        <v>0</v>
      </c>
      <c r="W27" s="34">
        <v>11</v>
      </c>
      <c r="X27" s="34">
        <v>3</v>
      </c>
      <c r="Y27" s="34">
        <v>18</v>
      </c>
      <c r="Z27" s="34">
        <v>2</v>
      </c>
      <c r="AA27" s="34">
        <v>0</v>
      </c>
      <c r="AB27" s="34">
        <v>0</v>
      </c>
      <c r="AC27" s="34">
        <v>1</v>
      </c>
      <c r="AD27" s="34">
        <v>0</v>
      </c>
      <c r="AE27" s="34">
        <v>1</v>
      </c>
      <c r="AF27" s="34">
        <v>0</v>
      </c>
      <c r="AG27" s="33">
        <f t="shared" si="0"/>
        <v>56</v>
      </c>
      <c r="AH27" s="33">
        <f t="shared" si="1"/>
        <v>38</v>
      </c>
      <c r="AI27" s="33">
        <f t="shared" si="2"/>
        <v>94</v>
      </c>
    </row>
    <row r="28" spans="1:40" s="32" customFormat="1">
      <c r="A28" s="107"/>
      <c r="B28" s="108"/>
      <c r="C28" s="25" t="s">
        <v>179</v>
      </c>
      <c r="D28" s="25" t="s">
        <v>57</v>
      </c>
      <c r="E28" s="34">
        <v>0</v>
      </c>
      <c r="F28" s="34">
        <v>0</v>
      </c>
      <c r="G28" s="34">
        <v>0</v>
      </c>
      <c r="H28" s="34">
        <v>0</v>
      </c>
      <c r="I28" s="34">
        <v>2</v>
      </c>
      <c r="J28" s="34">
        <v>1</v>
      </c>
      <c r="K28" s="34">
        <v>13</v>
      </c>
      <c r="L28" s="34">
        <v>7</v>
      </c>
      <c r="M28" s="34">
        <v>11</v>
      </c>
      <c r="N28" s="34">
        <v>3</v>
      </c>
      <c r="O28" s="34">
        <v>2</v>
      </c>
      <c r="P28" s="34">
        <v>2</v>
      </c>
      <c r="Q28" s="34">
        <v>1</v>
      </c>
      <c r="R28" s="34">
        <v>0</v>
      </c>
      <c r="S28" s="34">
        <v>23</v>
      </c>
      <c r="T28" s="34">
        <v>49</v>
      </c>
      <c r="U28" s="34">
        <v>5</v>
      </c>
      <c r="V28" s="34">
        <v>0</v>
      </c>
      <c r="W28" s="34">
        <v>19</v>
      </c>
      <c r="X28" s="34">
        <v>5</v>
      </c>
      <c r="Y28" s="34">
        <v>22</v>
      </c>
      <c r="Z28" s="34">
        <v>7</v>
      </c>
      <c r="AA28" s="34">
        <v>0</v>
      </c>
      <c r="AB28" s="34">
        <v>0</v>
      </c>
      <c r="AC28" s="34">
        <v>3</v>
      </c>
      <c r="AD28" s="34">
        <v>1</v>
      </c>
      <c r="AE28" s="34">
        <v>2</v>
      </c>
      <c r="AF28" s="34">
        <v>1</v>
      </c>
      <c r="AG28" s="33">
        <f t="shared" si="0"/>
        <v>103</v>
      </c>
      <c r="AH28" s="33">
        <f t="shared" si="1"/>
        <v>76</v>
      </c>
      <c r="AI28" s="33">
        <f t="shared" si="2"/>
        <v>179</v>
      </c>
    </row>
    <row r="29" spans="1:40" s="32" customFormat="1">
      <c r="A29" s="105" t="s">
        <v>196</v>
      </c>
      <c r="B29" s="106"/>
      <c r="C29" s="25" t="s">
        <v>179</v>
      </c>
      <c r="D29" s="25" t="s">
        <v>73</v>
      </c>
      <c r="E29" s="25">
        <v>0</v>
      </c>
      <c r="F29" s="25">
        <v>0</v>
      </c>
      <c r="G29" s="34">
        <v>2</v>
      </c>
      <c r="H29" s="34">
        <v>0</v>
      </c>
      <c r="I29" s="34">
        <v>11</v>
      </c>
      <c r="J29" s="34">
        <v>5</v>
      </c>
      <c r="K29" s="34">
        <v>9</v>
      </c>
      <c r="L29" s="34">
        <v>0</v>
      </c>
      <c r="M29" s="34">
        <v>2</v>
      </c>
      <c r="N29" s="34">
        <v>2</v>
      </c>
      <c r="O29" s="34">
        <v>1</v>
      </c>
      <c r="P29" s="34">
        <v>0</v>
      </c>
      <c r="Q29" s="34">
        <v>0</v>
      </c>
      <c r="R29" s="34">
        <v>0</v>
      </c>
      <c r="S29" s="34">
        <v>126</v>
      </c>
      <c r="T29" s="34">
        <v>78</v>
      </c>
      <c r="U29" s="34">
        <v>9</v>
      </c>
      <c r="V29" s="34">
        <v>5</v>
      </c>
      <c r="W29" s="34">
        <v>14</v>
      </c>
      <c r="X29" s="34">
        <v>8</v>
      </c>
      <c r="Y29" s="34">
        <v>21</v>
      </c>
      <c r="Z29" s="34">
        <v>7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3">
        <f t="shared" si="0"/>
        <v>195</v>
      </c>
      <c r="AH29" s="33">
        <f t="shared" si="1"/>
        <v>105</v>
      </c>
      <c r="AI29" s="33">
        <f t="shared" si="2"/>
        <v>300</v>
      </c>
    </row>
    <row r="30" spans="1:40" s="32" customFormat="1">
      <c r="A30" s="107"/>
      <c r="B30" s="108"/>
      <c r="C30" s="25" t="s">
        <v>179</v>
      </c>
      <c r="D30" s="25" t="s">
        <v>57</v>
      </c>
      <c r="E30" s="34">
        <v>0</v>
      </c>
      <c r="F30" s="34">
        <v>0</v>
      </c>
      <c r="G30" s="34">
        <v>5</v>
      </c>
      <c r="H30" s="34">
        <v>1</v>
      </c>
      <c r="I30" s="34">
        <v>17</v>
      </c>
      <c r="J30" s="34">
        <v>7</v>
      </c>
      <c r="K30" s="34">
        <v>11</v>
      </c>
      <c r="L30" s="34">
        <v>0</v>
      </c>
      <c r="M30" s="34">
        <v>5</v>
      </c>
      <c r="N30" s="34">
        <v>4</v>
      </c>
      <c r="O30" s="34">
        <v>3</v>
      </c>
      <c r="P30" s="34">
        <v>1</v>
      </c>
      <c r="Q30" s="34">
        <v>0</v>
      </c>
      <c r="R30" s="34">
        <v>0</v>
      </c>
      <c r="S30" s="34">
        <v>411</v>
      </c>
      <c r="T30" s="34">
        <v>344</v>
      </c>
      <c r="U30" s="34">
        <v>15</v>
      </c>
      <c r="V30" s="34">
        <v>7</v>
      </c>
      <c r="W30" s="34">
        <v>26</v>
      </c>
      <c r="X30" s="34">
        <v>11</v>
      </c>
      <c r="Y30" s="34">
        <v>31</v>
      </c>
      <c r="Z30" s="34">
        <v>22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3">
        <f t="shared" si="0"/>
        <v>524</v>
      </c>
      <c r="AH30" s="33">
        <f t="shared" si="1"/>
        <v>397</v>
      </c>
      <c r="AI30" s="33">
        <f t="shared" si="2"/>
        <v>921</v>
      </c>
    </row>
    <row r="31" spans="1:40" s="32" customFormat="1">
      <c r="A31" s="105" t="s">
        <v>197</v>
      </c>
      <c r="B31" s="106"/>
      <c r="C31" s="25" t="s">
        <v>17</v>
      </c>
      <c r="D31" s="25" t="s">
        <v>73</v>
      </c>
      <c r="E31" s="25">
        <v>3</v>
      </c>
      <c r="F31" s="25">
        <v>0</v>
      </c>
      <c r="G31" s="34">
        <v>0</v>
      </c>
      <c r="H31" s="34">
        <v>0</v>
      </c>
      <c r="I31" s="34">
        <v>2</v>
      </c>
      <c r="J31" s="34">
        <v>1</v>
      </c>
      <c r="K31" s="34">
        <v>0</v>
      </c>
      <c r="L31" s="34">
        <v>0</v>
      </c>
      <c r="M31" s="34">
        <v>0</v>
      </c>
      <c r="N31" s="34">
        <v>0</v>
      </c>
      <c r="O31" s="34">
        <v>5</v>
      </c>
      <c r="P31" s="34">
        <v>2</v>
      </c>
      <c r="Q31" s="34">
        <v>0</v>
      </c>
      <c r="R31" s="34">
        <v>0</v>
      </c>
      <c r="S31" s="34">
        <v>9</v>
      </c>
      <c r="T31" s="34">
        <v>0</v>
      </c>
      <c r="U31" s="34">
        <v>4</v>
      </c>
      <c r="V31" s="34">
        <v>2</v>
      </c>
      <c r="W31" s="34">
        <v>60</v>
      </c>
      <c r="X31" s="34">
        <v>39</v>
      </c>
      <c r="Y31" s="34">
        <v>7</v>
      </c>
      <c r="Z31" s="34">
        <v>3</v>
      </c>
      <c r="AA31" s="34">
        <v>0</v>
      </c>
      <c r="AB31" s="34">
        <v>0</v>
      </c>
      <c r="AC31" s="34">
        <v>2</v>
      </c>
      <c r="AD31" s="34">
        <v>0</v>
      </c>
      <c r="AE31" s="34">
        <v>1</v>
      </c>
      <c r="AF31" s="34">
        <v>0</v>
      </c>
      <c r="AG31" s="33">
        <f t="shared" si="0"/>
        <v>93</v>
      </c>
      <c r="AH31" s="33">
        <f t="shared" si="1"/>
        <v>47</v>
      </c>
      <c r="AI31" s="33">
        <f t="shared" si="2"/>
        <v>140</v>
      </c>
    </row>
    <row r="32" spans="1:40" s="32" customFormat="1">
      <c r="A32" s="107"/>
      <c r="B32" s="108"/>
      <c r="C32" s="25" t="s">
        <v>17</v>
      </c>
      <c r="D32" s="25" t="s">
        <v>57</v>
      </c>
      <c r="E32" s="23">
        <v>3</v>
      </c>
      <c r="F32" s="23">
        <v>0</v>
      </c>
      <c r="G32" s="23">
        <v>0</v>
      </c>
      <c r="H32" s="23">
        <v>0</v>
      </c>
      <c r="I32" s="23">
        <v>2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5</v>
      </c>
      <c r="P32" s="23">
        <v>2</v>
      </c>
      <c r="Q32" s="23">
        <v>0</v>
      </c>
      <c r="R32" s="23">
        <v>0</v>
      </c>
      <c r="S32" s="23">
        <v>9</v>
      </c>
      <c r="T32" s="23">
        <v>0</v>
      </c>
      <c r="U32" s="23">
        <v>4</v>
      </c>
      <c r="V32" s="23">
        <v>2</v>
      </c>
      <c r="W32" s="23">
        <v>60</v>
      </c>
      <c r="X32" s="23">
        <v>39</v>
      </c>
      <c r="Y32" s="23">
        <v>7</v>
      </c>
      <c r="Z32" s="23">
        <v>3</v>
      </c>
      <c r="AA32" s="23">
        <v>0</v>
      </c>
      <c r="AB32" s="23">
        <v>0</v>
      </c>
      <c r="AC32" s="23">
        <v>2</v>
      </c>
      <c r="AD32" s="23">
        <v>0</v>
      </c>
      <c r="AE32" s="23">
        <v>1</v>
      </c>
      <c r="AF32" s="23">
        <v>0</v>
      </c>
      <c r="AG32" s="33">
        <f t="shared" si="0"/>
        <v>93</v>
      </c>
      <c r="AH32" s="33">
        <f t="shared" si="1"/>
        <v>47</v>
      </c>
      <c r="AI32" s="33">
        <f t="shared" si="2"/>
        <v>140</v>
      </c>
    </row>
    <row r="33" spans="1:40" s="32" customFormat="1">
      <c r="A33" s="127" t="s">
        <v>205</v>
      </c>
      <c r="B33" s="105" t="s">
        <v>25</v>
      </c>
      <c r="C33" s="25" t="s">
        <v>179</v>
      </c>
      <c r="D33" s="25" t="s">
        <v>73</v>
      </c>
      <c r="E33" s="25">
        <v>0</v>
      </c>
      <c r="F33" s="25">
        <v>1</v>
      </c>
      <c r="G33" s="34">
        <v>0</v>
      </c>
      <c r="H33" s="34">
        <v>0</v>
      </c>
      <c r="I33" s="34">
        <v>1</v>
      </c>
      <c r="J33" s="34">
        <v>0</v>
      </c>
      <c r="K33" s="34">
        <v>1</v>
      </c>
      <c r="L33" s="34">
        <v>0</v>
      </c>
      <c r="M33" s="34">
        <v>0</v>
      </c>
      <c r="N33" s="34">
        <v>1</v>
      </c>
      <c r="O33" s="34">
        <v>0</v>
      </c>
      <c r="P33" s="34">
        <v>0</v>
      </c>
      <c r="Q33" s="34">
        <v>1</v>
      </c>
      <c r="R33" s="34">
        <v>0</v>
      </c>
      <c r="S33" s="34">
        <v>116</v>
      </c>
      <c r="T33" s="34">
        <v>307</v>
      </c>
      <c r="U33" s="34">
        <v>0</v>
      </c>
      <c r="V33" s="34">
        <v>0</v>
      </c>
      <c r="W33" s="34">
        <v>19</v>
      </c>
      <c r="X33" s="34">
        <v>31</v>
      </c>
      <c r="Y33" s="34">
        <v>8</v>
      </c>
      <c r="Z33" s="34">
        <v>9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3">
        <f t="shared" si="0"/>
        <v>146</v>
      </c>
      <c r="AH33" s="33">
        <f t="shared" si="1"/>
        <v>349</v>
      </c>
      <c r="AI33" s="33">
        <f t="shared" si="2"/>
        <v>495</v>
      </c>
    </row>
    <row r="34" spans="1:40" s="32" customFormat="1">
      <c r="A34" s="128"/>
      <c r="B34" s="107"/>
      <c r="C34" s="25" t="s">
        <v>179</v>
      </c>
      <c r="D34" s="25" t="s">
        <v>57</v>
      </c>
      <c r="E34" s="23">
        <v>0</v>
      </c>
      <c r="F34" s="23">
        <v>3</v>
      </c>
      <c r="G34" s="23">
        <v>0</v>
      </c>
      <c r="H34" s="23">
        <v>0</v>
      </c>
      <c r="I34" s="23">
        <v>2</v>
      </c>
      <c r="J34" s="23">
        <v>1</v>
      </c>
      <c r="K34" s="23">
        <v>2</v>
      </c>
      <c r="L34" s="23">
        <v>0</v>
      </c>
      <c r="M34" s="23">
        <v>1</v>
      </c>
      <c r="N34" s="23">
        <v>3</v>
      </c>
      <c r="O34" s="23">
        <v>0</v>
      </c>
      <c r="P34" s="23">
        <v>0</v>
      </c>
      <c r="Q34" s="23">
        <v>1</v>
      </c>
      <c r="R34" s="23">
        <v>1</v>
      </c>
      <c r="S34" s="23">
        <v>1072</v>
      </c>
      <c r="T34" s="23">
        <v>1707</v>
      </c>
      <c r="U34" s="23">
        <v>1</v>
      </c>
      <c r="V34" s="23">
        <v>0</v>
      </c>
      <c r="W34" s="23">
        <v>33</v>
      </c>
      <c r="X34" s="23">
        <v>33</v>
      </c>
      <c r="Y34" s="23">
        <v>17</v>
      </c>
      <c r="Z34" s="23">
        <v>11</v>
      </c>
      <c r="AA34" s="23">
        <v>0</v>
      </c>
      <c r="AB34" s="23">
        <v>0</v>
      </c>
      <c r="AC34" s="23">
        <v>0</v>
      </c>
      <c r="AD34" s="23">
        <v>1</v>
      </c>
      <c r="AE34" s="23">
        <v>0</v>
      </c>
      <c r="AF34" s="23">
        <v>0</v>
      </c>
      <c r="AG34" s="36">
        <f t="shared" si="0"/>
        <v>1129</v>
      </c>
      <c r="AH34" s="36">
        <f t="shared" si="1"/>
        <v>1760</v>
      </c>
      <c r="AI34" s="36">
        <f t="shared" si="2"/>
        <v>2889</v>
      </c>
    </row>
    <row r="35" spans="1:40" s="32" customFormat="1">
      <c r="A35" s="128"/>
      <c r="B35" s="105" t="s">
        <v>106</v>
      </c>
      <c r="C35" s="25" t="s">
        <v>179</v>
      </c>
      <c r="D35" s="25" t="s">
        <v>73</v>
      </c>
      <c r="E35" s="25">
        <v>1</v>
      </c>
      <c r="F35" s="25">
        <v>0</v>
      </c>
      <c r="G35" s="34">
        <v>0</v>
      </c>
      <c r="H35" s="34">
        <v>0</v>
      </c>
      <c r="I35" s="34">
        <v>1</v>
      </c>
      <c r="J35" s="34">
        <v>0</v>
      </c>
      <c r="K35" s="34">
        <v>0</v>
      </c>
      <c r="L35" s="34">
        <v>1</v>
      </c>
      <c r="M35" s="34">
        <v>0</v>
      </c>
      <c r="N35" s="34">
        <v>2</v>
      </c>
      <c r="O35" s="34">
        <v>0</v>
      </c>
      <c r="P35" s="34">
        <v>0</v>
      </c>
      <c r="Q35" s="34">
        <v>0</v>
      </c>
      <c r="R35" s="34">
        <v>0</v>
      </c>
      <c r="S35" s="34">
        <v>78</v>
      </c>
      <c r="T35" s="34">
        <v>135</v>
      </c>
      <c r="U35" s="34">
        <v>1</v>
      </c>
      <c r="V35" s="34">
        <v>0</v>
      </c>
      <c r="W35" s="34">
        <v>16</v>
      </c>
      <c r="X35" s="34">
        <v>38</v>
      </c>
      <c r="Y35" s="34">
        <v>8</v>
      </c>
      <c r="Z35" s="34">
        <v>9</v>
      </c>
      <c r="AA35" s="34">
        <v>0</v>
      </c>
      <c r="AB35" s="34">
        <v>0</v>
      </c>
      <c r="AC35" s="34">
        <v>0</v>
      </c>
      <c r="AD35" s="34">
        <v>0</v>
      </c>
      <c r="AE35" s="34">
        <v>1</v>
      </c>
      <c r="AF35" s="34">
        <v>0</v>
      </c>
      <c r="AG35" s="33">
        <f t="shared" si="0"/>
        <v>106</v>
      </c>
      <c r="AH35" s="33">
        <f t="shared" si="1"/>
        <v>185</v>
      </c>
      <c r="AI35" s="33">
        <f t="shared" si="2"/>
        <v>291</v>
      </c>
      <c r="AJ35" s="37"/>
      <c r="AK35" s="37"/>
      <c r="AL35" s="37"/>
      <c r="AM35" s="37"/>
      <c r="AN35" s="37"/>
    </row>
    <row r="36" spans="1:40" s="32" customFormat="1">
      <c r="A36" s="128"/>
      <c r="B36" s="107"/>
      <c r="C36" s="25" t="s">
        <v>179</v>
      </c>
      <c r="D36" s="25" t="s">
        <v>57</v>
      </c>
      <c r="E36" s="38">
        <v>1</v>
      </c>
      <c r="F36" s="38">
        <v>0</v>
      </c>
      <c r="G36" s="38">
        <v>0</v>
      </c>
      <c r="H36" s="38">
        <v>0</v>
      </c>
      <c r="I36" s="38">
        <v>5</v>
      </c>
      <c r="J36" s="38">
        <v>1</v>
      </c>
      <c r="K36" s="38">
        <v>0</v>
      </c>
      <c r="L36" s="38">
        <v>1</v>
      </c>
      <c r="M36" s="38">
        <v>0</v>
      </c>
      <c r="N36" s="38">
        <v>4</v>
      </c>
      <c r="O36" s="38">
        <v>0</v>
      </c>
      <c r="P36" s="38">
        <v>1</v>
      </c>
      <c r="Q36" s="38">
        <v>0</v>
      </c>
      <c r="R36" s="38">
        <v>0</v>
      </c>
      <c r="S36" s="38">
        <v>523</v>
      </c>
      <c r="T36" s="38">
        <v>765</v>
      </c>
      <c r="U36" s="38">
        <v>2</v>
      </c>
      <c r="V36" s="38">
        <v>0</v>
      </c>
      <c r="W36" s="38">
        <v>152</v>
      </c>
      <c r="X36" s="38">
        <v>200</v>
      </c>
      <c r="Y36" s="38">
        <v>66</v>
      </c>
      <c r="Z36" s="38">
        <v>44</v>
      </c>
      <c r="AA36" s="38">
        <v>0</v>
      </c>
      <c r="AB36" s="38">
        <v>0</v>
      </c>
      <c r="AC36" s="38">
        <v>1</v>
      </c>
      <c r="AD36" s="38">
        <v>0</v>
      </c>
      <c r="AE36" s="38">
        <v>1</v>
      </c>
      <c r="AF36" s="38">
        <v>0</v>
      </c>
      <c r="AG36" s="33">
        <f t="shared" si="0"/>
        <v>751</v>
      </c>
      <c r="AH36" s="33">
        <f t="shared" si="1"/>
        <v>1016</v>
      </c>
      <c r="AI36" s="33">
        <f t="shared" si="2"/>
        <v>1767</v>
      </c>
      <c r="AJ36" s="37"/>
      <c r="AK36" s="37"/>
      <c r="AL36" s="37"/>
      <c r="AM36" s="37"/>
      <c r="AN36" s="37"/>
    </row>
    <row r="37" spans="1:40" s="32" customFormat="1">
      <c r="A37" s="128"/>
      <c r="B37" s="105" t="s">
        <v>76</v>
      </c>
      <c r="C37" s="25" t="s">
        <v>179</v>
      </c>
      <c r="D37" s="25" t="s">
        <v>73</v>
      </c>
      <c r="E37" s="25">
        <v>0</v>
      </c>
      <c r="F37" s="25">
        <v>0</v>
      </c>
      <c r="G37" s="34">
        <v>0</v>
      </c>
      <c r="H37" s="34">
        <v>0</v>
      </c>
      <c r="I37" s="34">
        <v>8</v>
      </c>
      <c r="J37" s="34">
        <v>3</v>
      </c>
      <c r="K37" s="34">
        <v>1</v>
      </c>
      <c r="L37" s="34">
        <v>8</v>
      </c>
      <c r="M37" s="34">
        <v>2</v>
      </c>
      <c r="N37" s="34">
        <v>4</v>
      </c>
      <c r="O37" s="34">
        <v>0</v>
      </c>
      <c r="P37" s="34">
        <v>1</v>
      </c>
      <c r="Q37" s="34">
        <v>1</v>
      </c>
      <c r="R37" s="34">
        <v>6</v>
      </c>
      <c r="S37" s="34">
        <v>41</v>
      </c>
      <c r="T37" s="34">
        <v>184</v>
      </c>
      <c r="U37" s="34">
        <v>7</v>
      </c>
      <c r="V37" s="34">
        <v>4</v>
      </c>
      <c r="W37" s="34">
        <v>11</v>
      </c>
      <c r="X37" s="34">
        <v>61</v>
      </c>
      <c r="Y37" s="34">
        <v>11</v>
      </c>
      <c r="Z37" s="34">
        <v>13</v>
      </c>
      <c r="AA37" s="34">
        <v>1</v>
      </c>
      <c r="AB37" s="34">
        <v>0</v>
      </c>
      <c r="AC37" s="34">
        <v>1</v>
      </c>
      <c r="AD37" s="34">
        <v>0</v>
      </c>
      <c r="AE37" s="34">
        <v>0</v>
      </c>
      <c r="AF37" s="34">
        <v>0</v>
      </c>
      <c r="AG37" s="33">
        <f t="shared" si="0"/>
        <v>84</v>
      </c>
      <c r="AH37" s="33">
        <f t="shared" si="1"/>
        <v>284</v>
      </c>
      <c r="AI37" s="33">
        <f t="shared" si="2"/>
        <v>368</v>
      </c>
      <c r="AJ37" s="37"/>
      <c r="AK37" s="37"/>
      <c r="AL37" s="37"/>
      <c r="AM37" s="37"/>
      <c r="AN37" s="37"/>
    </row>
    <row r="38" spans="1:40" s="32" customFormat="1">
      <c r="A38" s="128"/>
      <c r="B38" s="107"/>
      <c r="C38" s="25" t="s">
        <v>179</v>
      </c>
      <c r="D38" s="25" t="s">
        <v>57</v>
      </c>
      <c r="E38" s="38">
        <v>0</v>
      </c>
      <c r="F38" s="38">
        <v>1</v>
      </c>
      <c r="G38" s="38">
        <v>0</v>
      </c>
      <c r="H38" s="38">
        <v>0</v>
      </c>
      <c r="I38" s="38">
        <v>10</v>
      </c>
      <c r="J38" s="38">
        <v>6</v>
      </c>
      <c r="K38" s="38">
        <v>3</v>
      </c>
      <c r="L38" s="38">
        <v>12</v>
      </c>
      <c r="M38" s="38">
        <v>4</v>
      </c>
      <c r="N38" s="38">
        <v>15</v>
      </c>
      <c r="O38" s="38">
        <v>0</v>
      </c>
      <c r="P38" s="38">
        <v>2</v>
      </c>
      <c r="Q38" s="38">
        <v>2</v>
      </c>
      <c r="R38" s="38">
        <v>7</v>
      </c>
      <c r="S38" s="38">
        <v>185</v>
      </c>
      <c r="T38" s="38">
        <v>726</v>
      </c>
      <c r="U38" s="38">
        <v>9</v>
      </c>
      <c r="V38" s="38">
        <v>6</v>
      </c>
      <c r="W38" s="38">
        <v>96</v>
      </c>
      <c r="X38" s="38">
        <v>180</v>
      </c>
      <c r="Y38" s="38">
        <v>67</v>
      </c>
      <c r="Z38" s="38">
        <v>61</v>
      </c>
      <c r="AA38" s="38">
        <v>2</v>
      </c>
      <c r="AB38" s="38">
        <v>1</v>
      </c>
      <c r="AC38" s="38">
        <v>2</v>
      </c>
      <c r="AD38" s="38">
        <v>2</v>
      </c>
      <c r="AE38" s="38">
        <v>0</v>
      </c>
      <c r="AF38" s="38">
        <v>0</v>
      </c>
      <c r="AG38" s="33">
        <f t="shared" si="0"/>
        <v>380</v>
      </c>
      <c r="AH38" s="33">
        <f t="shared" si="1"/>
        <v>1019</v>
      </c>
      <c r="AI38" s="33">
        <f t="shared" si="2"/>
        <v>1399</v>
      </c>
      <c r="AJ38" s="37"/>
      <c r="AK38" s="37"/>
      <c r="AL38" s="37"/>
      <c r="AM38" s="37"/>
      <c r="AN38" s="37"/>
    </row>
    <row r="39" spans="1:40" s="32" customFormat="1">
      <c r="A39" s="128"/>
      <c r="B39" s="105" t="s">
        <v>107</v>
      </c>
      <c r="C39" s="25" t="s">
        <v>179</v>
      </c>
      <c r="D39" s="25" t="s">
        <v>73</v>
      </c>
      <c r="E39" s="25">
        <v>0</v>
      </c>
      <c r="F39" s="25">
        <v>0</v>
      </c>
      <c r="G39" s="34">
        <v>0</v>
      </c>
      <c r="H39" s="34">
        <v>0</v>
      </c>
      <c r="I39" s="34">
        <v>1</v>
      </c>
      <c r="J39" s="34">
        <v>1</v>
      </c>
      <c r="K39" s="34">
        <v>0</v>
      </c>
      <c r="L39" s="34">
        <v>0</v>
      </c>
      <c r="M39" s="34">
        <v>0</v>
      </c>
      <c r="N39" s="34">
        <v>1</v>
      </c>
      <c r="O39" s="34">
        <v>0</v>
      </c>
      <c r="P39" s="34">
        <v>0</v>
      </c>
      <c r="Q39" s="34">
        <v>1</v>
      </c>
      <c r="R39" s="34">
        <v>0</v>
      </c>
      <c r="S39" s="34">
        <v>61</v>
      </c>
      <c r="T39" s="34">
        <v>116</v>
      </c>
      <c r="U39" s="34">
        <v>0</v>
      </c>
      <c r="V39" s="34">
        <v>0</v>
      </c>
      <c r="W39" s="34">
        <v>6</v>
      </c>
      <c r="X39" s="34">
        <v>12</v>
      </c>
      <c r="Y39" s="34">
        <v>12</v>
      </c>
      <c r="Z39" s="34">
        <v>11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3">
        <f t="shared" si="0"/>
        <v>81</v>
      </c>
      <c r="AH39" s="33">
        <f t="shared" si="1"/>
        <v>141</v>
      </c>
      <c r="AI39" s="33">
        <f t="shared" si="2"/>
        <v>222</v>
      </c>
      <c r="AJ39" s="37"/>
      <c r="AK39" s="37"/>
      <c r="AL39" s="37"/>
      <c r="AM39" s="37"/>
      <c r="AN39" s="37"/>
    </row>
    <row r="40" spans="1:40" s="32" customFormat="1">
      <c r="A40" s="128"/>
      <c r="B40" s="107"/>
      <c r="C40" s="25" t="s">
        <v>179</v>
      </c>
      <c r="D40" s="25" t="s">
        <v>57</v>
      </c>
      <c r="E40" s="38">
        <v>0</v>
      </c>
      <c r="F40" s="38">
        <v>0</v>
      </c>
      <c r="G40" s="38">
        <v>0</v>
      </c>
      <c r="H40" s="38">
        <v>0</v>
      </c>
      <c r="I40" s="38">
        <v>3</v>
      </c>
      <c r="J40" s="38">
        <v>2</v>
      </c>
      <c r="K40" s="38">
        <v>0</v>
      </c>
      <c r="L40" s="38">
        <v>0</v>
      </c>
      <c r="M40" s="38">
        <v>0</v>
      </c>
      <c r="N40" s="38">
        <v>1</v>
      </c>
      <c r="O40" s="38">
        <v>0</v>
      </c>
      <c r="P40" s="38">
        <v>0</v>
      </c>
      <c r="Q40" s="38">
        <v>1</v>
      </c>
      <c r="R40" s="38">
        <v>0</v>
      </c>
      <c r="S40" s="38">
        <v>392</v>
      </c>
      <c r="T40" s="38">
        <v>536</v>
      </c>
      <c r="U40" s="38">
        <v>1</v>
      </c>
      <c r="V40" s="38">
        <v>0</v>
      </c>
      <c r="W40" s="38">
        <v>151</v>
      </c>
      <c r="X40" s="38">
        <v>25</v>
      </c>
      <c r="Y40" s="38">
        <v>77</v>
      </c>
      <c r="Z40" s="38">
        <v>22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3">
        <f t="shared" si="0"/>
        <v>625</v>
      </c>
      <c r="AH40" s="33">
        <f t="shared" si="1"/>
        <v>586</v>
      </c>
      <c r="AI40" s="33">
        <f t="shared" si="2"/>
        <v>1211</v>
      </c>
      <c r="AJ40" s="37"/>
      <c r="AK40" s="37"/>
      <c r="AL40" s="37"/>
      <c r="AM40" s="37"/>
      <c r="AN40" s="37"/>
    </row>
    <row r="41" spans="1:40" s="32" customFormat="1">
      <c r="A41" s="128"/>
      <c r="B41" s="124" t="s">
        <v>49</v>
      </c>
      <c r="C41" s="26" t="s">
        <v>179</v>
      </c>
      <c r="D41" s="26" t="s">
        <v>73</v>
      </c>
      <c r="E41" s="27">
        <f>E33+E35+E37+E39</f>
        <v>1</v>
      </c>
      <c r="F41" s="27">
        <f t="shared" ref="F41:AF41" si="7">F33+F35+F37+F39</f>
        <v>1</v>
      </c>
      <c r="G41" s="27">
        <f t="shared" si="7"/>
        <v>0</v>
      </c>
      <c r="H41" s="27">
        <f t="shared" si="7"/>
        <v>0</v>
      </c>
      <c r="I41" s="27">
        <f t="shared" si="7"/>
        <v>11</v>
      </c>
      <c r="J41" s="27">
        <f t="shared" si="7"/>
        <v>4</v>
      </c>
      <c r="K41" s="27">
        <f t="shared" si="7"/>
        <v>2</v>
      </c>
      <c r="L41" s="27">
        <f t="shared" si="7"/>
        <v>9</v>
      </c>
      <c r="M41" s="27">
        <f t="shared" si="7"/>
        <v>2</v>
      </c>
      <c r="N41" s="27">
        <f t="shared" si="7"/>
        <v>8</v>
      </c>
      <c r="O41" s="27">
        <f t="shared" si="7"/>
        <v>0</v>
      </c>
      <c r="P41" s="27">
        <f t="shared" si="7"/>
        <v>1</v>
      </c>
      <c r="Q41" s="27">
        <f t="shared" si="7"/>
        <v>3</v>
      </c>
      <c r="R41" s="27">
        <f t="shared" si="7"/>
        <v>6</v>
      </c>
      <c r="S41" s="27">
        <f t="shared" si="7"/>
        <v>296</v>
      </c>
      <c r="T41" s="27">
        <f t="shared" si="7"/>
        <v>742</v>
      </c>
      <c r="U41" s="27">
        <f t="shared" si="7"/>
        <v>8</v>
      </c>
      <c r="V41" s="27">
        <f t="shared" si="7"/>
        <v>4</v>
      </c>
      <c r="W41" s="27">
        <f t="shared" si="7"/>
        <v>52</v>
      </c>
      <c r="X41" s="27">
        <f t="shared" si="7"/>
        <v>142</v>
      </c>
      <c r="Y41" s="27">
        <f t="shared" si="7"/>
        <v>39</v>
      </c>
      <c r="Z41" s="27">
        <f t="shared" si="7"/>
        <v>42</v>
      </c>
      <c r="AA41" s="27">
        <f t="shared" si="7"/>
        <v>1</v>
      </c>
      <c r="AB41" s="27">
        <f t="shared" si="7"/>
        <v>0</v>
      </c>
      <c r="AC41" s="27">
        <f t="shared" si="7"/>
        <v>1</v>
      </c>
      <c r="AD41" s="27">
        <f t="shared" si="7"/>
        <v>0</v>
      </c>
      <c r="AE41" s="27">
        <f t="shared" si="7"/>
        <v>1</v>
      </c>
      <c r="AF41" s="27">
        <f t="shared" si="7"/>
        <v>0</v>
      </c>
      <c r="AG41" s="33">
        <f t="shared" si="0"/>
        <v>417</v>
      </c>
      <c r="AH41" s="33">
        <f t="shared" si="1"/>
        <v>959</v>
      </c>
      <c r="AI41" s="33">
        <f t="shared" si="2"/>
        <v>1376</v>
      </c>
      <c r="AJ41" s="37"/>
      <c r="AK41" s="37"/>
      <c r="AL41" s="37"/>
      <c r="AM41" s="37"/>
      <c r="AN41" s="37"/>
    </row>
    <row r="42" spans="1:40" s="32" customFormat="1">
      <c r="A42" s="129"/>
      <c r="B42" s="125"/>
      <c r="C42" s="26" t="s">
        <v>179</v>
      </c>
      <c r="D42" s="26" t="s">
        <v>57</v>
      </c>
      <c r="E42" s="27">
        <f>E40+E38+E36+E34</f>
        <v>1</v>
      </c>
      <c r="F42" s="27">
        <f t="shared" ref="F42:AF42" si="8">F40+F38+F36+F34</f>
        <v>4</v>
      </c>
      <c r="G42" s="27">
        <f t="shared" si="8"/>
        <v>0</v>
      </c>
      <c r="H42" s="27">
        <f t="shared" si="8"/>
        <v>0</v>
      </c>
      <c r="I42" s="27">
        <f t="shared" si="8"/>
        <v>20</v>
      </c>
      <c r="J42" s="27">
        <f t="shared" si="8"/>
        <v>10</v>
      </c>
      <c r="K42" s="27">
        <f t="shared" si="8"/>
        <v>5</v>
      </c>
      <c r="L42" s="27">
        <f t="shared" si="8"/>
        <v>13</v>
      </c>
      <c r="M42" s="27">
        <f t="shared" si="8"/>
        <v>5</v>
      </c>
      <c r="N42" s="27">
        <f t="shared" si="8"/>
        <v>23</v>
      </c>
      <c r="O42" s="27">
        <f t="shared" si="8"/>
        <v>0</v>
      </c>
      <c r="P42" s="27">
        <f t="shared" si="8"/>
        <v>3</v>
      </c>
      <c r="Q42" s="27">
        <f t="shared" si="8"/>
        <v>4</v>
      </c>
      <c r="R42" s="27">
        <f t="shared" si="8"/>
        <v>8</v>
      </c>
      <c r="S42" s="27">
        <f t="shared" si="8"/>
        <v>2172</v>
      </c>
      <c r="T42" s="27">
        <f t="shared" si="8"/>
        <v>3734</v>
      </c>
      <c r="U42" s="27">
        <f t="shared" si="8"/>
        <v>13</v>
      </c>
      <c r="V42" s="27">
        <f t="shared" si="8"/>
        <v>6</v>
      </c>
      <c r="W42" s="27">
        <f t="shared" si="8"/>
        <v>432</v>
      </c>
      <c r="X42" s="27">
        <f t="shared" si="8"/>
        <v>438</v>
      </c>
      <c r="Y42" s="27">
        <f t="shared" si="8"/>
        <v>227</v>
      </c>
      <c r="Z42" s="27">
        <f t="shared" si="8"/>
        <v>138</v>
      </c>
      <c r="AA42" s="27">
        <f t="shared" si="8"/>
        <v>2</v>
      </c>
      <c r="AB42" s="27">
        <f t="shared" si="8"/>
        <v>1</v>
      </c>
      <c r="AC42" s="27">
        <f t="shared" si="8"/>
        <v>3</v>
      </c>
      <c r="AD42" s="27">
        <f t="shared" si="8"/>
        <v>3</v>
      </c>
      <c r="AE42" s="27">
        <f t="shared" si="8"/>
        <v>1</v>
      </c>
      <c r="AF42" s="27">
        <f t="shared" si="8"/>
        <v>0</v>
      </c>
      <c r="AG42" s="33">
        <f t="shared" si="0"/>
        <v>2885</v>
      </c>
      <c r="AH42" s="33">
        <f t="shared" si="1"/>
        <v>4381</v>
      </c>
      <c r="AI42" s="33">
        <f t="shared" si="2"/>
        <v>7266</v>
      </c>
      <c r="AJ42" s="37"/>
      <c r="AK42" s="37"/>
      <c r="AL42" s="37"/>
      <c r="AM42" s="37"/>
      <c r="AN42" s="37"/>
    </row>
    <row r="43" spans="1:40" s="32" customFormat="1">
      <c r="A43" s="105" t="s">
        <v>198</v>
      </c>
      <c r="B43" s="105" t="s">
        <v>121</v>
      </c>
      <c r="C43" s="25" t="s">
        <v>17</v>
      </c>
      <c r="D43" s="25" t="s">
        <v>73</v>
      </c>
      <c r="E43" s="25">
        <v>0</v>
      </c>
      <c r="F43" s="25">
        <v>0</v>
      </c>
      <c r="G43" s="34">
        <v>0</v>
      </c>
      <c r="H43" s="34">
        <v>0</v>
      </c>
      <c r="I43" s="34">
        <v>11</v>
      </c>
      <c r="J43" s="34">
        <v>12</v>
      </c>
      <c r="K43" s="34">
        <v>5</v>
      </c>
      <c r="L43" s="34">
        <v>8</v>
      </c>
      <c r="M43" s="34">
        <v>2</v>
      </c>
      <c r="N43" s="34">
        <v>1</v>
      </c>
      <c r="O43" s="34">
        <v>5</v>
      </c>
      <c r="P43" s="34">
        <v>2</v>
      </c>
      <c r="Q43" s="34">
        <v>0</v>
      </c>
      <c r="R43" s="34">
        <v>0</v>
      </c>
      <c r="S43" s="34">
        <v>21</v>
      </c>
      <c r="T43" s="34">
        <v>11</v>
      </c>
      <c r="U43" s="34">
        <v>5</v>
      </c>
      <c r="V43" s="34">
        <v>4</v>
      </c>
      <c r="W43" s="34">
        <v>76</v>
      </c>
      <c r="X43" s="34">
        <v>217</v>
      </c>
      <c r="Y43" s="34">
        <v>8</v>
      </c>
      <c r="Z43" s="34">
        <v>12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3">
        <f t="shared" si="0"/>
        <v>133</v>
      </c>
      <c r="AH43" s="33">
        <f t="shared" si="1"/>
        <v>267</v>
      </c>
      <c r="AI43" s="33">
        <f t="shared" si="2"/>
        <v>400</v>
      </c>
      <c r="AJ43" s="37"/>
      <c r="AK43" s="37"/>
      <c r="AL43" s="37"/>
      <c r="AM43" s="37"/>
      <c r="AN43" s="37"/>
    </row>
    <row r="44" spans="1:40" s="32" customFormat="1">
      <c r="A44" s="107"/>
      <c r="B44" s="107"/>
      <c r="C44" s="25" t="s">
        <v>17</v>
      </c>
      <c r="D44" s="25" t="s">
        <v>57</v>
      </c>
      <c r="E44" s="38">
        <v>0</v>
      </c>
      <c r="F44" s="38">
        <v>0</v>
      </c>
      <c r="G44" s="38">
        <v>0</v>
      </c>
      <c r="H44" s="38">
        <v>0</v>
      </c>
      <c r="I44" s="38">
        <v>17</v>
      </c>
      <c r="J44" s="38">
        <v>25</v>
      </c>
      <c r="K44" s="38">
        <v>10</v>
      </c>
      <c r="L44" s="38">
        <v>13</v>
      </c>
      <c r="M44" s="38">
        <v>4</v>
      </c>
      <c r="N44" s="38">
        <v>3</v>
      </c>
      <c r="O44" s="38">
        <v>17</v>
      </c>
      <c r="P44" s="38">
        <v>5</v>
      </c>
      <c r="Q44" s="38">
        <v>0</v>
      </c>
      <c r="R44" s="38">
        <v>2</v>
      </c>
      <c r="S44" s="38">
        <v>40</v>
      </c>
      <c r="T44" s="38">
        <v>37</v>
      </c>
      <c r="U44" s="38">
        <v>7</v>
      </c>
      <c r="V44" s="38">
        <v>10</v>
      </c>
      <c r="W44" s="38">
        <v>996</v>
      </c>
      <c r="X44" s="38">
        <v>1769</v>
      </c>
      <c r="Y44" s="38">
        <v>18</v>
      </c>
      <c r="Z44" s="38">
        <v>23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3">
        <f t="shared" si="0"/>
        <v>1109</v>
      </c>
      <c r="AH44" s="33">
        <f t="shared" si="1"/>
        <v>1887</v>
      </c>
      <c r="AI44" s="33">
        <f t="shared" si="2"/>
        <v>2996</v>
      </c>
      <c r="AJ44" s="37"/>
      <c r="AK44" s="37"/>
      <c r="AL44" s="37"/>
      <c r="AM44" s="37"/>
      <c r="AN44" s="37"/>
    </row>
    <row r="45" spans="1:40" s="32" customFormat="1">
      <c r="A45" s="105" t="s">
        <v>199</v>
      </c>
      <c r="B45" s="105" t="s">
        <v>121</v>
      </c>
      <c r="C45" s="25" t="s">
        <v>18</v>
      </c>
      <c r="D45" s="25" t="s">
        <v>73</v>
      </c>
      <c r="E45" s="25">
        <v>0</v>
      </c>
      <c r="F45" s="25">
        <v>0</v>
      </c>
      <c r="G45" s="34">
        <v>0</v>
      </c>
      <c r="H45" s="34">
        <v>0</v>
      </c>
      <c r="I45" s="34">
        <v>21</v>
      </c>
      <c r="J45" s="34">
        <v>8</v>
      </c>
      <c r="K45" s="34">
        <v>2</v>
      </c>
      <c r="L45" s="34">
        <v>3</v>
      </c>
      <c r="M45" s="34">
        <v>9</v>
      </c>
      <c r="N45" s="34">
        <v>12</v>
      </c>
      <c r="O45" s="34">
        <v>0</v>
      </c>
      <c r="P45" s="34">
        <v>0</v>
      </c>
      <c r="Q45" s="34">
        <v>2</v>
      </c>
      <c r="R45" s="34">
        <v>0</v>
      </c>
      <c r="S45" s="34">
        <v>11</v>
      </c>
      <c r="T45" s="34">
        <v>2</v>
      </c>
      <c r="U45" s="34">
        <v>11</v>
      </c>
      <c r="V45" s="34">
        <v>4</v>
      </c>
      <c r="W45" s="34">
        <v>9</v>
      </c>
      <c r="X45" s="34">
        <v>5</v>
      </c>
      <c r="Y45" s="34">
        <v>91</v>
      </c>
      <c r="Z45" s="34">
        <v>210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3">
        <f t="shared" si="0"/>
        <v>156</v>
      </c>
      <c r="AH45" s="33">
        <f t="shared" si="1"/>
        <v>244</v>
      </c>
      <c r="AI45" s="33">
        <f t="shared" si="2"/>
        <v>400</v>
      </c>
      <c r="AJ45" s="37"/>
      <c r="AK45" s="37"/>
      <c r="AL45" s="37"/>
      <c r="AM45" s="37"/>
      <c r="AN45" s="37"/>
    </row>
    <row r="46" spans="1:40" s="32" customFormat="1">
      <c r="A46" s="107"/>
      <c r="B46" s="107"/>
      <c r="C46" s="25" t="s">
        <v>18</v>
      </c>
      <c r="D46" s="25" t="s">
        <v>57</v>
      </c>
      <c r="E46" s="38">
        <v>0</v>
      </c>
      <c r="F46" s="38">
        <v>0</v>
      </c>
      <c r="G46" s="38">
        <v>0</v>
      </c>
      <c r="H46" s="38">
        <v>0</v>
      </c>
      <c r="I46" s="38">
        <v>38</v>
      </c>
      <c r="J46" s="38">
        <v>11</v>
      </c>
      <c r="K46" s="38">
        <v>4</v>
      </c>
      <c r="L46" s="38">
        <v>6</v>
      </c>
      <c r="M46" s="38">
        <v>10</v>
      </c>
      <c r="N46" s="38">
        <v>14</v>
      </c>
      <c r="O46" s="38">
        <v>1</v>
      </c>
      <c r="P46" s="38">
        <v>2</v>
      </c>
      <c r="Q46" s="38">
        <v>5</v>
      </c>
      <c r="R46" s="38">
        <v>0</v>
      </c>
      <c r="S46" s="38">
        <v>14</v>
      </c>
      <c r="T46" s="38">
        <v>3</v>
      </c>
      <c r="U46" s="38">
        <v>11</v>
      </c>
      <c r="V46" s="38">
        <v>6</v>
      </c>
      <c r="W46" s="38">
        <v>19</v>
      </c>
      <c r="X46" s="38">
        <v>9</v>
      </c>
      <c r="Y46" s="38">
        <v>841</v>
      </c>
      <c r="Z46" s="38">
        <v>1301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3">
        <f t="shared" si="0"/>
        <v>943</v>
      </c>
      <c r="AH46" s="33">
        <f t="shared" si="1"/>
        <v>1352</v>
      </c>
      <c r="AI46" s="33">
        <f t="shared" si="2"/>
        <v>2295</v>
      </c>
      <c r="AJ46" s="37"/>
      <c r="AK46" s="37"/>
      <c r="AL46" s="37"/>
      <c r="AM46" s="37"/>
      <c r="AN46" s="37"/>
    </row>
    <row r="47" spans="1:40" s="32" customFormat="1">
      <c r="A47" s="127" t="s">
        <v>122</v>
      </c>
      <c r="B47" s="105" t="s">
        <v>111</v>
      </c>
      <c r="C47" s="25" t="s">
        <v>179</v>
      </c>
      <c r="D47" s="25" t="s">
        <v>73</v>
      </c>
      <c r="E47" s="25">
        <v>3</v>
      </c>
      <c r="F47" s="25">
        <v>2</v>
      </c>
      <c r="G47" s="34">
        <v>2</v>
      </c>
      <c r="H47" s="34">
        <v>1</v>
      </c>
      <c r="I47" s="34">
        <v>8</v>
      </c>
      <c r="J47" s="34">
        <v>5</v>
      </c>
      <c r="K47" s="34">
        <v>1</v>
      </c>
      <c r="L47" s="34">
        <v>2</v>
      </c>
      <c r="M47" s="34">
        <v>1</v>
      </c>
      <c r="N47" s="34">
        <v>1</v>
      </c>
      <c r="O47" s="34">
        <v>2</v>
      </c>
      <c r="P47" s="34">
        <v>0</v>
      </c>
      <c r="Q47" s="34">
        <v>0</v>
      </c>
      <c r="R47" s="34">
        <v>0</v>
      </c>
      <c r="S47" s="34">
        <v>2</v>
      </c>
      <c r="T47" s="34">
        <v>11</v>
      </c>
      <c r="U47" s="34">
        <v>1</v>
      </c>
      <c r="V47" s="34">
        <v>0</v>
      </c>
      <c r="W47" s="34">
        <v>0</v>
      </c>
      <c r="X47" s="34">
        <v>3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3">
        <f t="shared" si="0"/>
        <v>20</v>
      </c>
      <c r="AH47" s="33">
        <f t="shared" si="1"/>
        <v>25</v>
      </c>
      <c r="AI47" s="33">
        <f t="shared" si="2"/>
        <v>45</v>
      </c>
    </row>
    <row r="48" spans="1:40" s="32" customFormat="1">
      <c r="A48" s="128"/>
      <c r="B48" s="107"/>
      <c r="C48" s="25" t="s">
        <v>179</v>
      </c>
      <c r="D48" s="25" t="s">
        <v>57</v>
      </c>
      <c r="E48" s="38">
        <v>7</v>
      </c>
      <c r="F48" s="38">
        <v>4</v>
      </c>
      <c r="G48" s="38">
        <v>5</v>
      </c>
      <c r="H48" s="38">
        <v>2</v>
      </c>
      <c r="I48" s="38">
        <v>9</v>
      </c>
      <c r="J48" s="38">
        <v>7</v>
      </c>
      <c r="K48" s="38">
        <v>3</v>
      </c>
      <c r="L48" s="38">
        <v>3</v>
      </c>
      <c r="M48" s="38">
        <v>3</v>
      </c>
      <c r="N48" s="38">
        <v>2</v>
      </c>
      <c r="O48" s="38">
        <v>3</v>
      </c>
      <c r="P48" s="38">
        <v>0</v>
      </c>
      <c r="Q48" s="38">
        <v>2</v>
      </c>
      <c r="R48" s="38">
        <v>0</v>
      </c>
      <c r="S48" s="38">
        <v>303</v>
      </c>
      <c r="T48" s="38">
        <v>253</v>
      </c>
      <c r="U48" s="38">
        <v>8</v>
      </c>
      <c r="V48" s="38">
        <v>2</v>
      </c>
      <c r="W48" s="38">
        <v>7</v>
      </c>
      <c r="X48" s="38">
        <v>4</v>
      </c>
      <c r="Y48" s="38">
        <v>6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3">
        <f t="shared" si="0"/>
        <v>356</v>
      </c>
      <c r="AH48" s="33">
        <f t="shared" si="1"/>
        <v>278</v>
      </c>
      <c r="AI48" s="33">
        <f t="shared" si="2"/>
        <v>634</v>
      </c>
    </row>
    <row r="49" spans="1:35" s="32" customFormat="1">
      <c r="A49" s="128"/>
      <c r="B49" s="105" t="s">
        <v>109</v>
      </c>
      <c r="C49" s="25" t="s">
        <v>179</v>
      </c>
      <c r="D49" s="25" t="s">
        <v>73</v>
      </c>
      <c r="E49" s="25">
        <v>1</v>
      </c>
      <c r="F49" s="25">
        <v>1</v>
      </c>
      <c r="G49" s="34">
        <v>0</v>
      </c>
      <c r="H49" s="34">
        <v>0</v>
      </c>
      <c r="I49" s="34">
        <v>5</v>
      </c>
      <c r="J49" s="34">
        <v>2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0</v>
      </c>
      <c r="S49" s="34">
        <v>103</v>
      </c>
      <c r="T49" s="34">
        <v>74</v>
      </c>
      <c r="U49" s="34">
        <v>1</v>
      </c>
      <c r="V49" s="34">
        <v>0</v>
      </c>
      <c r="W49" s="34">
        <v>4</v>
      </c>
      <c r="X49" s="34">
        <v>1</v>
      </c>
      <c r="Y49" s="34">
        <v>4</v>
      </c>
      <c r="Z49" s="34">
        <v>1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3">
        <f t="shared" si="0"/>
        <v>119</v>
      </c>
      <c r="AH49" s="33">
        <f t="shared" si="1"/>
        <v>79</v>
      </c>
      <c r="AI49" s="33">
        <f t="shared" si="2"/>
        <v>198</v>
      </c>
    </row>
    <row r="50" spans="1:35" s="32" customFormat="1">
      <c r="A50" s="128"/>
      <c r="B50" s="107"/>
      <c r="C50" s="25" t="s">
        <v>179</v>
      </c>
      <c r="D50" s="25" t="s">
        <v>57</v>
      </c>
      <c r="E50" s="38">
        <v>4</v>
      </c>
      <c r="F50" s="38">
        <v>3</v>
      </c>
      <c r="G50" s="38">
        <v>0</v>
      </c>
      <c r="H50" s="38">
        <v>0</v>
      </c>
      <c r="I50" s="38">
        <v>7</v>
      </c>
      <c r="J50" s="38">
        <v>4</v>
      </c>
      <c r="K50" s="38">
        <v>0</v>
      </c>
      <c r="L50" s="38">
        <v>0</v>
      </c>
      <c r="M50" s="38">
        <v>1</v>
      </c>
      <c r="N50" s="38">
        <v>0</v>
      </c>
      <c r="O50" s="38">
        <v>0</v>
      </c>
      <c r="P50" s="38">
        <v>0</v>
      </c>
      <c r="Q50" s="38">
        <v>3</v>
      </c>
      <c r="R50" s="38">
        <v>0</v>
      </c>
      <c r="S50" s="38">
        <v>258</v>
      </c>
      <c r="T50" s="38">
        <v>211</v>
      </c>
      <c r="U50" s="38">
        <v>2</v>
      </c>
      <c r="V50" s="38">
        <v>2</v>
      </c>
      <c r="W50" s="38">
        <v>6</v>
      </c>
      <c r="X50" s="38">
        <v>2</v>
      </c>
      <c r="Y50" s="38">
        <v>8</v>
      </c>
      <c r="Z50" s="38">
        <v>1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4">
        <v>0</v>
      </c>
      <c r="AG50" s="33">
        <f t="shared" si="0"/>
        <v>289</v>
      </c>
      <c r="AH50" s="33">
        <f t="shared" si="1"/>
        <v>223</v>
      </c>
      <c r="AI50" s="33">
        <f t="shared" si="2"/>
        <v>512</v>
      </c>
    </row>
    <row r="51" spans="1:35" s="32" customFormat="1">
      <c r="A51" s="128"/>
      <c r="B51" s="105" t="s">
        <v>112</v>
      </c>
      <c r="C51" s="25" t="s">
        <v>179</v>
      </c>
      <c r="D51" s="25" t="s">
        <v>73</v>
      </c>
      <c r="E51" s="25">
        <v>6</v>
      </c>
      <c r="F51" s="25">
        <v>7</v>
      </c>
      <c r="G51" s="34">
        <v>4</v>
      </c>
      <c r="H51" s="34">
        <v>3</v>
      </c>
      <c r="I51" s="34">
        <v>14</v>
      </c>
      <c r="J51" s="34">
        <v>7</v>
      </c>
      <c r="K51" s="34">
        <v>8</v>
      </c>
      <c r="L51" s="34">
        <v>1</v>
      </c>
      <c r="M51" s="34">
        <v>2</v>
      </c>
      <c r="N51" s="34">
        <v>0</v>
      </c>
      <c r="O51" s="34">
        <v>1</v>
      </c>
      <c r="P51" s="34">
        <v>0</v>
      </c>
      <c r="Q51" s="34">
        <v>6</v>
      </c>
      <c r="R51" s="34">
        <v>1</v>
      </c>
      <c r="S51" s="34">
        <v>85</v>
      </c>
      <c r="T51" s="34">
        <v>72</v>
      </c>
      <c r="U51" s="34">
        <v>2</v>
      </c>
      <c r="V51" s="34">
        <v>1</v>
      </c>
      <c r="W51" s="34">
        <v>14</v>
      </c>
      <c r="X51" s="34">
        <v>1</v>
      </c>
      <c r="Y51" s="34">
        <v>6</v>
      </c>
      <c r="Z51" s="34">
        <v>2</v>
      </c>
      <c r="AA51" s="34">
        <v>0</v>
      </c>
      <c r="AB51" s="34">
        <v>0</v>
      </c>
      <c r="AC51" s="34">
        <v>2</v>
      </c>
      <c r="AD51" s="34">
        <v>0</v>
      </c>
      <c r="AE51" s="34">
        <v>0</v>
      </c>
      <c r="AF51" s="34">
        <v>0</v>
      </c>
      <c r="AG51" s="33">
        <f t="shared" si="0"/>
        <v>150</v>
      </c>
      <c r="AH51" s="33">
        <f t="shared" si="1"/>
        <v>95</v>
      </c>
      <c r="AI51" s="33">
        <f t="shared" si="2"/>
        <v>245</v>
      </c>
    </row>
    <row r="52" spans="1:35" s="32" customFormat="1">
      <c r="A52" s="128"/>
      <c r="B52" s="107"/>
      <c r="C52" s="25" t="s">
        <v>179</v>
      </c>
      <c r="D52" s="25" t="s">
        <v>57</v>
      </c>
      <c r="E52" s="38">
        <v>9</v>
      </c>
      <c r="F52" s="38">
        <v>8</v>
      </c>
      <c r="G52" s="38">
        <v>6</v>
      </c>
      <c r="H52" s="38">
        <v>5</v>
      </c>
      <c r="I52" s="38">
        <v>21</v>
      </c>
      <c r="J52" s="38">
        <v>9</v>
      </c>
      <c r="K52" s="38">
        <v>11</v>
      </c>
      <c r="L52" s="38">
        <v>3</v>
      </c>
      <c r="M52" s="38">
        <v>5</v>
      </c>
      <c r="N52" s="38">
        <v>1</v>
      </c>
      <c r="O52" s="38">
        <v>2</v>
      </c>
      <c r="P52" s="38">
        <v>0</v>
      </c>
      <c r="Q52" s="38">
        <v>8</v>
      </c>
      <c r="R52" s="38">
        <v>2</v>
      </c>
      <c r="S52" s="38">
        <v>368</v>
      </c>
      <c r="T52" s="38">
        <v>335</v>
      </c>
      <c r="U52" s="38">
        <v>6</v>
      </c>
      <c r="V52" s="38">
        <v>3</v>
      </c>
      <c r="W52" s="38">
        <v>20</v>
      </c>
      <c r="X52" s="38">
        <v>7</v>
      </c>
      <c r="Y52" s="38">
        <v>11</v>
      </c>
      <c r="Z52" s="38">
        <v>6</v>
      </c>
      <c r="AA52" s="38">
        <v>0</v>
      </c>
      <c r="AB52" s="38">
        <v>0</v>
      </c>
      <c r="AC52" s="38">
        <v>7</v>
      </c>
      <c r="AD52" s="38">
        <v>1</v>
      </c>
      <c r="AE52" s="38">
        <v>0</v>
      </c>
      <c r="AF52" s="38">
        <v>0</v>
      </c>
      <c r="AG52" s="33">
        <f t="shared" si="0"/>
        <v>474</v>
      </c>
      <c r="AH52" s="33">
        <f t="shared" si="1"/>
        <v>380</v>
      </c>
      <c r="AI52" s="33">
        <f t="shared" si="2"/>
        <v>854</v>
      </c>
    </row>
    <row r="53" spans="1:35" s="32" customFormat="1">
      <c r="A53" s="128"/>
      <c r="B53" s="105" t="s">
        <v>123</v>
      </c>
      <c r="C53" s="25" t="s">
        <v>179</v>
      </c>
      <c r="D53" s="25" t="s">
        <v>73</v>
      </c>
      <c r="E53" s="25">
        <v>1</v>
      </c>
      <c r="F53" s="25">
        <v>2</v>
      </c>
      <c r="G53" s="34">
        <v>0</v>
      </c>
      <c r="H53" s="34">
        <v>0</v>
      </c>
      <c r="I53" s="34">
        <v>0</v>
      </c>
      <c r="J53" s="34">
        <v>2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93</v>
      </c>
      <c r="T53" s="34">
        <v>108</v>
      </c>
      <c r="U53" s="34">
        <v>2</v>
      </c>
      <c r="V53" s="34">
        <v>0</v>
      </c>
      <c r="W53" s="34">
        <v>3</v>
      </c>
      <c r="X53" s="34">
        <v>1</v>
      </c>
      <c r="Y53" s="34">
        <v>3</v>
      </c>
      <c r="Z53" s="34">
        <v>2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3">
        <f t="shared" si="0"/>
        <v>102</v>
      </c>
      <c r="AH53" s="33">
        <f t="shared" si="1"/>
        <v>115</v>
      </c>
      <c r="AI53" s="33">
        <f t="shared" si="2"/>
        <v>217</v>
      </c>
    </row>
    <row r="54" spans="1:35" s="32" customFormat="1">
      <c r="A54" s="128"/>
      <c r="B54" s="107"/>
      <c r="C54" s="25" t="s">
        <v>179</v>
      </c>
      <c r="D54" s="25" t="s">
        <v>57</v>
      </c>
      <c r="E54" s="38">
        <v>5</v>
      </c>
      <c r="F54" s="38">
        <v>3</v>
      </c>
      <c r="G54" s="38">
        <v>0</v>
      </c>
      <c r="H54" s="38">
        <v>0</v>
      </c>
      <c r="I54" s="38">
        <v>1</v>
      </c>
      <c r="J54" s="38">
        <v>5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201</v>
      </c>
      <c r="T54" s="38">
        <v>213</v>
      </c>
      <c r="U54" s="38">
        <v>5</v>
      </c>
      <c r="V54" s="38">
        <v>1</v>
      </c>
      <c r="W54" s="38">
        <v>5</v>
      </c>
      <c r="X54" s="38">
        <v>1</v>
      </c>
      <c r="Y54" s="38">
        <v>4</v>
      </c>
      <c r="Z54" s="38">
        <v>3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3">
        <f t="shared" si="0"/>
        <v>221</v>
      </c>
      <c r="AH54" s="33">
        <f t="shared" si="1"/>
        <v>226</v>
      </c>
      <c r="AI54" s="33">
        <f t="shared" si="2"/>
        <v>447</v>
      </c>
    </row>
    <row r="55" spans="1:35" s="32" customFormat="1">
      <c r="A55" s="128"/>
      <c r="B55" s="124" t="s">
        <v>28</v>
      </c>
      <c r="C55" s="26" t="s">
        <v>179</v>
      </c>
      <c r="D55" s="26" t="s">
        <v>73</v>
      </c>
      <c r="E55" s="27">
        <f>E47+E49+E51+E53</f>
        <v>11</v>
      </c>
      <c r="F55" s="27">
        <f t="shared" ref="F55:AF55" si="9">F47+F49+F51+F53</f>
        <v>12</v>
      </c>
      <c r="G55" s="27">
        <f t="shared" si="9"/>
        <v>6</v>
      </c>
      <c r="H55" s="27">
        <f t="shared" si="9"/>
        <v>4</v>
      </c>
      <c r="I55" s="27">
        <f t="shared" si="9"/>
        <v>27</v>
      </c>
      <c r="J55" s="27">
        <f t="shared" si="9"/>
        <v>16</v>
      </c>
      <c r="K55" s="27">
        <f t="shared" si="9"/>
        <v>9</v>
      </c>
      <c r="L55" s="27">
        <f t="shared" si="9"/>
        <v>3</v>
      </c>
      <c r="M55" s="27">
        <f t="shared" si="9"/>
        <v>3</v>
      </c>
      <c r="N55" s="27">
        <f t="shared" si="9"/>
        <v>1</v>
      </c>
      <c r="O55" s="27">
        <f t="shared" si="9"/>
        <v>3</v>
      </c>
      <c r="P55" s="27">
        <f t="shared" si="9"/>
        <v>0</v>
      </c>
      <c r="Q55" s="27">
        <f t="shared" si="9"/>
        <v>7</v>
      </c>
      <c r="R55" s="27">
        <f t="shared" si="9"/>
        <v>1</v>
      </c>
      <c r="S55" s="27">
        <f t="shared" si="9"/>
        <v>283</v>
      </c>
      <c r="T55" s="27">
        <f t="shared" si="9"/>
        <v>265</v>
      </c>
      <c r="U55" s="27">
        <f t="shared" si="9"/>
        <v>6</v>
      </c>
      <c r="V55" s="27">
        <f t="shared" si="9"/>
        <v>1</v>
      </c>
      <c r="W55" s="27">
        <f t="shared" si="9"/>
        <v>21</v>
      </c>
      <c r="X55" s="27">
        <f t="shared" si="9"/>
        <v>6</v>
      </c>
      <c r="Y55" s="27">
        <f t="shared" si="9"/>
        <v>13</v>
      </c>
      <c r="Z55" s="27">
        <f t="shared" si="9"/>
        <v>5</v>
      </c>
      <c r="AA55" s="27">
        <f t="shared" si="9"/>
        <v>0</v>
      </c>
      <c r="AB55" s="27">
        <f t="shared" si="9"/>
        <v>0</v>
      </c>
      <c r="AC55" s="27">
        <f t="shared" si="9"/>
        <v>2</v>
      </c>
      <c r="AD55" s="27">
        <f t="shared" si="9"/>
        <v>0</v>
      </c>
      <c r="AE55" s="27">
        <f t="shared" si="9"/>
        <v>0</v>
      </c>
      <c r="AF55" s="27">
        <f t="shared" si="9"/>
        <v>0</v>
      </c>
      <c r="AG55" s="33">
        <f t="shared" si="0"/>
        <v>391</v>
      </c>
      <c r="AH55" s="33">
        <f t="shared" si="1"/>
        <v>314</v>
      </c>
      <c r="AI55" s="33">
        <f t="shared" si="2"/>
        <v>705</v>
      </c>
    </row>
    <row r="56" spans="1:35" s="32" customFormat="1">
      <c r="A56" s="129"/>
      <c r="B56" s="125"/>
      <c r="C56" s="26" t="s">
        <v>179</v>
      </c>
      <c r="D56" s="26" t="s">
        <v>57</v>
      </c>
      <c r="E56" s="27">
        <f>E48+E50+E52+E54</f>
        <v>25</v>
      </c>
      <c r="F56" s="27">
        <f t="shared" ref="F56:AF56" si="10">F48+F50+F52+F54</f>
        <v>18</v>
      </c>
      <c r="G56" s="27">
        <f t="shared" si="10"/>
        <v>11</v>
      </c>
      <c r="H56" s="27">
        <f t="shared" si="10"/>
        <v>7</v>
      </c>
      <c r="I56" s="27">
        <f t="shared" si="10"/>
        <v>38</v>
      </c>
      <c r="J56" s="27">
        <f t="shared" si="10"/>
        <v>25</v>
      </c>
      <c r="K56" s="27">
        <f t="shared" si="10"/>
        <v>14</v>
      </c>
      <c r="L56" s="27">
        <f t="shared" si="10"/>
        <v>6</v>
      </c>
      <c r="M56" s="27">
        <f t="shared" si="10"/>
        <v>9</v>
      </c>
      <c r="N56" s="27">
        <f t="shared" si="10"/>
        <v>3</v>
      </c>
      <c r="O56" s="27">
        <f t="shared" si="10"/>
        <v>5</v>
      </c>
      <c r="P56" s="27">
        <f t="shared" si="10"/>
        <v>0</v>
      </c>
      <c r="Q56" s="27">
        <f t="shared" si="10"/>
        <v>13</v>
      </c>
      <c r="R56" s="27">
        <f t="shared" si="10"/>
        <v>2</v>
      </c>
      <c r="S56" s="27">
        <f t="shared" si="10"/>
        <v>1130</v>
      </c>
      <c r="T56" s="27">
        <f t="shared" si="10"/>
        <v>1012</v>
      </c>
      <c r="U56" s="27">
        <f t="shared" si="10"/>
        <v>21</v>
      </c>
      <c r="V56" s="27">
        <f t="shared" si="10"/>
        <v>8</v>
      </c>
      <c r="W56" s="27">
        <f t="shared" si="10"/>
        <v>38</v>
      </c>
      <c r="X56" s="27">
        <f t="shared" si="10"/>
        <v>14</v>
      </c>
      <c r="Y56" s="27">
        <f t="shared" si="10"/>
        <v>29</v>
      </c>
      <c r="Z56" s="27">
        <f t="shared" si="10"/>
        <v>11</v>
      </c>
      <c r="AA56" s="27">
        <f t="shared" si="10"/>
        <v>0</v>
      </c>
      <c r="AB56" s="27">
        <f t="shared" si="10"/>
        <v>0</v>
      </c>
      <c r="AC56" s="27">
        <f t="shared" si="10"/>
        <v>7</v>
      </c>
      <c r="AD56" s="27">
        <f t="shared" si="10"/>
        <v>1</v>
      </c>
      <c r="AE56" s="27">
        <f t="shared" si="10"/>
        <v>0</v>
      </c>
      <c r="AF56" s="27">
        <f t="shared" si="10"/>
        <v>0</v>
      </c>
      <c r="AG56" s="33">
        <f t="shared" si="0"/>
        <v>1340</v>
      </c>
      <c r="AH56" s="33">
        <f t="shared" si="1"/>
        <v>1107</v>
      </c>
      <c r="AI56" s="33">
        <f t="shared" si="2"/>
        <v>2447</v>
      </c>
    </row>
    <row r="57" spans="1:35" s="32" customFormat="1">
      <c r="A57" s="105" t="s">
        <v>181</v>
      </c>
      <c r="B57" s="106"/>
      <c r="C57" s="25" t="s">
        <v>17</v>
      </c>
      <c r="D57" s="25" t="s">
        <v>73</v>
      </c>
      <c r="E57" s="25">
        <v>1</v>
      </c>
      <c r="F57" s="25">
        <v>0</v>
      </c>
      <c r="G57" s="34">
        <v>1</v>
      </c>
      <c r="H57" s="34">
        <v>0</v>
      </c>
      <c r="I57" s="34">
        <v>2</v>
      </c>
      <c r="J57" s="34">
        <v>0</v>
      </c>
      <c r="K57" s="34">
        <v>3</v>
      </c>
      <c r="L57" s="34">
        <v>1</v>
      </c>
      <c r="M57" s="34">
        <v>0</v>
      </c>
      <c r="N57" s="34">
        <v>0</v>
      </c>
      <c r="O57" s="34">
        <v>1</v>
      </c>
      <c r="P57" s="34">
        <v>1</v>
      </c>
      <c r="Q57" s="34">
        <v>0</v>
      </c>
      <c r="R57" s="34">
        <v>0</v>
      </c>
      <c r="S57" s="34">
        <v>8</v>
      </c>
      <c r="T57" s="34">
        <v>1</v>
      </c>
      <c r="U57" s="34">
        <v>1</v>
      </c>
      <c r="V57" s="34">
        <v>0</v>
      </c>
      <c r="W57" s="34">
        <v>55</v>
      </c>
      <c r="X57" s="34">
        <v>64</v>
      </c>
      <c r="Y57" s="34">
        <v>3</v>
      </c>
      <c r="Z57" s="34">
        <v>1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3">
        <f t="shared" si="0"/>
        <v>75</v>
      </c>
      <c r="AH57" s="33">
        <f t="shared" si="1"/>
        <v>68</v>
      </c>
      <c r="AI57" s="33">
        <f t="shared" si="2"/>
        <v>143</v>
      </c>
    </row>
    <row r="58" spans="1:35" s="32" customFormat="1">
      <c r="A58" s="107"/>
      <c r="B58" s="108"/>
      <c r="C58" s="25" t="s">
        <v>17</v>
      </c>
      <c r="D58" s="25" t="s">
        <v>57</v>
      </c>
      <c r="E58" s="38">
        <v>1</v>
      </c>
      <c r="F58" s="38">
        <v>0</v>
      </c>
      <c r="G58" s="38">
        <v>2</v>
      </c>
      <c r="H58" s="38">
        <v>1</v>
      </c>
      <c r="I58" s="38">
        <v>4</v>
      </c>
      <c r="J58" s="38">
        <v>0</v>
      </c>
      <c r="K58" s="38">
        <v>5</v>
      </c>
      <c r="L58" s="38">
        <v>2</v>
      </c>
      <c r="M58" s="38">
        <v>0</v>
      </c>
      <c r="N58" s="38">
        <v>1</v>
      </c>
      <c r="O58" s="38">
        <v>2</v>
      </c>
      <c r="P58" s="38">
        <v>2</v>
      </c>
      <c r="Q58" s="38">
        <v>0</v>
      </c>
      <c r="R58" s="38">
        <v>1</v>
      </c>
      <c r="S58" s="38">
        <v>11</v>
      </c>
      <c r="T58" s="38">
        <v>3</v>
      </c>
      <c r="U58" s="38">
        <v>2</v>
      </c>
      <c r="V58" s="38">
        <v>0</v>
      </c>
      <c r="W58" s="38">
        <v>65</v>
      </c>
      <c r="X58" s="38">
        <v>72</v>
      </c>
      <c r="Y58" s="38">
        <v>26</v>
      </c>
      <c r="Z58" s="38">
        <v>1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3">
        <f t="shared" si="0"/>
        <v>118</v>
      </c>
      <c r="AH58" s="33">
        <f t="shared" si="1"/>
        <v>83</v>
      </c>
      <c r="AI58" s="33">
        <f t="shared" si="2"/>
        <v>201</v>
      </c>
    </row>
    <row r="59" spans="1:35" s="32" customFormat="1">
      <c r="A59" s="127" t="s">
        <v>191</v>
      </c>
      <c r="B59" s="105" t="s">
        <v>123</v>
      </c>
      <c r="C59" s="25" t="s">
        <v>18</v>
      </c>
      <c r="D59" s="25" t="s">
        <v>73</v>
      </c>
      <c r="E59" s="25">
        <v>0</v>
      </c>
      <c r="F59" s="25">
        <v>0</v>
      </c>
      <c r="G59" s="34">
        <v>1</v>
      </c>
      <c r="H59" s="34">
        <v>0</v>
      </c>
      <c r="I59" s="34">
        <v>8</v>
      </c>
      <c r="J59" s="34">
        <v>2</v>
      </c>
      <c r="K59" s="34">
        <v>1</v>
      </c>
      <c r="L59" s="34">
        <v>2</v>
      </c>
      <c r="M59" s="34">
        <v>7</v>
      </c>
      <c r="N59" s="34">
        <v>5</v>
      </c>
      <c r="O59" s="34">
        <v>1</v>
      </c>
      <c r="P59" s="34">
        <v>0</v>
      </c>
      <c r="Q59" s="34">
        <v>2</v>
      </c>
      <c r="R59" s="34">
        <v>1</v>
      </c>
      <c r="S59" s="34">
        <v>2</v>
      </c>
      <c r="T59" s="34">
        <v>6</v>
      </c>
      <c r="U59" s="34">
        <v>5</v>
      </c>
      <c r="V59" s="34">
        <v>2</v>
      </c>
      <c r="W59" s="34">
        <v>5</v>
      </c>
      <c r="X59" s="34">
        <v>21</v>
      </c>
      <c r="Y59" s="34">
        <v>25</v>
      </c>
      <c r="Z59" s="34">
        <v>19</v>
      </c>
      <c r="AA59" s="34">
        <v>0</v>
      </c>
      <c r="AB59" s="34">
        <v>0</v>
      </c>
      <c r="AC59" s="34">
        <v>0</v>
      </c>
      <c r="AD59" s="34">
        <v>1</v>
      </c>
      <c r="AE59" s="34">
        <v>0</v>
      </c>
      <c r="AF59" s="34">
        <v>0</v>
      </c>
      <c r="AG59" s="33">
        <f t="shared" si="0"/>
        <v>57</v>
      </c>
      <c r="AH59" s="33">
        <f t="shared" si="1"/>
        <v>59</v>
      </c>
      <c r="AI59" s="33">
        <f t="shared" si="2"/>
        <v>116</v>
      </c>
    </row>
    <row r="60" spans="1:35" s="32" customFormat="1">
      <c r="A60" s="128"/>
      <c r="B60" s="107"/>
      <c r="C60" s="25" t="s">
        <v>18</v>
      </c>
      <c r="D60" s="25" t="s">
        <v>57</v>
      </c>
      <c r="E60" s="38">
        <v>0</v>
      </c>
      <c r="F60" s="38">
        <v>1</v>
      </c>
      <c r="G60" s="38">
        <v>1</v>
      </c>
      <c r="H60" s="38">
        <v>0</v>
      </c>
      <c r="I60" s="38">
        <v>28</v>
      </c>
      <c r="J60" s="38">
        <v>8</v>
      </c>
      <c r="K60" s="38">
        <v>3</v>
      </c>
      <c r="L60" s="38">
        <v>5</v>
      </c>
      <c r="M60" s="38">
        <v>18</v>
      </c>
      <c r="N60" s="38">
        <v>11</v>
      </c>
      <c r="O60" s="38">
        <v>2</v>
      </c>
      <c r="P60" s="38">
        <v>0</v>
      </c>
      <c r="Q60" s="38">
        <v>4</v>
      </c>
      <c r="R60" s="38">
        <v>4</v>
      </c>
      <c r="S60" s="38">
        <v>9</v>
      </c>
      <c r="T60" s="38">
        <v>13</v>
      </c>
      <c r="U60" s="38">
        <v>13</v>
      </c>
      <c r="V60" s="38">
        <v>6</v>
      </c>
      <c r="W60" s="38">
        <v>12</v>
      </c>
      <c r="X60" s="38">
        <v>31</v>
      </c>
      <c r="Y60" s="38">
        <v>90</v>
      </c>
      <c r="Z60" s="38">
        <v>100</v>
      </c>
      <c r="AA60" s="38">
        <v>0</v>
      </c>
      <c r="AB60" s="38">
        <v>0</v>
      </c>
      <c r="AC60" s="38">
        <v>1</v>
      </c>
      <c r="AD60" s="38">
        <v>1</v>
      </c>
      <c r="AE60" s="38">
        <v>0</v>
      </c>
      <c r="AF60" s="38">
        <v>0</v>
      </c>
      <c r="AG60" s="33">
        <f t="shared" si="0"/>
        <v>181</v>
      </c>
      <c r="AH60" s="33">
        <f t="shared" si="1"/>
        <v>180</v>
      </c>
      <c r="AI60" s="33">
        <f t="shared" si="2"/>
        <v>361</v>
      </c>
    </row>
    <row r="61" spans="1:35" s="32" customFormat="1">
      <c r="A61" s="128"/>
      <c r="B61" s="105" t="s">
        <v>109</v>
      </c>
      <c r="C61" s="25" t="s">
        <v>18</v>
      </c>
      <c r="D61" s="25" t="s">
        <v>73</v>
      </c>
      <c r="E61" s="25">
        <v>0</v>
      </c>
      <c r="F61" s="25">
        <v>0</v>
      </c>
      <c r="G61" s="34">
        <v>0</v>
      </c>
      <c r="H61" s="34">
        <v>0</v>
      </c>
      <c r="I61" s="34">
        <v>12</v>
      </c>
      <c r="J61" s="34">
        <v>6</v>
      </c>
      <c r="K61" s="34">
        <v>0</v>
      </c>
      <c r="L61" s="34">
        <v>0</v>
      </c>
      <c r="M61" s="34">
        <v>2</v>
      </c>
      <c r="N61" s="34">
        <v>1</v>
      </c>
      <c r="O61" s="34">
        <v>0</v>
      </c>
      <c r="P61" s="34">
        <v>0</v>
      </c>
      <c r="Q61" s="34">
        <v>0</v>
      </c>
      <c r="R61" s="34">
        <v>0</v>
      </c>
      <c r="S61" s="34">
        <v>1</v>
      </c>
      <c r="T61" s="34">
        <v>0</v>
      </c>
      <c r="U61" s="34">
        <v>1</v>
      </c>
      <c r="V61" s="34">
        <v>0</v>
      </c>
      <c r="W61" s="34">
        <v>2</v>
      </c>
      <c r="X61" s="34">
        <v>4</v>
      </c>
      <c r="Y61" s="34">
        <v>44</v>
      </c>
      <c r="Z61" s="34">
        <v>26</v>
      </c>
      <c r="AA61" s="34">
        <v>0</v>
      </c>
      <c r="AB61" s="34">
        <v>0</v>
      </c>
      <c r="AC61" s="34">
        <v>0</v>
      </c>
      <c r="AD61" s="34">
        <v>1</v>
      </c>
      <c r="AE61" s="34">
        <v>0</v>
      </c>
      <c r="AF61" s="34">
        <v>0</v>
      </c>
      <c r="AG61" s="33">
        <f t="shared" si="0"/>
        <v>62</v>
      </c>
      <c r="AH61" s="33">
        <f t="shared" si="1"/>
        <v>38</v>
      </c>
      <c r="AI61" s="33">
        <f t="shared" si="2"/>
        <v>100</v>
      </c>
    </row>
    <row r="62" spans="1:35" s="32" customFormat="1">
      <c r="A62" s="128"/>
      <c r="B62" s="107"/>
      <c r="C62" s="25" t="s">
        <v>18</v>
      </c>
      <c r="D62" s="25" t="s">
        <v>57</v>
      </c>
      <c r="E62" s="38">
        <v>0</v>
      </c>
      <c r="F62" s="38">
        <v>0</v>
      </c>
      <c r="G62" s="38">
        <v>0</v>
      </c>
      <c r="H62" s="38">
        <v>0</v>
      </c>
      <c r="I62" s="38">
        <v>37</v>
      </c>
      <c r="J62" s="38">
        <v>11</v>
      </c>
      <c r="K62" s="38">
        <v>0</v>
      </c>
      <c r="L62" s="38">
        <v>0</v>
      </c>
      <c r="M62" s="38">
        <v>5</v>
      </c>
      <c r="N62" s="38">
        <v>4</v>
      </c>
      <c r="O62" s="38">
        <v>0</v>
      </c>
      <c r="P62" s="38">
        <v>0</v>
      </c>
      <c r="Q62" s="38">
        <v>1</v>
      </c>
      <c r="R62" s="38">
        <v>0</v>
      </c>
      <c r="S62" s="38">
        <v>1</v>
      </c>
      <c r="T62" s="38">
        <v>1</v>
      </c>
      <c r="U62" s="38">
        <v>2</v>
      </c>
      <c r="V62" s="38">
        <v>0</v>
      </c>
      <c r="W62" s="38">
        <v>4</v>
      </c>
      <c r="X62" s="38">
        <v>9</v>
      </c>
      <c r="Y62" s="38">
        <v>107</v>
      </c>
      <c r="Z62" s="38">
        <v>83</v>
      </c>
      <c r="AA62" s="38">
        <v>0</v>
      </c>
      <c r="AB62" s="38">
        <v>0</v>
      </c>
      <c r="AC62" s="38">
        <v>0</v>
      </c>
      <c r="AD62" s="38">
        <v>1</v>
      </c>
      <c r="AE62" s="38">
        <v>0</v>
      </c>
      <c r="AF62" s="38">
        <v>0</v>
      </c>
      <c r="AG62" s="33">
        <f t="shared" si="0"/>
        <v>157</v>
      </c>
      <c r="AH62" s="33">
        <f t="shared" si="1"/>
        <v>109</v>
      </c>
      <c r="AI62" s="33">
        <f t="shared" si="2"/>
        <v>266</v>
      </c>
    </row>
    <row r="63" spans="1:35" s="32" customFormat="1">
      <c r="A63" s="128"/>
      <c r="B63" s="105" t="s">
        <v>112</v>
      </c>
      <c r="C63" s="25" t="s">
        <v>18</v>
      </c>
      <c r="D63" s="25" t="s">
        <v>73</v>
      </c>
      <c r="E63" s="25">
        <v>0</v>
      </c>
      <c r="F63" s="25">
        <v>0</v>
      </c>
      <c r="G63" s="34">
        <v>0</v>
      </c>
      <c r="H63" s="34">
        <v>0</v>
      </c>
      <c r="I63" s="34">
        <v>9</v>
      </c>
      <c r="J63" s="34">
        <v>4</v>
      </c>
      <c r="K63" s="34">
        <v>2</v>
      </c>
      <c r="L63" s="34">
        <v>0</v>
      </c>
      <c r="M63" s="34">
        <v>3</v>
      </c>
      <c r="N63" s="34">
        <v>3</v>
      </c>
      <c r="O63" s="34">
        <v>0</v>
      </c>
      <c r="P63" s="34">
        <v>0</v>
      </c>
      <c r="Q63" s="34">
        <v>1</v>
      </c>
      <c r="R63" s="34">
        <v>0</v>
      </c>
      <c r="S63" s="34">
        <v>5</v>
      </c>
      <c r="T63" s="34">
        <v>4</v>
      </c>
      <c r="U63" s="34">
        <v>1</v>
      </c>
      <c r="V63" s="34">
        <v>1</v>
      </c>
      <c r="W63" s="34">
        <v>8</v>
      </c>
      <c r="X63" s="34">
        <v>0</v>
      </c>
      <c r="Y63" s="34">
        <v>21</v>
      </c>
      <c r="Z63" s="34">
        <v>7</v>
      </c>
      <c r="AA63" s="34">
        <v>1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3">
        <f t="shared" si="0"/>
        <v>51</v>
      </c>
      <c r="AH63" s="33">
        <f t="shared" si="1"/>
        <v>19</v>
      </c>
      <c r="AI63" s="33">
        <f t="shared" si="2"/>
        <v>70</v>
      </c>
    </row>
    <row r="64" spans="1:35" s="32" customFormat="1">
      <c r="A64" s="128"/>
      <c r="B64" s="107"/>
      <c r="C64" s="25" t="s">
        <v>18</v>
      </c>
      <c r="D64" s="25" t="s">
        <v>57</v>
      </c>
      <c r="E64" s="38">
        <v>0</v>
      </c>
      <c r="F64" s="38">
        <v>0</v>
      </c>
      <c r="G64" s="38">
        <v>0</v>
      </c>
      <c r="H64" s="38">
        <v>0</v>
      </c>
      <c r="I64" s="38">
        <v>60</v>
      </c>
      <c r="J64" s="38">
        <v>15</v>
      </c>
      <c r="K64" s="38">
        <v>6</v>
      </c>
      <c r="L64" s="38">
        <v>0</v>
      </c>
      <c r="M64" s="38">
        <v>13</v>
      </c>
      <c r="N64" s="38">
        <v>4</v>
      </c>
      <c r="O64" s="38">
        <v>1</v>
      </c>
      <c r="P64" s="38">
        <v>0</v>
      </c>
      <c r="Q64" s="38">
        <v>4</v>
      </c>
      <c r="R64" s="38">
        <v>0</v>
      </c>
      <c r="S64" s="38">
        <v>16</v>
      </c>
      <c r="T64" s="38">
        <v>6</v>
      </c>
      <c r="U64" s="38">
        <v>15</v>
      </c>
      <c r="V64" s="38">
        <v>3</v>
      </c>
      <c r="W64" s="38">
        <v>32</v>
      </c>
      <c r="X64" s="38">
        <v>0</v>
      </c>
      <c r="Y64" s="38">
        <v>258</v>
      </c>
      <c r="Z64" s="38">
        <v>126</v>
      </c>
      <c r="AA64" s="38">
        <v>3</v>
      </c>
      <c r="AB64" s="38">
        <v>0</v>
      </c>
      <c r="AC64" s="38">
        <v>2</v>
      </c>
      <c r="AD64" s="38">
        <v>0</v>
      </c>
      <c r="AE64" s="38">
        <v>0</v>
      </c>
      <c r="AF64" s="34">
        <v>0</v>
      </c>
      <c r="AG64" s="33">
        <f t="shared" si="0"/>
        <v>410</v>
      </c>
      <c r="AH64" s="33">
        <f t="shared" si="1"/>
        <v>154</v>
      </c>
      <c r="AI64" s="33">
        <f t="shared" si="2"/>
        <v>564</v>
      </c>
    </row>
    <row r="65" spans="1:35" s="32" customFormat="1">
      <c r="A65" s="128"/>
      <c r="B65" s="124" t="s">
        <v>77</v>
      </c>
      <c r="C65" s="26" t="s">
        <v>18</v>
      </c>
      <c r="D65" s="26" t="s">
        <v>73</v>
      </c>
      <c r="E65" s="27">
        <f>E59+E61+E63</f>
        <v>0</v>
      </c>
      <c r="F65" s="27">
        <f t="shared" ref="F65:AF65" si="11">F59+F61+F63</f>
        <v>0</v>
      </c>
      <c r="G65" s="27">
        <f t="shared" si="11"/>
        <v>1</v>
      </c>
      <c r="H65" s="27">
        <f t="shared" si="11"/>
        <v>0</v>
      </c>
      <c r="I65" s="27">
        <f t="shared" si="11"/>
        <v>29</v>
      </c>
      <c r="J65" s="27">
        <f t="shared" si="11"/>
        <v>12</v>
      </c>
      <c r="K65" s="27">
        <f t="shared" si="11"/>
        <v>3</v>
      </c>
      <c r="L65" s="27">
        <f t="shared" si="11"/>
        <v>2</v>
      </c>
      <c r="M65" s="27">
        <f t="shared" si="11"/>
        <v>12</v>
      </c>
      <c r="N65" s="27">
        <f t="shared" si="11"/>
        <v>9</v>
      </c>
      <c r="O65" s="27">
        <f t="shared" si="11"/>
        <v>1</v>
      </c>
      <c r="P65" s="27">
        <f t="shared" si="11"/>
        <v>0</v>
      </c>
      <c r="Q65" s="27">
        <f t="shared" si="11"/>
        <v>3</v>
      </c>
      <c r="R65" s="27">
        <f t="shared" si="11"/>
        <v>1</v>
      </c>
      <c r="S65" s="27">
        <f t="shared" si="11"/>
        <v>8</v>
      </c>
      <c r="T65" s="27">
        <f t="shared" si="11"/>
        <v>10</v>
      </c>
      <c r="U65" s="27">
        <f t="shared" si="11"/>
        <v>7</v>
      </c>
      <c r="V65" s="27">
        <f t="shared" si="11"/>
        <v>3</v>
      </c>
      <c r="W65" s="27">
        <f t="shared" si="11"/>
        <v>15</v>
      </c>
      <c r="X65" s="27">
        <f t="shared" si="11"/>
        <v>25</v>
      </c>
      <c r="Y65" s="27">
        <f t="shared" si="11"/>
        <v>90</v>
      </c>
      <c r="Z65" s="27">
        <f t="shared" si="11"/>
        <v>52</v>
      </c>
      <c r="AA65" s="27">
        <f t="shared" si="11"/>
        <v>1</v>
      </c>
      <c r="AB65" s="27">
        <f t="shared" si="11"/>
        <v>0</v>
      </c>
      <c r="AC65" s="27">
        <f t="shared" si="11"/>
        <v>0</v>
      </c>
      <c r="AD65" s="27">
        <f t="shared" si="11"/>
        <v>2</v>
      </c>
      <c r="AE65" s="27">
        <f t="shared" si="11"/>
        <v>0</v>
      </c>
      <c r="AF65" s="27">
        <f t="shared" si="11"/>
        <v>0</v>
      </c>
      <c r="AG65" s="33">
        <f t="shared" si="0"/>
        <v>170</v>
      </c>
      <c r="AH65" s="33">
        <f t="shared" si="1"/>
        <v>116</v>
      </c>
      <c r="AI65" s="33">
        <f t="shared" si="2"/>
        <v>286</v>
      </c>
    </row>
    <row r="66" spans="1:35" s="32" customFormat="1">
      <c r="A66" s="129"/>
      <c r="B66" s="125"/>
      <c r="C66" s="26" t="s">
        <v>18</v>
      </c>
      <c r="D66" s="26" t="s">
        <v>57</v>
      </c>
      <c r="E66" s="27">
        <f>E64+E62+E60</f>
        <v>0</v>
      </c>
      <c r="F66" s="27">
        <f t="shared" ref="F66:AF66" si="12">F64+F62+F60</f>
        <v>1</v>
      </c>
      <c r="G66" s="27">
        <f t="shared" si="12"/>
        <v>1</v>
      </c>
      <c r="H66" s="27">
        <f t="shared" si="12"/>
        <v>0</v>
      </c>
      <c r="I66" s="27">
        <f t="shared" si="12"/>
        <v>125</v>
      </c>
      <c r="J66" s="27">
        <f t="shared" si="12"/>
        <v>34</v>
      </c>
      <c r="K66" s="27">
        <f t="shared" si="12"/>
        <v>9</v>
      </c>
      <c r="L66" s="27">
        <f t="shared" si="12"/>
        <v>5</v>
      </c>
      <c r="M66" s="27">
        <f t="shared" si="12"/>
        <v>36</v>
      </c>
      <c r="N66" s="27">
        <f t="shared" si="12"/>
        <v>19</v>
      </c>
      <c r="O66" s="27">
        <f t="shared" si="12"/>
        <v>3</v>
      </c>
      <c r="P66" s="27">
        <f t="shared" si="12"/>
        <v>0</v>
      </c>
      <c r="Q66" s="27">
        <f t="shared" si="12"/>
        <v>9</v>
      </c>
      <c r="R66" s="27">
        <f t="shared" si="12"/>
        <v>4</v>
      </c>
      <c r="S66" s="27">
        <f t="shared" si="12"/>
        <v>26</v>
      </c>
      <c r="T66" s="27">
        <f t="shared" si="12"/>
        <v>20</v>
      </c>
      <c r="U66" s="27">
        <f t="shared" si="12"/>
        <v>30</v>
      </c>
      <c r="V66" s="27">
        <f t="shared" si="12"/>
        <v>9</v>
      </c>
      <c r="W66" s="27">
        <f t="shared" si="12"/>
        <v>48</v>
      </c>
      <c r="X66" s="27">
        <f t="shared" si="12"/>
        <v>40</v>
      </c>
      <c r="Y66" s="27">
        <f t="shared" si="12"/>
        <v>455</v>
      </c>
      <c r="Z66" s="27">
        <f t="shared" si="12"/>
        <v>309</v>
      </c>
      <c r="AA66" s="27">
        <f t="shared" si="12"/>
        <v>3</v>
      </c>
      <c r="AB66" s="27">
        <f t="shared" si="12"/>
        <v>0</v>
      </c>
      <c r="AC66" s="27">
        <f t="shared" si="12"/>
        <v>3</v>
      </c>
      <c r="AD66" s="27">
        <f t="shared" si="12"/>
        <v>2</v>
      </c>
      <c r="AE66" s="27">
        <f t="shared" si="12"/>
        <v>0</v>
      </c>
      <c r="AF66" s="27">
        <f t="shared" si="12"/>
        <v>0</v>
      </c>
      <c r="AG66" s="33">
        <f t="shared" si="0"/>
        <v>748</v>
      </c>
      <c r="AH66" s="33">
        <f t="shared" si="1"/>
        <v>443</v>
      </c>
      <c r="AI66" s="33">
        <f t="shared" si="2"/>
        <v>1191</v>
      </c>
    </row>
    <row r="67" spans="1:35" s="32" customFormat="1">
      <c r="A67" s="105" t="s">
        <v>200</v>
      </c>
      <c r="B67" s="106"/>
      <c r="C67" s="25" t="s">
        <v>179</v>
      </c>
      <c r="D67" s="25" t="s">
        <v>73</v>
      </c>
      <c r="E67" s="25">
        <v>6</v>
      </c>
      <c r="F67" s="25">
        <v>2</v>
      </c>
      <c r="G67" s="34">
        <v>1</v>
      </c>
      <c r="H67" s="34">
        <v>1</v>
      </c>
      <c r="I67" s="34">
        <v>13</v>
      </c>
      <c r="J67" s="34">
        <v>6</v>
      </c>
      <c r="K67" s="34">
        <v>4</v>
      </c>
      <c r="L67" s="34">
        <v>2</v>
      </c>
      <c r="M67" s="34">
        <v>8</v>
      </c>
      <c r="N67" s="34">
        <v>1</v>
      </c>
      <c r="O67" s="34">
        <v>0</v>
      </c>
      <c r="P67" s="34">
        <v>0</v>
      </c>
      <c r="Q67" s="34">
        <v>8</v>
      </c>
      <c r="R67" s="34">
        <v>4</v>
      </c>
      <c r="S67" s="34">
        <v>284</v>
      </c>
      <c r="T67" s="34">
        <v>81</v>
      </c>
      <c r="U67" s="34">
        <v>16</v>
      </c>
      <c r="V67" s="34">
        <v>5</v>
      </c>
      <c r="W67" s="34">
        <v>18</v>
      </c>
      <c r="X67" s="34">
        <v>6</v>
      </c>
      <c r="Y67" s="34">
        <v>9</v>
      </c>
      <c r="Z67" s="34">
        <v>4</v>
      </c>
      <c r="AA67" s="34">
        <v>0</v>
      </c>
      <c r="AB67" s="34">
        <v>0</v>
      </c>
      <c r="AC67" s="34">
        <v>6</v>
      </c>
      <c r="AD67" s="34">
        <v>0</v>
      </c>
      <c r="AE67" s="34">
        <v>7</v>
      </c>
      <c r="AF67" s="34">
        <v>0</v>
      </c>
      <c r="AG67" s="33">
        <f t="shared" si="0"/>
        <v>380</v>
      </c>
      <c r="AH67" s="33">
        <f t="shared" si="1"/>
        <v>112</v>
      </c>
      <c r="AI67" s="33">
        <f t="shared" si="2"/>
        <v>492</v>
      </c>
    </row>
    <row r="68" spans="1:35" s="32" customFormat="1">
      <c r="A68" s="107"/>
      <c r="B68" s="108"/>
      <c r="C68" s="25" t="s">
        <v>179</v>
      </c>
      <c r="D68" s="25" t="s">
        <v>57</v>
      </c>
      <c r="E68" s="38">
        <v>15</v>
      </c>
      <c r="F68" s="38">
        <v>6</v>
      </c>
      <c r="G68" s="38">
        <v>2</v>
      </c>
      <c r="H68" s="38">
        <v>3</v>
      </c>
      <c r="I68" s="38">
        <v>21</v>
      </c>
      <c r="J68" s="38">
        <v>9</v>
      </c>
      <c r="K68" s="38">
        <v>6</v>
      </c>
      <c r="L68" s="38">
        <v>4</v>
      </c>
      <c r="M68" s="38">
        <v>12</v>
      </c>
      <c r="N68" s="38">
        <v>3</v>
      </c>
      <c r="O68" s="38">
        <v>0</v>
      </c>
      <c r="P68" s="38">
        <v>0</v>
      </c>
      <c r="Q68" s="38">
        <v>11</v>
      </c>
      <c r="R68" s="38">
        <v>8</v>
      </c>
      <c r="S68" s="38">
        <v>1736</v>
      </c>
      <c r="T68" s="38">
        <v>707</v>
      </c>
      <c r="U68" s="38">
        <v>23</v>
      </c>
      <c r="V68" s="38">
        <v>15</v>
      </c>
      <c r="W68" s="38">
        <v>34</v>
      </c>
      <c r="X68" s="38">
        <v>20</v>
      </c>
      <c r="Y68" s="38">
        <v>48</v>
      </c>
      <c r="Z68" s="38">
        <v>17</v>
      </c>
      <c r="AA68" s="38">
        <v>0</v>
      </c>
      <c r="AB68" s="38">
        <v>0</v>
      </c>
      <c r="AC68" s="38">
        <v>17</v>
      </c>
      <c r="AD68" s="38">
        <v>0</v>
      </c>
      <c r="AE68" s="38">
        <v>12</v>
      </c>
      <c r="AF68" s="38">
        <v>0</v>
      </c>
      <c r="AG68" s="33">
        <f t="shared" si="0"/>
        <v>1937</v>
      </c>
      <c r="AH68" s="33">
        <f t="shared" si="1"/>
        <v>792</v>
      </c>
      <c r="AI68" s="33">
        <f t="shared" si="2"/>
        <v>2729</v>
      </c>
    </row>
    <row r="69" spans="1:35" s="32" customFormat="1">
      <c r="A69" s="105" t="s">
        <v>201</v>
      </c>
      <c r="B69" s="106"/>
      <c r="C69" s="25" t="s">
        <v>17</v>
      </c>
      <c r="D69" s="25" t="s">
        <v>73</v>
      </c>
      <c r="E69" s="39">
        <v>12</v>
      </c>
      <c r="F69" s="39">
        <v>4</v>
      </c>
      <c r="G69" s="34">
        <v>2</v>
      </c>
      <c r="H69" s="34">
        <v>1</v>
      </c>
      <c r="I69" s="34">
        <v>65</v>
      </c>
      <c r="J69" s="34">
        <v>2</v>
      </c>
      <c r="K69" s="34">
        <v>13</v>
      </c>
      <c r="L69" s="34">
        <v>1</v>
      </c>
      <c r="M69" s="34">
        <v>11</v>
      </c>
      <c r="N69" s="34">
        <v>1</v>
      </c>
      <c r="O69" s="34">
        <v>8</v>
      </c>
      <c r="P69" s="34">
        <v>0</v>
      </c>
      <c r="Q69" s="34">
        <v>23</v>
      </c>
      <c r="R69" s="34">
        <v>13</v>
      </c>
      <c r="S69" s="34">
        <v>41</v>
      </c>
      <c r="T69" s="34">
        <v>9</v>
      </c>
      <c r="U69" s="34">
        <v>6</v>
      </c>
      <c r="V69" s="34">
        <v>0</v>
      </c>
      <c r="W69" s="34">
        <v>68</v>
      </c>
      <c r="X69" s="34">
        <v>89</v>
      </c>
      <c r="Y69" s="34">
        <v>23</v>
      </c>
      <c r="Z69" s="34">
        <v>36</v>
      </c>
      <c r="AA69" s="34">
        <v>0</v>
      </c>
      <c r="AB69" s="34">
        <v>0</v>
      </c>
      <c r="AC69" s="34">
        <v>4</v>
      </c>
      <c r="AD69" s="34">
        <v>0</v>
      </c>
      <c r="AE69" s="34">
        <v>3</v>
      </c>
      <c r="AF69" s="34">
        <v>0</v>
      </c>
      <c r="AG69" s="33">
        <f t="shared" si="0"/>
        <v>279</v>
      </c>
      <c r="AH69" s="33">
        <f t="shared" si="1"/>
        <v>156</v>
      </c>
      <c r="AI69" s="33">
        <f t="shared" si="2"/>
        <v>435</v>
      </c>
    </row>
    <row r="70" spans="1:35" s="32" customFormat="1">
      <c r="A70" s="107"/>
      <c r="B70" s="108"/>
      <c r="C70" s="25" t="s">
        <v>17</v>
      </c>
      <c r="D70" s="25" t="s">
        <v>57</v>
      </c>
      <c r="E70" s="38">
        <v>23</v>
      </c>
      <c r="F70" s="38">
        <v>6</v>
      </c>
      <c r="G70" s="38">
        <v>6</v>
      </c>
      <c r="H70" s="38">
        <v>2</v>
      </c>
      <c r="I70" s="38">
        <v>83</v>
      </c>
      <c r="J70" s="38">
        <v>4</v>
      </c>
      <c r="K70" s="38">
        <v>25</v>
      </c>
      <c r="L70" s="38">
        <v>4</v>
      </c>
      <c r="M70" s="38">
        <v>17</v>
      </c>
      <c r="N70" s="38">
        <v>4</v>
      </c>
      <c r="O70" s="38">
        <v>14</v>
      </c>
      <c r="P70" s="38">
        <v>2</v>
      </c>
      <c r="Q70" s="38">
        <v>44</v>
      </c>
      <c r="R70" s="38">
        <v>18</v>
      </c>
      <c r="S70" s="38">
        <v>58</v>
      </c>
      <c r="T70" s="38">
        <v>12</v>
      </c>
      <c r="U70" s="38">
        <v>11</v>
      </c>
      <c r="V70" s="38">
        <v>0</v>
      </c>
      <c r="W70" s="38">
        <v>570</v>
      </c>
      <c r="X70" s="38">
        <v>632</v>
      </c>
      <c r="Y70" s="38">
        <v>102</v>
      </c>
      <c r="Z70" s="38">
        <v>23</v>
      </c>
      <c r="AA70" s="38">
        <v>2</v>
      </c>
      <c r="AB70" s="38">
        <v>0</v>
      </c>
      <c r="AC70" s="38">
        <v>7</v>
      </c>
      <c r="AD70" s="38">
        <v>1</v>
      </c>
      <c r="AE70" s="38">
        <v>8</v>
      </c>
      <c r="AF70" s="38">
        <v>1</v>
      </c>
      <c r="AG70" s="33">
        <f t="shared" ref="AG70:AG86" si="13">AE70+AC70+AA70+Y70+W70+U70+S70+Q70+O70+M70+K70+I70+G70+E70</f>
        <v>970</v>
      </c>
      <c r="AH70" s="33">
        <f t="shared" ref="AH70:AH86" si="14">AF70+AD70+AB70+Z70+X70+V70+T70+R70+P70+N70+L70+J70+H70+F70</f>
        <v>709</v>
      </c>
      <c r="AI70" s="33">
        <f t="shared" ref="AI70:AI94" si="15">AH70+AG70</f>
        <v>1679</v>
      </c>
    </row>
    <row r="71" spans="1:35" s="32" customFormat="1">
      <c r="A71" s="127" t="s">
        <v>182</v>
      </c>
      <c r="B71" s="105" t="s">
        <v>41</v>
      </c>
      <c r="C71" s="25" t="s">
        <v>179</v>
      </c>
      <c r="D71" s="25" t="s">
        <v>73</v>
      </c>
      <c r="E71" s="23">
        <v>5</v>
      </c>
      <c r="F71" s="23">
        <v>7</v>
      </c>
      <c r="G71" s="34">
        <v>1</v>
      </c>
      <c r="H71" s="34">
        <v>0</v>
      </c>
      <c r="I71" s="34">
        <v>3</v>
      </c>
      <c r="J71" s="34">
        <v>5</v>
      </c>
      <c r="K71" s="34">
        <v>9</v>
      </c>
      <c r="L71" s="34">
        <v>4</v>
      </c>
      <c r="M71" s="34">
        <v>6</v>
      </c>
      <c r="N71" s="34">
        <v>17</v>
      </c>
      <c r="O71" s="34">
        <v>0</v>
      </c>
      <c r="P71" s="34">
        <v>6</v>
      </c>
      <c r="Q71" s="34">
        <v>0</v>
      </c>
      <c r="R71" s="34">
        <v>2</v>
      </c>
      <c r="S71" s="34">
        <v>66</v>
      </c>
      <c r="T71" s="34">
        <v>267</v>
      </c>
      <c r="U71" s="34">
        <v>1</v>
      </c>
      <c r="V71" s="34">
        <v>1</v>
      </c>
      <c r="W71" s="34">
        <v>3</v>
      </c>
      <c r="X71" s="34">
        <v>19</v>
      </c>
      <c r="Y71" s="34">
        <v>11</v>
      </c>
      <c r="Z71" s="34">
        <v>14</v>
      </c>
      <c r="AA71" s="34">
        <v>0</v>
      </c>
      <c r="AB71" s="34">
        <v>0</v>
      </c>
      <c r="AC71" s="34">
        <v>0</v>
      </c>
      <c r="AD71" s="34">
        <v>1</v>
      </c>
      <c r="AE71" s="34">
        <v>0</v>
      </c>
      <c r="AF71" s="34">
        <v>0</v>
      </c>
      <c r="AG71" s="33">
        <f t="shared" si="13"/>
        <v>105</v>
      </c>
      <c r="AH71" s="33">
        <f t="shared" si="14"/>
        <v>343</v>
      </c>
      <c r="AI71" s="33">
        <f t="shared" si="15"/>
        <v>448</v>
      </c>
    </row>
    <row r="72" spans="1:35" s="32" customFormat="1">
      <c r="A72" s="128"/>
      <c r="B72" s="107"/>
      <c r="C72" s="25" t="s">
        <v>179</v>
      </c>
      <c r="D72" s="25" t="s">
        <v>57</v>
      </c>
      <c r="E72" s="38">
        <v>8</v>
      </c>
      <c r="F72" s="38">
        <v>9</v>
      </c>
      <c r="G72" s="38">
        <v>2</v>
      </c>
      <c r="H72" s="38">
        <v>0</v>
      </c>
      <c r="I72" s="38">
        <v>6</v>
      </c>
      <c r="J72" s="38">
        <v>9</v>
      </c>
      <c r="K72" s="38">
        <v>11</v>
      </c>
      <c r="L72" s="38">
        <v>10</v>
      </c>
      <c r="M72" s="38">
        <v>14</v>
      </c>
      <c r="N72" s="38">
        <v>21</v>
      </c>
      <c r="O72" s="38">
        <v>1</v>
      </c>
      <c r="P72" s="38">
        <v>9</v>
      </c>
      <c r="Q72" s="38">
        <v>0</v>
      </c>
      <c r="R72" s="38">
        <v>6</v>
      </c>
      <c r="S72" s="38">
        <v>302</v>
      </c>
      <c r="T72" s="38">
        <v>994</v>
      </c>
      <c r="U72" s="38">
        <v>2</v>
      </c>
      <c r="V72" s="38">
        <v>2</v>
      </c>
      <c r="W72" s="38">
        <v>6</v>
      </c>
      <c r="X72" s="38">
        <v>23</v>
      </c>
      <c r="Y72" s="38">
        <v>24</v>
      </c>
      <c r="Z72" s="38">
        <v>19</v>
      </c>
      <c r="AA72" s="38">
        <v>0</v>
      </c>
      <c r="AB72" s="38">
        <v>0</v>
      </c>
      <c r="AC72" s="38">
        <v>1</v>
      </c>
      <c r="AD72" s="38">
        <v>1</v>
      </c>
      <c r="AE72" s="38">
        <v>1</v>
      </c>
      <c r="AF72" s="38">
        <v>0</v>
      </c>
      <c r="AG72" s="33">
        <f t="shared" si="13"/>
        <v>378</v>
      </c>
      <c r="AH72" s="33">
        <f t="shared" si="14"/>
        <v>1103</v>
      </c>
      <c r="AI72" s="33">
        <f t="shared" si="15"/>
        <v>1481</v>
      </c>
    </row>
    <row r="73" spans="1:35" s="32" customFormat="1">
      <c r="A73" s="128"/>
      <c r="B73" s="105" t="s">
        <v>124</v>
      </c>
      <c r="C73" s="25" t="s">
        <v>179</v>
      </c>
      <c r="D73" s="25" t="s">
        <v>73</v>
      </c>
      <c r="E73" s="23">
        <v>0</v>
      </c>
      <c r="F73" s="23">
        <v>2</v>
      </c>
      <c r="G73" s="34">
        <v>0</v>
      </c>
      <c r="H73" s="34">
        <v>0</v>
      </c>
      <c r="I73" s="34">
        <v>0</v>
      </c>
      <c r="J73" s="34">
        <v>2</v>
      </c>
      <c r="K73" s="34">
        <v>0</v>
      </c>
      <c r="L73" s="34">
        <v>3</v>
      </c>
      <c r="M73" s="34">
        <v>0</v>
      </c>
      <c r="N73" s="34">
        <v>7</v>
      </c>
      <c r="O73" s="34">
        <v>0</v>
      </c>
      <c r="P73" s="34">
        <v>3</v>
      </c>
      <c r="Q73" s="34">
        <v>0</v>
      </c>
      <c r="R73" s="34">
        <v>1</v>
      </c>
      <c r="S73" s="34">
        <v>0</v>
      </c>
      <c r="T73" s="34">
        <v>61</v>
      </c>
      <c r="U73" s="34">
        <v>0</v>
      </c>
      <c r="V73" s="34">
        <v>1</v>
      </c>
      <c r="W73" s="34">
        <v>0</v>
      </c>
      <c r="X73" s="34">
        <v>8</v>
      </c>
      <c r="Y73" s="34">
        <v>0</v>
      </c>
      <c r="Z73" s="34">
        <v>3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3">
        <f t="shared" si="13"/>
        <v>0</v>
      </c>
      <c r="AH73" s="33">
        <f t="shared" si="14"/>
        <v>91</v>
      </c>
      <c r="AI73" s="33">
        <f t="shared" si="15"/>
        <v>91</v>
      </c>
    </row>
    <row r="74" spans="1:35" s="32" customFormat="1">
      <c r="A74" s="128"/>
      <c r="B74" s="107"/>
      <c r="C74" s="25" t="s">
        <v>179</v>
      </c>
      <c r="D74" s="25" t="s">
        <v>57</v>
      </c>
      <c r="E74" s="38">
        <v>0</v>
      </c>
      <c r="F74" s="38">
        <v>8</v>
      </c>
      <c r="G74" s="38">
        <v>0</v>
      </c>
      <c r="H74" s="38">
        <v>1</v>
      </c>
      <c r="I74" s="38">
        <v>0</v>
      </c>
      <c r="J74" s="38">
        <v>4</v>
      </c>
      <c r="K74" s="38">
        <v>0</v>
      </c>
      <c r="L74" s="38">
        <v>6</v>
      </c>
      <c r="M74" s="38">
        <v>0</v>
      </c>
      <c r="N74" s="38">
        <v>13</v>
      </c>
      <c r="O74" s="38">
        <v>0</v>
      </c>
      <c r="P74" s="38">
        <v>6</v>
      </c>
      <c r="Q74" s="38">
        <v>0</v>
      </c>
      <c r="R74" s="38">
        <v>4</v>
      </c>
      <c r="S74" s="38">
        <v>0</v>
      </c>
      <c r="T74" s="38">
        <v>778</v>
      </c>
      <c r="U74" s="38">
        <v>0</v>
      </c>
      <c r="V74" s="38">
        <v>1</v>
      </c>
      <c r="W74" s="38">
        <v>0</v>
      </c>
      <c r="X74" s="38">
        <v>26</v>
      </c>
      <c r="Y74" s="38">
        <v>0</v>
      </c>
      <c r="Z74" s="38">
        <v>8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3">
        <f t="shared" si="13"/>
        <v>0</v>
      </c>
      <c r="AH74" s="33">
        <f t="shared" si="14"/>
        <v>855</v>
      </c>
      <c r="AI74" s="33">
        <f t="shared" si="15"/>
        <v>855</v>
      </c>
    </row>
    <row r="75" spans="1:35" s="32" customFormat="1">
      <c r="A75" s="128"/>
      <c r="B75" s="124" t="s">
        <v>0</v>
      </c>
      <c r="C75" s="26" t="s">
        <v>179</v>
      </c>
      <c r="D75" s="26" t="s">
        <v>73</v>
      </c>
      <c r="E75" s="27">
        <f>E73+E71</f>
        <v>5</v>
      </c>
      <c r="F75" s="27">
        <f t="shared" ref="F75:AF75" si="16">F73+F71</f>
        <v>9</v>
      </c>
      <c r="G75" s="27">
        <f t="shared" si="16"/>
        <v>1</v>
      </c>
      <c r="H75" s="27">
        <f t="shared" si="16"/>
        <v>0</v>
      </c>
      <c r="I75" s="27">
        <f t="shared" si="16"/>
        <v>3</v>
      </c>
      <c r="J75" s="27">
        <f t="shared" si="16"/>
        <v>7</v>
      </c>
      <c r="K75" s="27">
        <f t="shared" si="16"/>
        <v>9</v>
      </c>
      <c r="L75" s="27">
        <f t="shared" si="16"/>
        <v>7</v>
      </c>
      <c r="M75" s="27">
        <f t="shared" si="16"/>
        <v>6</v>
      </c>
      <c r="N75" s="27">
        <f t="shared" si="16"/>
        <v>24</v>
      </c>
      <c r="O75" s="27">
        <f t="shared" si="16"/>
        <v>0</v>
      </c>
      <c r="P75" s="27">
        <f t="shared" si="16"/>
        <v>9</v>
      </c>
      <c r="Q75" s="27">
        <f t="shared" si="16"/>
        <v>0</v>
      </c>
      <c r="R75" s="27">
        <f t="shared" si="16"/>
        <v>3</v>
      </c>
      <c r="S75" s="27">
        <f t="shared" si="16"/>
        <v>66</v>
      </c>
      <c r="T75" s="27">
        <f t="shared" si="16"/>
        <v>328</v>
      </c>
      <c r="U75" s="27">
        <f t="shared" si="16"/>
        <v>1</v>
      </c>
      <c r="V75" s="27">
        <f t="shared" si="16"/>
        <v>2</v>
      </c>
      <c r="W75" s="27">
        <f t="shared" si="16"/>
        <v>3</v>
      </c>
      <c r="X75" s="27">
        <f t="shared" si="16"/>
        <v>27</v>
      </c>
      <c r="Y75" s="27">
        <f t="shared" si="16"/>
        <v>11</v>
      </c>
      <c r="Z75" s="27">
        <f t="shared" si="16"/>
        <v>17</v>
      </c>
      <c r="AA75" s="27">
        <f t="shared" si="16"/>
        <v>0</v>
      </c>
      <c r="AB75" s="27">
        <f t="shared" si="16"/>
        <v>0</v>
      </c>
      <c r="AC75" s="27">
        <f t="shared" si="16"/>
        <v>0</v>
      </c>
      <c r="AD75" s="27">
        <f t="shared" si="16"/>
        <v>1</v>
      </c>
      <c r="AE75" s="27">
        <f t="shared" si="16"/>
        <v>0</v>
      </c>
      <c r="AF75" s="27">
        <f t="shared" si="16"/>
        <v>0</v>
      </c>
      <c r="AG75" s="33">
        <f t="shared" si="13"/>
        <v>105</v>
      </c>
      <c r="AH75" s="33">
        <f t="shared" si="14"/>
        <v>434</v>
      </c>
      <c r="AI75" s="33">
        <f t="shared" si="15"/>
        <v>539</v>
      </c>
    </row>
    <row r="76" spans="1:35" s="32" customFormat="1">
      <c r="A76" s="129"/>
      <c r="B76" s="125"/>
      <c r="C76" s="26" t="s">
        <v>179</v>
      </c>
      <c r="D76" s="26" t="s">
        <v>57</v>
      </c>
      <c r="E76" s="27">
        <f>E74+E72</f>
        <v>8</v>
      </c>
      <c r="F76" s="27">
        <f t="shared" ref="F76:AF76" si="17">F74+F72</f>
        <v>17</v>
      </c>
      <c r="G76" s="27">
        <f t="shared" si="17"/>
        <v>2</v>
      </c>
      <c r="H76" s="27">
        <f t="shared" si="17"/>
        <v>1</v>
      </c>
      <c r="I76" s="27">
        <f t="shared" si="17"/>
        <v>6</v>
      </c>
      <c r="J76" s="27">
        <f t="shared" si="17"/>
        <v>13</v>
      </c>
      <c r="K76" s="27">
        <f t="shared" si="17"/>
        <v>11</v>
      </c>
      <c r="L76" s="27">
        <f t="shared" si="17"/>
        <v>16</v>
      </c>
      <c r="M76" s="27">
        <f t="shared" si="17"/>
        <v>14</v>
      </c>
      <c r="N76" s="27">
        <f t="shared" si="17"/>
        <v>34</v>
      </c>
      <c r="O76" s="27">
        <f t="shared" si="17"/>
        <v>1</v>
      </c>
      <c r="P76" s="27">
        <f t="shared" si="17"/>
        <v>15</v>
      </c>
      <c r="Q76" s="27">
        <f t="shared" si="17"/>
        <v>0</v>
      </c>
      <c r="R76" s="27">
        <f t="shared" si="17"/>
        <v>10</v>
      </c>
      <c r="S76" s="27">
        <f t="shared" si="17"/>
        <v>302</v>
      </c>
      <c r="T76" s="27">
        <f t="shared" si="17"/>
        <v>1772</v>
      </c>
      <c r="U76" s="27">
        <f t="shared" si="17"/>
        <v>2</v>
      </c>
      <c r="V76" s="27">
        <f t="shared" si="17"/>
        <v>3</v>
      </c>
      <c r="W76" s="27">
        <f t="shared" si="17"/>
        <v>6</v>
      </c>
      <c r="X76" s="27">
        <f t="shared" si="17"/>
        <v>49</v>
      </c>
      <c r="Y76" s="27">
        <f t="shared" si="17"/>
        <v>24</v>
      </c>
      <c r="Z76" s="27">
        <f t="shared" si="17"/>
        <v>27</v>
      </c>
      <c r="AA76" s="27">
        <f t="shared" si="17"/>
        <v>0</v>
      </c>
      <c r="AB76" s="27">
        <f t="shared" si="17"/>
        <v>0</v>
      </c>
      <c r="AC76" s="27">
        <f t="shared" si="17"/>
        <v>1</v>
      </c>
      <c r="AD76" s="27">
        <f t="shared" si="17"/>
        <v>1</v>
      </c>
      <c r="AE76" s="27">
        <f t="shared" si="17"/>
        <v>1</v>
      </c>
      <c r="AF76" s="27">
        <f t="shared" si="17"/>
        <v>0</v>
      </c>
      <c r="AG76" s="33">
        <f t="shared" si="13"/>
        <v>378</v>
      </c>
      <c r="AH76" s="33">
        <f t="shared" si="14"/>
        <v>1958</v>
      </c>
      <c r="AI76" s="33">
        <f t="shared" si="15"/>
        <v>2336</v>
      </c>
    </row>
    <row r="77" spans="1:35" s="32" customFormat="1">
      <c r="A77" s="127" t="s">
        <v>203</v>
      </c>
      <c r="B77" s="105" t="s">
        <v>41</v>
      </c>
      <c r="C77" s="25" t="s">
        <v>17</v>
      </c>
      <c r="D77" s="25" t="s">
        <v>73</v>
      </c>
      <c r="E77" s="23">
        <v>1</v>
      </c>
      <c r="F77" s="23">
        <v>0</v>
      </c>
      <c r="G77" s="34">
        <v>0</v>
      </c>
      <c r="H77" s="34">
        <v>1</v>
      </c>
      <c r="I77" s="34">
        <v>0</v>
      </c>
      <c r="J77" s="34">
        <v>0</v>
      </c>
      <c r="K77" s="34">
        <v>2</v>
      </c>
      <c r="L77" s="34">
        <v>3</v>
      </c>
      <c r="M77" s="34">
        <v>4</v>
      </c>
      <c r="N77" s="34">
        <v>2</v>
      </c>
      <c r="O77" s="34">
        <v>0</v>
      </c>
      <c r="P77" s="34">
        <v>3</v>
      </c>
      <c r="Q77" s="34">
        <v>2</v>
      </c>
      <c r="R77" s="34">
        <v>17</v>
      </c>
      <c r="S77" s="34">
        <v>1</v>
      </c>
      <c r="T77" s="34">
        <v>6</v>
      </c>
      <c r="U77" s="34">
        <v>0</v>
      </c>
      <c r="V77" s="34">
        <v>1</v>
      </c>
      <c r="W77" s="34">
        <v>134</v>
      </c>
      <c r="X77" s="34">
        <v>272</v>
      </c>
      <c r="Y77" s="34">
        <v>1</v>
      </c>
      <c r="Z77" s="34">
        <v>5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3">
        <f t="shared" si="13"/>
        <v>145</v>
      </c>
      <c r="AH77" s="33">
        <f t="shared" si="14"/>
        <v>310</v>
      </c>
      <c r="AI77" s="33">
        <f t="shared" si="15"/>
        <v>455</v>
      </c>
    </row>
    <row r="78" spans="1:35" s="32" customFormat="1">
      <c r="A78" s="128"/>
      <c r="B78" s="107"/>
      <c r="C78" s="25" t="s">
        <v>17</v>
      </c>
      <c r="D78" s="25" t="s">
        <v>57</v>
      </c>
      <c r="E78" s="38">
        <v>2</v>
      </c>
      <c r="F78" s="38">
        <v>0</v>
      </c>
      <c r="G78" s="38">
        <v>1</v>
      </c>
      <c r="H78" s="38">
        <v>1</v>
      </c>
      <c r="I78" s="38">
        <v>0</v>
      </c>
      <c r="J78" s="38">
        <v>1</v>
      </c>
      <c r="K78" s="38">
        <v>4</v>
      </c>
      <c r="L78" s="38">
        <v>4</v>
      </c>
      <c r="M78" s="38">
        <v>6</v>
      </c>
      <c r="N78" s="38">
        <v>4</v>
      </c>
      <c r="O78" s="38">
        <v>1</v>
      </c>
      <c r="P78" s="38">
        <v>4</v>
      </c>
      <c r="Q78" s="38">
        <v>5</v>
      </c>
      <c r="R78" s="38">
        <v>24</v>
      </c>
      <c r="S78" s="38">
        <v>3</v>
      </c>
      <c r="T78" s="38">
        <v>9</v>
      </c>
      <c r="U78" s="38">
        <v>1</v>
      </c>
      <c r="V78" s="38">
        <v>2</v>
      </c>
      <c r="W78" s="38">
        <v>438</v>
      </c>
      <c r="X78" s="38">
        <v>990</v>
      </c>
      <c r="Y78" s="38">
        <v>3</v>
      </c>
      <c r="Z78" s="38">
        <v>32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3">
        <f t="shared" si="13"/>
        <v>464</v>
      </c>
      <c r="AH78" s="33">
        <f t="shared" si="14"/>
        <v>1071</v>
      </c>
      <c r="AI78" s="33">
        <f t="shared" si="15"/>
        <v>1535</v>
      </c>
    </row>
    <row r="79" spans="1:35" s="32" customFormat="1">
      <c r="A79" s="128"/>
      <c r="B79" s="105" t="s">
        <v>125</v>
      </c>
      <c r="C79" s="25" t="s">
        <v>17</v>
      </c>
      <c r="D79" s="25" t="s">
        <v>73</v>
      </c>
      <c r="E79" s="23">
        <v>0</v>
      </c>
      <c r="F79" s="23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1</v>
      </c>
      <c r="M79" s="34">
        <v>0</v>
      </c>
      <c r="N79" s="34">
        <v>2</v>
      </c>
      <c r="O79" s="34">
        <v>0</v>
      </c>
      <c r="P79" s="34">
        <v>1</v>
      </c>
      <c r="Q79" s="34">
        <v>0</v>
      </c>
      <c r="R79" s="34">
        <v>8</v>
      </c>
      <c r="S79" s="34">
        <v>0</v>
      </c>
      <c r="T79" s="34">
        <v>4</v>
      </c>
      <c r="U79" s="34">
        <v>0</v>
      </c>
      <c r="V79" s="34">
        <v>1</v>
      </c>
      <c r="W79" s="34">
        <v>0</v>
      </c>
      <c r="X79" s="34">
        <v>67</v>
      </c>
      <c r="Y79" s="34">
        <v>0</v>
      </c>
      <c r="Z79" s="34">
        <v>3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3">
        <f t="shared" si="13"/>
        <v>0</v>
      </c>
      <c r="AH79" s="33">
        <f t="shared" si="14"/>
        <v>87</v>
      </c>
      <c r="AI79" s="33">
        <f t="shared" si="15"/>
        <v>87</v>
      </c>
    </row>
    <row r="80" spans="1:35" s="32" customFormat="1">
      <c r="A80" s="128"/>
      <c r="B80" s="107"/>
      <c r="C80" s="25" t="s">
        <v>17</v>
      </c>
      <c r="D80" s="25" t="s">
        <v>57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1</v>
      </c>
      <c r="K80" s="38">
        <v>0</v>
      </c>
      <c r="L80" s="38">
        <v>1</v>
      </c>
      <c r="M80" s="38">
        <v>0</v>
      </c>
      <c r="N80" s="38">
        <v>3</v>
      </c>
      <c r="O80" s="38">
        <v>0</v>
      </c>
      <c r="P80" s="38">
        <v>2</v>
      </c>
      <c r="Q80" s="38">
        <v>0</v>
      </c>
      <c r="R80" s="38">
        <v>13</v>
      </c>
      <c r="S80" s="38">
        <v>0</v>
      </c>
      <c r="T80" s="38">
        <v>6</v>
      </c>
      <c r="U80" s="38">
        <v>0</v>
      </c>
      <c r="V80" s="38">
        <v>2</v>
      </c>
      <c r="W80" s="38">
        <v>0</v>
      </c>
      <c r="X80" s="38">
        <v>287</v>
      </c>
      <c r="Y80" s="38">
        <v>0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3">
        <f t="shared" si="13"/>
        <v>0</v>
      </c>
      <c r="AH80" s="33">
        <f t="shared" si="14"/>
        <v>321</v>
      </c>
      <c r="AI80" s="33">
        <f t="shared" si="15"/>
        <v>321</v>
      </c>
    </row>
    <row r="81" spans="1:40" s="32" customFormat="1">
      <c r="A81" s="128"/>
      <c r="B81" s="124" t="s">
        <v>101</v>
      </c>
      <c r="C81" s="26" t="s">
        <v>17</v>
      </c>
      <c r="D81" s="26" t="s">
        <v>73</v>
      </c>
      <c r="E81" s="27">
        <f>E77+E79</f>
        <v>1</v>
      </c>
      <c r="F81" s="27">
        <f t="shared" ref="F81:AF81" si="18">F77+F79</f>
        <v>0</v>
      </c>
      <c r="G81" s="27">
        <f t="shared" si="18"/>
        <v>0</v>
      </c>
      <c r="H81" s="27">
        <f t="shared" si="18"/>
        <v>1</v>
      </c>
      <c r="I81" s="27">
        <f t="shared" si="18"/>
        <v>0</v>
      </c>
      <c r="J81" s="27">
        <f t="shared" si="18"/>
        <v>0</v>
      </c>
      <c r="K81" s="27">
        <f t="shared" si="18"/>
        <v>2</v>
      </c>
      <c r="L81" s="27">
        <f t="shared" si="18"/>
        <v>4</v>
      </c>
      <c r="M81" s="27">
        <f t="shared" si="18"/>
        <v>4</v>
      </c>
      <c r="N81" s="27">
        <f t="shared" si="18"/>
        <v>4</v>
      </c>
      <c r="O81" s="27">
        <f t="shared" si="18"/>
        <v>0</v>
      </c>
      <c r="P81" s="27">
        <f t="shared" si="18"/>
        <v>4</v>
      </c>
      <c r="Q81" s="27">
        <f t="shared" si="18"/>
        <v>2</v>
      </c>
      <c r="R81" s="27">
        <f t="shared" si="18"/>
        <v>25</v>
      </c>
      <c r="S81" s="27">
        <f t="shared" si="18"/>
        <v>1</v>
      </c>
      <c r="T81" s="27">
        <f t="shared" si="18"/>
        <v>10</v>
      </c>
      <c r="U81" s="27">
        <f t="shared" si="18"/>
        <v>0</v>
      </c>
      <c r="V81" s="27">
        <f t="shared" si="18"/>
        <v>2</v>
      </c>
      <c r="W81" s="27">
        <f t="shared" si="18"/>
        <v>134</v>
      </c>
      <c r="X81" s="27">
        <f t="shared" si="18"/>
        <v>339</v>
      </c>
      <c r="Y81" s="27">
        <f t="shared" si="18"/>
        <v>1</v>
      </c>
      <c r="Z81" s="27">
        <f t="shared" si="18"/>
        <v>8</v>
      </c>
      <c r="AA81" s="27">
        <f t="shared" si="18"/>
        <v>0</v>
      </c>
      <c r="AB81" s="27">
        <f t="shared" si="18"/>
        <v>0</v>
      </c>
      <c r="AC81" s="27">
        <f t="shared" si="18"/>
        <v>0</v>
      </c>
      <c r="AD81" s="27">
        <f t="shared" si="18"/>
        <v>0</v>
      </c>
      <c r="AE81" s="27">
        <f t="shared" si="18"/>
        <v>0</v>
      </c>
      <c r="AF81" s="27">
        <f t="shared" si="18"/>
        <v>0</v>
      </c>
      <c r="AG81" s="33">
        <f t="shared" si="13"/>
        <v>145</v>
      </c>
      <c r="AH81" s="33">
        <f t="shared" si="14"/>
        <v>397</v>
      </c>
      <c r="AI81" s="33">
        <f t="shared" si="15"/>
        <v>542</v>
      </c>
    </row>
    <row r="82" spans="1:40" s="32" customFormat="1">
      <c r="A82" s="129"/>
      <c r="B82" s="125"/>
      <c r="C82" s="26" t="s">
        <v>17</v>
      </c>
      <c r="D82" s="26" t="s">
        <v>57</v>
      </c>
      <c r="E82" s="27">
        <f>E80+E78</f>
        <v>2</v>
      </c>
      <c r="F82" s="27">
        <f t="shared" ref="F82:AF82" si="19">F80+F78</f>
        <v>0</v>
      </c>
      <c r="G82" s="27">
        <f t="shared" si="19"/>
        <v>1</v>
      </c>
      <c r="H82" s="27">
        <f t="shared" si="19"/>
        <v>1</v>
      </c>
      <c r="I82" s="27">
        <f t="shared" si="19"/>
        <v>0</v>
      </c>
      <c r="J82" s="27">
        <f t="shared" si="19"/>
        <v>2</v>
      </c>
      <c r="K82" s="27">
        <f t="shared" si="19"/>
        <v>4</v>
      </c>
      <c r="L82" s="27">
        <f t="shared" si="19"/>
        <v>5</v>
      </c>
      <c r="M82" s="27">
        <f t="shared" si="19"/>
        <v>6</v>
      </c>
      <c r="N82" s="27">
        <f t="shared" si="19"/>
        <v>7</v>
      </c>
      <c r="O82" s="27">
        <f t="shared" si="19"/>
        <v>1</v>
      </c>
      <c r="P82" s="27">
        <f t="shared" si="19"/>
        <v>6</v>
      </c>
      <c r="Q82" s="27">
        <f t="shared" si="19"/>
        <v>5</v>
      </c>
      <c r="R82" s="27">
        <f t="shared" si="19"/>
        <v>37</v>
      </c>
      <c r="S82" s="27">
        <f t="shared" si="19"/>
        <v>3</v>
      </c>
      <c r="T82" s="27">
        <f t="shared" si="19"/>
        <v>15</v>
      </c>
      <c r="U82" s="27">
        <f t="shared" si="19"/>
        <v>1</v>
      </c>
      <c r="V82" s="27">
        <f t="shared" si="19"/>
        <v>4</v>
      </c>
      <c r="W82" s="27">
        <f t="shared" si="19"/>
        <v>438</v>
      </c>
      <c r="X82" s="27">
        <f t="shared" si="19"/>
        <v>1277</v>
      </c>
      <c r="Y82" s="27">
        <f t="shared" si="19"/>
        <v>3</v>
      </c>
      <c r="Z82" s="27">
        <f t="shared" si="19"/>
        <v>38</v>
      </c>
      <c r="AA82" s="27">
        <f t="shared" si="19"/>
        <v>0</v>
      </c>
      <c r="AB82" s="27">
        <f t="shared" si="19"/>
        <v>0</v>
      </c>
      <c r="AC82" s="27">
        <f t="shared" si="19"/>
        <v>0</v>
      </c>
      <c r="AD82" s="27">
        <f t="shared" si="19"/>
        <v>0</v>
      </c>
      <c r="AE82" s="27">
        <f t="shared" si="19"/>
        <v>0</v>
      </c>
      <c r="AF82" s="27">
        <f t="shared" si="19"/>
        <v>0</v>
      </c>
      <c r="AG82" s="33">
        <f t="shared" si="13"/>
        <v>464</v>
      </c>
      <c r="AH82" s="33">
        <f t="shared" si="14"/>
        <v>1392</v>
      </c>
      <c r="AI82" s="33">
        <f t="shared" si="15"/>
        <v>1856</v>
      </c>
    </row>
    <row r="83" spans="1:40" s="32" customFormat="1">
      <c r="A83" s="105" t="s">
        <v>202</v>
      </c>
      <c r="B83" s="105" t="s">
        <v>41</v>
      </c>
      <c r="C83" s="25" t="s">
        <v>18</v>
      </c>
      <c r="D83" s="25" t="s">
        <v>73</v>
      </c>
      <c r="E83" s="25">
        <v>1</v>
      </c>
      <c r="F83" s="25">
        <v>1</v>
      </c>
      <c r="G83" s="34">
        <v>0</v>
      </c>
      <c r="H83" s="34">
        <v>0</v>
      </c>
      <c r="I83" s="34">
        <v>6</v>
      </c>
      <c r="J83" s="34">
        <v>8</v>
      </c>
      <c r="K83" s="34">
        <v>4</v>
      </c>
      <c r="L83" s="34">
        <v>16</v>
      </c>
      <c r="M83" s="34">
        <v>18</v>
      </c>
      <c r="N83" s="34">
        <v>42</v>
      </c>
      <c r="O83" s="34">
        <v>1</v>
      </c>
      <c r="P83" s="34">
        <v>7</v>
      </c>
      <c r="Q83" s="34">
        <v>6</v>
      </c>
      <c r="R83" s="34">
        <v>22</v>
      </c>
      <c r="S83" s="34">
        <v>1</v>
      </c>
      <c r="T83" s="34">
        <v>1</v>
      </c>
      <c r="U83" s="34">
        <v>5</v>
      </c>
      <c r="V83" s="34">
        <v>1</v>
      </c>
      <c r="W83" s="34">
        <v>0</v>
      </c>
      <c r="X83" s="34">
        <v>6</v>
      </c>
      <c r="Y83" s="34">
        <v>57</v>
      </c>
      <c r="Z83" s="34">
        <v>171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3">
        <f t="shared" si="13"/>
        <v>99</v>
      </c>
      <c r="AH83" s="33">
        <f t="shared" si="14"/>
        <v>275</v>
      </c>
      <c r="AI83" s="33">
        <f t="shared" si="15"/>
        <v>374</v>
      </c>
      <c r="AK83" s="35"/>
      <c r="AL83" s="35"/>
      <c r="AM83" s="35"/>
      <c r="AN83" s="35"/>
    </row>
    <row r="84" spans="1:40" s="32" customFormat="1">
      <c r="A84" s="107"/>
      <c r="B84" s="107"/>
      <c r="C84" s="25" t="s">
        <v>18</v>
      </c>
      <c r="D84" s="25" t="s">
        <v>57</v>
      </c>
      <c r="E84" s="38">
        <v>2</v>
      </c>
      <c r="F84" s="38">
        <v>1</v>
      </c>
      <c r="G84" s="38">
        <v>0</v>
      </c>
      <c r="H84" s="38">
        <v>1</v>
      </c>
      <c r="I84" s="38">
        <v>10</v>
      </c>
      <c r="J84" s="38">
        <v>9</v>
      </c>
      <c r="K84" s="38">
        <v>8</v>
      </c>
      <c r="L84" s="38">
        <v>27</v>
      </c>
      <c r="M84" s="38">
        <v>21</v>
      </c>
      <c r="N84" s="38">
        <v>61</v>
      </c>
      <c r="O84" s="38">
        <v>4</v>
      </c>
      <c r="P84" s="38">
        <v>12</v>
      </c>
      <c r="Q84" s="38">
        <v>10</v>
      </c>
      <c r="R84" s="38">
        <v>39</v>
      </c>
      <c r="S84" s="38">
        <v>2</v>
      </c>
      <c r="T84" s="38">
        <v>3</v>
      </c>
      <c r="U84" s="38">
        <v>9</v>
      </c>
      <c r="V84" s="38">
        <v>5</v>
      </c>
      <c r="W84" s="38">
        <v>0</v>
      </c>
      <c r="X84" s="38">
        <v>8</v>
      </c>
      <c r="Y84" s="38">
        <v>197</v>
      </c>
      <c r="Z84" s="38">
        <v>954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3">
        <f t="shared" si="13"/>
        <v>263</v>
      </c>
      <c r="AH84" s="33">
        <f t="shared" si="14"/>
        <v>1120</v>
      </c>
      <c r="AI84" s="33">
        <f t="shared" si="15"/>
        <v>1383</v>
      </c>
      <c r="AK84" s="35"/>
      <c r="AL84" s="35"/>
      <c r="AM84" s="35"/>
      <c r="AN84" s="35"/>
    </row>
    <row r="85" spans="1:40" s="32" customFormat="1">
      <c r="A85" s="105" t="s">
        <v>204</v>
      </c>
      <c r="B85" s="106"/>
      <c r="C85" s="25" t="s">
        <v>179</v>
      </c>
      <c r="D85" s="25" t="s">
        <v>73</v>
      </c>
      <c r="E85" s="25">
        <v>0</v>
      </c>
      <c r="F85" s="25">
        <v>0</v>
      </c>
      <c r="G85" s="34">
        <v>0</v>
      </c>
      <c r="H85" s="34">
        <v>0</v>
      </c>
      <c r="I85" s="34">
        <v>2</v>
      </c>
      <c r="J85" s="34">
        <v>1</v>
      </c>
      <c r="K85" s="34">
        <v>1</v>
      </c>
      <c r="L85" s="34">
        <v>0</v>
      </c>
      <c r="M85" s="34">
        <v>3</v>
      </c>
      <c r="N85" s="34">
        <v>1</v>
      </c>
      <c r="O85" s="34">
        <v>0</v>
      </c>
      <c r="P85" s="34">
        <v>0</v>
      </c>
      <c r="Q85" s="34">
        <v>3</v>
      </c>
      <c r="R85" s="34">
        <v>1</v>
      </c>
      <c r="S85" s="34">
        <v>25</v>
      </c>
      <c r="T85" s="34">
        <v>19</v>
      </c>
      <c r="U85" s="34">
        <v>2</v>
      </c>
      <c r="V85" s="34">
        <v>0</v>
      </c>
      <c r="W85" s="34">
        <v>6</v>
      </c>
      <c r="X85" s="34">
        <v>2</v>
      </c>
      <c r="Y85" s="34">
        <v>7</v>
      </c>
      <c r="Z85" s="34">
        <v>1</v>
      </c>
      <c r="AA85" s="34">
        <v>0</v>
      </c>
      <c r="AB85" s="34">
        <v>0</v>
      </c>
      <c r="AC85" s="34">
        <v>3</v>
      </c>
      <c r="AD85" s="34">
        <v>1</v>
      </c>
      <c r="AE85" s="34">
        <v>0</v>
      </c>
      <c r="AF85" s="34">
        <v>0</v>
      </c>
      <c r="AG85" s="33">
        <f t="shared" si="13"/>
        <v>52</v>
      </c>
      <c r="AH85" s="33">
        <f t="shared" si="14"/>
        <v>26</v>
      </c>
      <c r="AI85" s="33">
        <f t="shared" si="15"/>
        <v>78</v>
      </c>
      <c r="AK85" s="35"/>
      <c r="AL85" s="35"/>
      <c r="AM85" s="35"/>
      <c r="AN85" s="35"/>
    </row>
    <row r="86" spans="1:40" s="32" customFormat="1">
      <c r="A86" s="107"/>
      <c r="B86" s="108"/>
      <c r="C86" s="25" t="s">
        <v>179</v>
      </c>
      <c r="D86" s="25" t="s">
        <v>57</v>
      </c>
      <c r="E86" s="38">
        <v>0</v>
      </c>
      <c r="F86" s="38">
        <v>0</v>
      </c>
      <c r="G86" s="38">
        <v>0</v>
      </c>
      <c r="H86" s="38">
        <v>0</v>
      </c>
      <c r="I86" s="38">
        <v>4</v>
      </c>
      <c r="J86" s="38">
        <v>1</v>
      </c>
      <c r="K86" s="38">
        <v>3</v>
      </c>
      <c r="L86" s="38">
        <v>1</v>
      </c>
      <c r="M86" s="38">
        <v>4</v>
      </c>
      <c r="N86" s="38">
        <v>2</v>
      </c>
      <c r="O86" s="38">
        <v>0</v>
      </c>
      <c r="P86" s="38">
        <v>0</v>
      </c>
      <c r="Q86" s="38">
        <v>5</v>
      </c>
      <c r="R86" s="38">
        <v>2</v>
      </c>
      <c r="S86" s="38">
        <v>116</v>
      </c>
      <c r="T86" s="38">
        <v>84</v>
      </c>
      <c r="U86" s="38">
        <v>5</v>
      </c>
      <c r="V86" s="38">
        <v>0</v>
      </c>
      <c r="W86" s="38">
        <v>9</v>
      </c>
      <c r="X86" s="38">
        <v>5</v>
      </c>
      <c r="Y86" s="38">
        <v>11</v>
      </c>
      <c r="Z86" s="38">
        <v>5</v>
      </c>
      <c r="AA86" s="38">
        <v>1</v>
      </c>
      <c r="AB86" s="38">
        <v>0</v>
      </c>
      <c r="AC86" s="38">
        <v>6</v>
      </c>
      <c r="AD86" s="38">
        <v>1</v>
      </c>
      <c r="AE86" s="38">
        <v>0</v>
      </c>
      <c r="AF86" s="38">
        <v>0</v>
      </c>
      <c r="AG86" s="33">
        <f t="shared" si="13"/>
        <v>164</v>
      </c>
      <c r="AH86" s="33">
        <f t="shared" si="14"/>
        <v>101</v>
      </c>
      <c r="AI86" s="33">
        <f t="shared" si="15"/>
        <v>265</v>
      </c>
      <c r="AK86" s="35"/>
      <c r="AL86" s="35"/>
      <c r="AM86" s="35"/>
      <c r="AN86" s="35"/>
    </row>
    <row r="87" spans="1:40" s="32" customFormat="1">
      <c r="A87" s="110" t="s">
        <v>0</v>
      </c>
      <c r="B87" s="124" t="s">
        <v>16</v>
      </c>
      <c r="C87" s="26" t="s">
        <v>179</v>
      </c>
      <c r="D87" s="26" t="s">
        <v>73</v>
      </c>
      <c r="E87" s="40">
        <f>E85+E75+E67+E55+E41+E29+E27+E23+E21+E9+E5</f>
        <v>38</v>
      </c>
      <c r="F87" s="40">
        <f t="shared" ref="F87:AF87" si="20">F85+F75+F67+F55+F41+F29+F27+F23+F21+F9+F5</f>
        <v>28</v>
      </c>
      <c r="G87" s="40">
        <f t="shared" si="20"/>
        <v>14</v>
      </c>
      <c r="H87" s="40">
        <f t="shared" si="20"/>
        <v>8</v>
      </c>
      <c r="I87" s="40">
        <f t="shared" si="20"/>
        <v>94</v>
      </c>
      <c r="J87" s="40">
        <f t="shared" si="20"/>
        <v>49</v>
      </c>
      <c r="K87" s="40">
        <f t="shared" si="20"/>
        <v>56</v>
      </c>
      <c r="L87" s="40">
        <f t="shared" si="20"/>
        <v>32</v>
      </c>
      <c r="M87" s="40">
        <f t="shared" si="20"/>
        <v>47</v>
      </c>
      <c r="N87" s="40">
        <f t="shared" si="20"/>
        <v>42</v>
      </c>
      <c r="O87" s="40">
        <f t="shared" si="20"/>
        <v>11</v>
      </c>
      <c r="P87" s="40">
        <f t="shared" si="20"/>
        <v>12</v>
      </c>
      <c r="Q87" s="40">
        <f t="shared" si="20"/>
        <v>26</v>
      </c>
      <c r="R87" s="40">
        <f t="shared" si="20"/>
        <v>17</v>
      </c>
      <c r="S87" s="40">
        <f t="shared" si="20"/>
        <v>1300</v>
      </c>
      <c r="T87" s="40">
        <f t="shared" si="20"/>
        <v>1980</v>
      </c>
      <c r="U87" s="40">
        <f t="shared" si="20"/>
        <v>55</v>
      </c>
      <c r="V87" s="40">
        <f t="shared" si="20"/>
        <v>23</v>
      </c>
      <c r="W87" s="40">
        <f t="shared" si="20"/>
        <v>253</v>
      </c>
      <c r="X87" s="40">
        <f t="shared" si="20"/>
        <v>229</v>
      </c>
      <c r="Y87" s="40">
        <f t="shared" si="20"/>
        <v>181</v>
      </c>
      <c r="Z87" s="40">
        <f t="shared" si="20"/>
        <v>106</v>
      </c>
      <c r="AA87" s="40">
        <f t="shared" si="20"/>
        <v>4</v>
      </c>
      <c r="AB87" s="40">
        <f t="shared" si="20"/>
        <v>2</v>
      </c>
      <c r="AC87" s="40">
        <f t="shared" si="20"/>
        <v>25</v>
      </c>
      <c r="AD87" s="40">
        <f t="shared" si="20"/>
        <v>3</v>
      </c>
      <c r="AE87" s="40">
        <f t="shared" si="20"/>
        <v>9</v>
      </c>
      <c r="AF87" s="40">
        <f t="shared" si="20"/>
        <v>1</v>
      </c>
      <c r="AG87" s="41">
        <f>AE87+AC87+AA87+Y87+W87+U87+S87+Q87+O87+M87+K87+I87+G87+E87</f>
        <v>2113</v>
      </c>
      <c r="AH87" s="41">
        <f>AF87+AD87+AB87+Z87+X87+V87+T87+R87+P87+N87+L87+J87+H87+F87</f>
        <v>2532</v>
      </c>
      <c r="AI87" s="41">
        <f t="shared" si="15"/>
        <v>4645</v>
      </c>
    </row>
    <row r="88" spans="1:40" s="32" customFormat="1">
      <c r="A88" s="110"/>
      <c r="B88" s="125"/>
      <c r="C88" s="26" t="s">
        <v>179</v>
      </c>
      <c r="D88" s="26" t="s">
        <v>57</v>
      </c>
      <c r="E88" s="40">
        <f>E86+E76+E68+E56+E42+E30+E28+E24+E22+E10+E6</f>
        <v>119</v>
      </c>
      <c r="F88" s="40">
        <f t="shared" ref="F88:AF88" si="21">F86+F76+F68+F56+F42+F30+F28+F24+F22+F10+F6</f>
        <v>58</v>
      </c>
      <c r="G88" s="40">
        <f t="shared" si="21"/>
        <v>40</v>
      </c>
      <c r="H88" s="40">
        <f t="shared" si="21"/>
        <v>14</v>
      </c>
      <c r="I88" s="40">
        <f t="shared" si="21"/>
        <v>186</v>
      </c>
      <c r="J88" s="40">
        <f t="shared" si="21"/>
        <v>86</v>
      </c>
      <c r="K88" s="40">
        <f t="shared" si="21"/>
        <v>106</v>
      </c>
      <c r="L88" s="40">
        <f t="shared" si="21"/>
        <v>61</v>
      </c>
      <c r="M88" s="40">
        <f t="shared" si="21"/>
        <v>131</v>
      </c>
      <c r="N88" s="40">
        <f t="shared" si="21"/>
        <v>90</v>
      </c>
      <c r="O88" s="40">
        <f t="shared" si="21"/>
        <v>23</v>
      </c>
      <c r="P88" s="40">
        <f t="shared" si="21"/>
        <v>32</v>
      </c>
      <c r="Q88" s="40">
        <f t="shared" si="21"/>
        <v>56</v>
      </c>
      <c r="R88" s="40">
        <f t="shared" si="21"/>
        <v>38</v>
      </c>
      <c r="S88" s="40">
        <f t="shared" si="21"/>
        <v>6890</v>
      </c>
      <c r="T88" s="40">
        <f t="shared" si="21"/>
        <v>9100</v>
      </c>
      <c r="U88" s="40">
        <f t="shared" si="21"/>
        <v>150</v>
      </c>
      <c r="V88" s="40">
        <f t="shared" si="21"/>
        <v>55</v>
      </c>
      <c r="W88" s="40">
        <f t="shared" si="21"/>
        <v>904</v>
      </c>
      <c r="X88" s="40">
        <f t="shared" si="21"/>
        <v>640</v>
      </c>
      <c r="Y88" s="40">
        <f t="shared" si="21"/>
        <v>557</v>
      </c>
      <c r="Z88" s="40">
        <f t="shared" si="21"/>
        <v>287</v>
      </c>
      <c r="AA88" s="40">
        <f t="shared" si="21"/>
        <v>12</v>
      </c>
      <c r="AB88" s="40">
        <f t="shared" si="21"/>
        <v>8</v>
      </c>
      <c r="AC88" s="40">
        <f t="shared" si="21"/>
        <v>68</v>
      </c>
      <c r="AD88" s="40">
        <f t="shared" si="21"/>
        <v>14</v>
      </c>
      <c r="AE88" s="40">
        <f t="shared" si="21"/>
        <v>20</v>
      </c>
      <c r="AF88" s="40">
        <f t="shared" si="21"/>
        <v>3</v>
      </c>
      <c r="AG88" s="41">
        <f t="shared" ref="AG88:AG92" si="22">AE88+AC88+AA88+Y88+W88+U88+S88+Q88+O88+M88+K88+I88+G88+E88</f>
        <v>9262</v>
      </c>
      <c r="AH88" s="41">
        <f t="shared" ref="AH88:AH92" si="23">AF88+AD88+AB88+Z88+X88+V88+T88+R88+P88+N88+L88+J88+H88+F88</f>
        <v>10486</v>
      </c>
      <c r="AI88" s="41">
        <f t="shared" si="15"/>
        <v>19748</v>
      </c>
    </row>
    <row r="89" spans="1:40" s="32" customFormat="1">
      <c r="A89" s="128"/>
      <c r="B89" s="124" t="s">
        <v>17</v>
      </c>
      <c r="C89" s="30" t="s">
        <v>17</v>
      </c>
      <c r="D89" s="26" t="s">
        <v>73</v>
      </c>
      <c r="E89" s="40">
        <f>E81+E69+E57+E43+E31+E25+E7</f>
        <v>19</v>
      </c>
      <c r="F89" s="40">
        <f t="shared" ref="F89:AF89" si="24">F81+F69+F57+F43+F31+F25+F7</f>
        <v>4</v>
      </c>
      <c r="G89" s="40">
        <f t="shared" si="24"/>
        <v>5</v>
      </c>
      <c r="H89" s="40">
        <f t="shared" si="24"/>
        <v>2</v>
      </c>
      <c r="I89" s="40">
        <f t="shared" si="24"/>
        <v>89</v>
      </c>
      <c r="J89" s="40">
        <f t="shared" si="24"/>
        <v>16</v>
      </c>
      <c r="K89" s="40">
        <f t="shared" si="24"/>
        <v>33</v>
      </c>
      <c r="L89" s="40">
        <f t="shared" si="24"/>
        <v>16</v>
      </c>
      <c r="M89" s="40">
        <f t="shared" si="24"/>
        <v>26</v>
      </c>
      <c r="N89" s="40">
        <f t="shared" si="24"/>
        <v>12</v>
      </c>
      <c r="O89" s="40">
        <f t="shared" si="24"/>
        <v>23</v>
      </c>
      <c r="P89" s="40">
        <f t="shared" si="24"/>
        <v>9</v>
      </c>
      <c r="Q89" s="40">
        <f t="shared" si="24"/>
        <v>34</v>
      </c>
      <c r="R89" s="40">
        <f t="shared" si="24"/>
        <v>39</v>
      </c>
      <c r="S89" s="40">
        <f t="shared" si="24"/>
        <v>118</v>
      </c>
      <c r="T89" s="40">
        <f t="shared" si="24"/>
        <v>45</v>
      </c>
      <c r="U89" s="40">
        <f t="shared" si="24"/>
        <v>19</v>
      </c>
      <c r="V89" s="40">
        <f t="shared" si="24"/>
        <v>9</v>
      </c>
      <c r="W89" s="40">
        <f t="shared" si="24"/>
        <v>506</v>
      </c>
      <c r="X89" s="40">
        <f t="shared" si="24"/>
        <v>871</v>
      </c>
      <c r="Y89" s="40">
        <f t="shared" si="24"/>
        <v>56</v>
      </c>
      <c r="Z89" s="40">
        <f t="shared" si="24"/>
        <v>64</v>
      </c>
      <c r="AA89" s="40">
        <f t="shared" si="24"/>
        <v>3</v>
      </c>
      <c r="AB89" s="40">
        <f t="shared" si="24"/>
        <v>0</v>
      </c>
      <c r="AC89" s="40">
        <f t="shared" si="24"/>
        <v>12</v>
      </c>
      <c r="AD89" s="40">
        <f t="shared" si="24"/>
        <v>0</v>
      </c>
      <c r="AE89" s="40">
        <f t="shared" si="24"/>
        <v>5</v>
      </c>
      <c r="AF89" s="40">
        <f t="shared" si="24"/>
        <v>2</v>
      </c>
      <c r="AG89" s="41">
        <f>AE89+AC89+AA89+Y89+W89+U89+S89+Q89+O89+M89+K89+I89+G89+E89</f>
        <v>948</v>
      </c>
      <c r="AH89" s="41">
        <f t="shared" si="23"/>
        <v>1089</v>
      </c>
      <c r="AI89" s="41">
        <f t="shared" si="15"/>
        <v>2037</v>
      </c>
    </row>
    <row r="90" spans="1:40" s="32" customFormat="1">
      <c r="A90" s="128"/>
      <c r="B90" s="125"/>
      <c r="C90" s="30" t="s">
        <v>17</v>
      </c>
      <c r="D90" s="26" t="s">
        <v>57</v>
      </c>
      <c r="E90" s="40">
        <f>E82+E70+E58+E44+E32+E26+E8</f>
        <v>44</v>
      </c>
      <c r="F90" s="40">
        <f t="shared" ref="F90:AF90" si="25">F82+F70+F58+F44+F32+F26+F8</f>
        <v>6</v>
      </c>
      <c r="G90" s="40">
        <f t="shared" si="25"/>
        <v>13</v>
      </c>
      <c r="H90" s="40">
        <f t="shared" si="25"/>
        <v>4</v>
      </c>
      <c r="I90" s="40">
        <f t="shared" si="25"/>
        <v>121</v>
      </c>
      <c r="J90" s="40">
        <f t="shared" si="25"/>
        <v>34</v>
      </c>
      <c r="K90" s="40">
        <f t="shared" si="25"/>
        <v>58</v>
      </c>
      <c r="L90" s="40">
        <f t="shared" si="25"/>
        <v>28</v>
      </c>
      <c r="M90" s="40">
        <f t="shared" si="25"/>
        <v>42</v>
      </c>
      <c r="N90" s="40">
        <f t="shared" si="25"/>
        <v>24</v>
      </c>
      <c r="O90" s="40">
        <f t="shared" si="25"/>
        <v>47</v>
      </c>
      <c r="P90" s="40">
        <f t="shared" si="25"/>
        <v>18</v>
      </c>
      <c r="Q90" s="40">
        <f t="shared" si="25"/>
        <v>62</v>
      </c>
      <c r="R90" s="40">
        <f t="shared" si="25"/>
        <v>60</v>
      </c>
      <c r="S90" s="40">
        <f t="shared" si="25"/>
        <v>164</v>
      </c>
      <c r="T90" s="40">
        <f t="shared" si="25"/>
        <v>84</v>
      </c>
      <c r="U90" s="40">
        <f t="shared" si="25"/>
        <v>37</v>
      </c>
      <c r="V90" s="40">
        <f t="shared" si="25"/>
        <v>23</v>
      </c>
      <c r="W90" s="40">
        <f t="shared" si="25"/>
        <v>2686</v>
      </c>
      <c r="X90" s="40">
        <f t="shared" si="25"/>
        <v>4169</v>
      </c>
      <c r="Y90" s="40">
        <f t="shared" si="25"/>
        <v>181</v>
      </c>
      <c r="Z90" s="40">
        <f t="shared" si="25"/>
        <v>96</v>
      </c>
      <c r="AA90" s="40">
        <f t="shared" si="25"/>
        <v>7</v>
      </c>
      <c r="AB90" s="40">
        <f t="shared" si="25"/>
        <v>0</v>
      </c>
      <c r="AC90" s="40">
        <f t="shared" si="25"/>
        <v>18</v>
      </c>
      <c r="AD90" s="40">
        <f t="shared" si="25"/>
        <v>2</v>
      </c>
      <c r="AE90" s="40">
        <f t="shared" si="25"/>
        <v>14</v>
      </c>
      <c r="AF90" s="40">
        <f t="shared" si="25"/>
        <v>3</v>
      </c>
      <c r="AG90" s="41">
        <f t="shared" si="22"/>
        <v>3494</v>
      </c>
      <c r="AH90" s="41">
        <f t="shared" si="23"/>
        <v>4551</v>
      </c>
      <c r="AI90" s="41">
        <f t="shared" si="15"/>
        <v>8045</v>
      </c>
    </row>
    <row r="91" spans="1:40" s="32" customFormat="1">
      <c r="A91" s="128"/>
      <c r="B91" s="124" t="s">
        <v>18</v>
      </c>
      <c r="C91" s="30" t="s">
        <v>18</v>
      </c>
      <c r="D91" s="26" t="s">
        <v>73</v>
      </c>
      <c r="E91" s="40">
        <f>E83+E65+E45+E15</f>
        <v>4</v>
      </c>
      <c r="F91" s="40">
        <f t="shared" ref="F91:AF91" si="26">F83+F65+F45+F15</f>
        <v>2</v>
      </c>
      <c r="G91" s="40">
        <f t="shared" si="26"/>
        <v>6</v>
      </c>
      <c r="H91" s="40">
        <f t="shared" si="26"/>
        <v>1</v>
      </c>
      <c r="I91" s="40">
        <f t="shared" si="26"/>
        <v>61</v>
      </c>
      <c r="J91" s="40">
        <f t="shared" si="26"/>
        <v>30</v>
      </c>
      <c r="K91" s="40">
        <f t="shared" si="26"/>
        <v>10</v>
      </c>
      <c r="L91" s="40">
        <f t="shared" si="26"/>
        <v>23</v>
      </c>
      <c r="M91" s="40">
        <f t="shared" si="26"/>
        <v>40</v>
      </c>
      <c r="N91" s="40">
        <f t="shared" si="26"/>
        <v>65</v>
      </c>
      <c r="O91" s="40">
        <f t="shared" si="26"/>
        <v>5</v>
      </c>
      <c r="P91" s="40">
        <f t="shared" si="26"/>
        <v>7</v>
      </c>
      <c r="Q91" s="40">
        <f t="shared" si="26"/>
        <v>13</v>
      </c>
      <c r="R91" s="40">
        <f t="shared" si="26"/>
        <v>24</v>
      </c>
      <c r="S91" s="40">
        <f t="shared" si="26"/>
        <v>47</v>
      </c>
      <c r="T91" s="40">
        <f t="shared" si="26"/>
        <v>24</v>
      </c>
      <c r="U91" s="40">
        <f t="shared" si="26"/>
        <v>24</v>
      </c>
      <c r="V91" s="40">
        <f t="shared" si="26"/>
        <v>9</v>
      </c>
      <c r="W91" s="40">
        <f t="shared" si="26"/>
        <v>25</v>
      </c>
      <c r="X91" s="40">
        <f t="shared" si="26"/>
        <v>36</v>
      </c>
      <c r="Y91" s="40">
        <f t="shared" si="26"/>
        <v>354</v>
      </c>
      <c r="Z91" s="40">
        <f t="shared" si="26"/>
        <v>498</v>
      </c>
      <c r="AA91" s="40">
        <f t="shared" si="26"/>
        <v>6</v>
      </c>
      <c r="AB91" s="40">
        <f t="shared" si="26"/>
        <v>2</v>
      </c>
      <c r="AC91" s="40">
        <f t="shared" si="26"/>
        <v>10</v>
      </c>
      <c r="AD91" s="40">
        <f t="shared" si="26"/>
        <v>2</v>
      </c>
      <c r="AE91" s="40">
        <f t="shared" si="26"/>
        <v>2</v>
      </c>
      <c r="AF91" s="40">
        <f t="shared" si="26"/>
        <v>0</v>
      </c>
      <c r="AG91" s="41">
        <f t="shared" si="22"/>
        <v>607</v>
      </c>
      <c r="AH91" s="41">
        <f t="shared" si="23"/>
        <v>723</v>
      </c>
      <c r="AI91" s="41">
        <f t="shared" si="15"/>
        <v>1330</v>
      </c>
    </row>
    <row r="92" spans="1:40" s="32" customFormat="1">
      <c r="A92" s="129"/>
      <c r="B92" s="125"/>
      <c r="C92" s="30" t="s">
        <v>18</v>
      </c>
      <c r="D92" s="26" t="s">
        <v>57</v>
      </c>
      <c r="E92" s="40">
        <f>E84+E66+E46+E16</f>
        <v>8</v>
      </c>
      <c r="F92" s="40">
        <f t="shared" ref="F92:AF92" si="27">F84+F66+F46+F16</f>
        <v>5</v>
      </c>
      <c r="G92" s="40">
        <f t="shared" si="27"/>
        <v>13</v>
      </c>
      <c r="H92" s="40">
        <f t="shared" si="27"/>
        <v>3</v>
      </c>
      <c r="I92" s="40">
        <f t="shared" si="27"/>
        <v>183</v>
      </c>
      <c r="J92" s="40">
        <f t="shared" si="27"/>
        <v>59</v>
      </c>
      <c r="K92" s="40">
        <f t="shared" si="27"/>
        <v>24</v>
      </c>
      <c r="L92" s="40">
        <f t="shared" si="27"/>
        <v>44</v>
      </c>
      <c r="M92" s="40">
        <f t="shared" si="27"/>
        <v>71</v>
      </c>
      <c r="N92" s="40">
        <f t="shared" si="27"/>
        <v>96</v>
      </c>
      <c r="O92" s="40">
        <f t="shared" si="27"/>
        <v>13</v>
      </c>
      <c r="P92" s="40">
        <f t="shared" si="27"/>
        <v>15</v>
      </c>
      <c r="Q92" s="40">
        <f t="shared" si="27"/>
        <v>28</v>
      </c>
      <c r="R92" s="40">
        <f t="shared" si="27"/>
        <v>46</v>
      </c>
      <c r="S92" s="40">
        <f t="shared" si="27"/>
        <v>99</v>
      </c>
      <c r="T92" s="40">
        <f t="shared" si="27"/>
        <v>47</v>
      </c>
      <c r="U92" s="40">
        <f t="shared" si="27"/>
        <v>53</v>
      </c>
      <c r="V92" s="40">
        <f t="shared" si="27"/>
        <v>23</v>
      </c>
      <c r="W92" s="40">
        <f t="shared" si="27"/>
        <v>71</v>
      </c>
      <c r="X92" s="40">
        <f t="shared" si="27"/>
        <v>59</v>
      </c>
      <c r="Y92" s="40">
        <f t="shared" si="27"/>
        <v>1981</v>
      </c>
      <c r="Z92" s="40">
        <f t="shared" si="27"/>
        <v>2863</v>
      </c>
      <c r="AA92" s="40">
        <f t="shared" si="27"/>
        <v>15</v>
      </c>
      <c r="AB92" s="40">
        <f t="shared" si="27"/>
        <v>6</v>
      </c>
      <c r="AC92" s="40">
        <f t="shared" si="27"/>
        <v>20</v>
      </c>
      <c r="AD92" s="40">
        <f t="shared" si="27"/>
        <v>3</v>
      </c>
      <c r="AE92" s="40">
        <f t="shared" si="27"/>
        <v>4</v>
      </c>
      <c r="AF92" s="40">
        <f t="shared" si="27"/>
        <v>1</v>
      </c>
      <c r="AG92" s="41">
        <f t="shared" si="22"/>
        <v>2583</v>
      </c>
      <c r="AH92" s="41">
        <f t="shared" si="23"/>
        <v>3270</v>
      </c>
      <c r="AI92" s="41">
        <f t="shared" si="15"/>
        <v>5853</v>
      </c>
    </row>
    <row r="93" spans="1:40" s="32" customFormat="1">
      <c r="A93" s="118" t="s">
        <v>126</v>
      </c>
      <c r="B93" s="119"/>
      <c r="C93" s="120"/>
      <c r="D93" s="24" t="s">
        <v>73</v>
      </c>
      <c r="E93" s="33">
        <f>E91+E89+E87</f>
        <v>61</v>
      </c>
      <c r="F93" s="33">
        <f t="shared" ref="F93:AF93" si="28">F91+F89+F87</f>
        <v>34</v>
      </c>
      <c r="G93" s="33">
        <f t="shared" si="28"/>
        <v>25</v>
      </c>
      <c r="H93" s="33">
        <f t="shared" si="28"/>
        <v>11</v>
      </c>
      <c r="I93" s="33">
        <f t="shared" si="28"/>
        <v>244</v>
      </c>
      <c r="J93" s="33">
        <f t="shared" si="28"/>
        <v>95</v>
      </c>
      <c r="K93" s="33">
        <f t="shared" si="28"/>
        <v>99</v>
      </c>
      <c r="L93" s="33">
        <f t="shared" si="28"/>
        <v>71</v>
      </c>
      <c r="M93" s="33">
        <f t="shared" si="28"/>
        <v>113</v>
      </c>
      <c r="N93" s="33">
        <f t="shared" si="28"/>
        <v>119</v>
      </c>
      <c r="O93" s="33">
        <f t="shared" si="28"/>
        <v>39</v>
      </c>
      <c r="P93" s="33">
        <f t="shared" si="28"/>
        <v>28</v>
      </c>
      <c r="Q93" s="33">
        <f t="shared" si="28"/>
        <v>73</v>
      </c>
      <c r="R93" s="33">
        <f t="shared" si="28"/>
        <v>80</v>
      </c>
      <c r="S93" s="33">
        <f t="shared" si="28"/>
        <v>1465</v>
      </c>
      <c r="T93" s="33">
        <f t="shared" si="28"/>
        <v>2049</v>
      </c>
      <c r="U93" s="33">
        <f t="shared" si="28"/>
        <v>98</v>
      </c>
      <c r="V93" s="33">
        <f t="shared" si="28"/>
        <v>41</v>
      </c>
      <c r="W93" s="33">
        <f t="shared" si="28"/>
        <v>784</v>
      </c>
      <c r="X93" s="33">
        <f t="shared" si="28"/>
        <v>1136</v>
      </c>
      <c r="Y93" s="33">
        <f t="shared" si="28"/>
        <v>591</v>
      </c>
      <c r="Z93" s="33">
        <f t="shared" si="28"/>
        <v>668</v>
      </c>
      <c r="AA93" s="33">
        <f t="shared" si="28"/>
        <v>13</v>
      </c>
      <c r="AB93" s="33">
        <f t="shared" si="28"/>
        <v>4</v>
      </c>
      <c r="AC93" s="33">
        <f t="shared" si="28"/>
        <v>47</v>
      </c>
      <c r="AD93" s="33">
        <f t="shared" si="28"/>
        <v>5</v>
      </c>
      <c r="AE93" s="33">
        <f t="shared" si="28"/>
        <v>16</v>
      </c>
      <c r="AF93" s="33">
        <f t="shared" si="28"/>
        <v>3</v>
      </c>
      <c r="AG93" s="41">
        <f>AE93+AC93+AA93+Y93+W93+U93+S93+Q93+O93+M93+K93+I93+G93+E93</f>
        <v>3668</v>
      </c>
      <c r="AH93" s="41">
        <f>AF93+AD93+AB93+Z93+X93+V93+T93+R93+P93+N93+L93+J93+H93+F93</f>
        <v>4344</v>
      </c>
      <c r="AI93" s="41">
        <f t="shared" si="15"/>
        <v>8012</v>
      </c>
    </row>
    <row r="94" spans="1:40" s="32" customFormat="1">
      <c r="A94" s="121"/>
      <c r="B94" s="122"/>
      <c r="C94" s="123"/>
      <c r="D94" s="24" t="s">
        <v>57</v>
      </c>
      <c r="E94" s="33">
        <f>E88+E90+E92</f>
        <v>171</v>
      </c>
      <c r="F94" s="33">
        <f t="shared" ref="F94:AF94" si="29">F88+F90+F92</f>
        <v>69</v>
      </c>
      <c r="G94" s="33">
        <f t="shared" si="29"/>
        <v>66</v>
      </c>
      <c r="H94" s="33">
        <f t="shared" si="29"/>
        <v>21</v>
      </c>
      <c r="I94" s="33">
        <f t="shared" si="29"/>
        <v>490</v>
      </c>
      <c r="J94" s="33">
        <f t="shared" si="29"/>
        <v>179</v>
      </c>
      <c r="K94" s="33">
        <f t="shared" si="29"/>
        <v>188</v>
      </c>
      <c r="L94" s="33">
        <f t="shared" si="29"/>
        <v>133</v>
      </c>
      <c r="M94" s="33">
        <f t="shared" si="29"/>
        <v>244</v>
      </c>
      <c r="N94" s="33">
        <f t="shared" si="29"/>
        <v>210</v>
      </c>
      <c r="O94" s="33">
        <f t="shared" si="29"/>
        <v>83</v>
      </c>
      <c r="P94" s="33">
        <f t="shared" si="29"/>
        <v>65</v>
      </c>
      <c r="Q94" s="33">
        <f t="shared" si="29"/>
        <v>146</v>
      </c>
      <c r="R94" s="33">
        <f t="shared" si="29"/>
        <v>144</v>
      </c>
      <c r="S94" s="33">
        <f t="shared" si="29"/>
        <v>7153</v>
      </c>
      <c r="T94" s="33">
        <f t="shared" si="29"/>
        <v>9231</v>
      </c>
      <c r="U94" s="33">
        <f t="shared" si="29"/>
        <v>240</v>
      </c>
      <c r="V94" s="33">
        <f t="shared" si="29"/>
        <v>101</v>
      </c>
      <c r="W94" s="33">
        <f t="shared" si="29"/>
        <v>3661</v>
      </c>
      <c r="X94" s="33">
        <f t="shared" si="29"/>
        <v>4868</v>
      </c>
      <c r="Y94" s="33">
        <f t="shared" si="29"/>
        <v>2719</v>
      </c>
      <c r="Z94" s="33">
        <f t="shared" si="29"/>
        <v>3246</v>
      </c>
      <c r="AA94" s="33">
        <f t="shared" si="29"/>
        <v>34</v>
      </c>
      <c r="AB94" s="33">
        <f t="shared" si="29"/>
        <v>14</v>
      </c>
      <c r="AC94" s="33">
        <f t="shared" si="29"/>
        <v>106</v>
      </c>
      <c r="AD94" s="33">
        <f t="shared" si="29"/>
        <v>19</v>
      </c>
      <c r="AE94" s="33">
        <f t="shared" si="29"/>
        <v>38</v>
      </c>
      <c r="AF94" s="33">
        <f t="shared" si="29"/>
        <v>7</v>
      </c>
      <c r="AG94" s="41">
        <f>AE94+AC94+AA94+Y94+W94+U94+S94+Q94+O94+M94+K94+I94+G94+E94</f>
        <v>15339</v>
      </c>
      <c r="AH94" s="41">
        <f>AF94+AD94+AB94+Z94+X94+V94+T94+R94+P94+N94+L94+J94+H94+F94</f>
        <v>18307</v>
      </c>
      <c r="AI94" s="41">
        <f t="shared" si="15"/>
        <v>33646</v>
      </c>
      <c r="AL94" s="35"/>
      <c r="AM94" s="35"/>
      <c r="AN94" s="35"/>
    </row>
    <row r="96" spans="1:40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3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3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3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3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35" s="44" customFormat="1">
      <c r="A101" s="126" t="s">
        <v>207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</row>
    <row r="102" spans="1:35" s="44" customFormat="1">
      <c r="A102" s="118" t="s">
        <v>83</v>
      </c>
      <c r="B102" s="119"/>
      <c r="C102" s="119"/>
      <c r="D102" s="120"/>
      <c r="E102" s="117" t="s">
        <v>10</v>
      </c>
      <c r="F102" s="117"/>
      <c r="G102" s="117" t="s">
        <v>164</v>
      </c>
      <c r="H102" s="117"/>
      <c r="I102" s="117" t="s">
        <v>11</v>
      </c>
      <c r="J102" s="117"/>
      <c r="K102" s="117" t="s">
        <v>12</v>
      </c>
      <c r="L102" s="117"/>
      <c r="M102" s="117" t="s">
        <v>13</v>
      </c>
      <c r="N102" s="117"/>
      <c r="O102" s="117" t="s">
        <v>14</v>
      </c>
      <c r="P102" s="117"/>
      <c r="Q102" s="117" t="s">
        <v>15</v>
      </c>
      <c r="R102" s="117"/>
      <c r="S102" s="117" t="s">
        <v>16</v>
      </c>
      <c r="T102" s="117"/>
      <c r="U102" s="117" t="s">
        <v>119</v>
      </c>
      <c r="V102" s="117"/>
      <c r="W102" s="117" t="s">
        <v>17</v>
      </c>
      <c r="X102" s="117"/>
      <c r="Y102" s="117" t="s">
        <v>55</v>
      </c>
      <c r="Z102" s="117"/>
      <c r="AA102" s="117" t="s">
        <v>19</v>
      </c>
      <c r="AB102" s="117"/>
      <c r="AC102" s="117" t="s">
        <v>20</v>
      </c>
      <c r="AD102" s="117"/>
      <c r="AE102" s="117" t="s">
        <v>21</v>
      </c>
      <c r="AF102" s="117"/>
      <c r="AG102" s="117" t="s">
        <v>0</v>
      </c>
      <c r="AH102" s="117"/>
      <c r="AI102" s="117"/>
    </row>
    <row r="103" spans="1:35" s="44" customFormat="1" ht="26.25" customHeight="1">
      <c r="A103" s="121"/>
      <c r="B103" s="122"/>
      <c r="C103" s="122"/>
      <c r="D103" s="123"/>
      <c r="E103" s="33" t="s">
        <v>1</v>
      </c>
      <c r="F103" s="33" t="s">
        <v>87</v>
      </c>
      <c r="G103" s="33" t="s">
        <v>1</v>
      </c>
      <c r="H103" s="33" t="s">
        <v>87</v>
      </c>
      <c r="I103" s="33" t="s">
        <v>1</v>
      </c>
      <c r="J103" s="33" t="s">
        <v>87</v>
      </c>
      <c r="K103" s="33" t="s">
        <v>1</v>
      </c>
      <c r="L103" s="33" t="s">
        <v>87</v>
      </c>
      <c r="M103" s="33" t="s">
        <v>1</v>
      </c>
      <c r="N103" s="33" t="s">
        <v>87</v>
      </c>
      <c r="O103" s="33" t="s">
        <v>1</v>
      </c>
      <c r="P103" s="33" t="s">
        <v>87</v>
      </c>
      <c r="Q103" s="33" t="s">
        <v>1</v>
      </c>
      <c r="R103" s="33" t="s">
        <v>87</v>
      </c>
      <c r="S103" s="33" t="s">
        <v>1</v>
      </c>
      <c r="T103" s="33" t="s">
        <v>87</v>
      </c>
      <c r="U103" s="33" t="s">
        <v>1</v>
      </c>
      <c r="V103" s="33" t="s">
        <v>87</v>
      </c>
      <c r="W103" s="33" t="s">
        <v>1</v>
      </c>
      <c r="X103" s="33" t="s">
        <v>87</v>
      </c>
      <c r="Y103" s="33" t="s">
        <v>1</v>
      </c>
      <c r="Z103" s="33" t="s">
        <v>87</v>
      </c>
      <c r="AA103" s="33" t="s">
        <v>1</v>
      </c>
      <c r="AB103" s="33" t="s">
        <v>87</v>
      </c>
      <c r="AC103" s="33" t="s">
        <v>1</v>
      </c>
      <c r="AD103" s="33" t="s">
        <v>87</v>
      </c>
      <c r="AE103" s="33" t="s">
        <v>1</v>
      </c>
      <c r="AF103" s="33" t="s">
        <v>87</v>
      </c>
      <c r="AG103" s="33" t="s">
        <v>1</v>
      </c>
      <c r="AH103" s="33" t="s">
        <v>87</v>
      </c>
      <c r="AI103" s="33" t="s">
        <v>120</v>
      </c>
    </row>
    <row r="104" spans="1:35" s="44" customFormat="1" ht="26.25" customHeight="1">
      <c r="A104" s="105" t="s">
        <v>99</v>
      </c>
      <c r="B104" s="106"/>
      <c r="C104" s="25" t="s">
        <v>179</v>
      </c>
      <c r="D104" s="25" t="s">
        <v>73</v>
      </c>
      <c r="E104" s="25">
        <v>6</v>
      </c>
      <c r="F104" s="25">
        <v>1</v>
      </c>
      <c r="G104" s="34">
        <v>5</v>
      </c>
      <c r="H104" s="34">
        <v>0</v>
      </c>
      <c r="I104" s="34">
        <v>5</v>
      </c>
      <c r="J104" s="34">
        <v>0</v>
      </c>
      <c r="K104" s="34">
        <v>3</v>
      </c>
      <c r="L104" s="34">
        <v>0</v>
      </c>
      <c r="M104" s="34">
        <v>8</v>
      </c>
      <c r="N104" s="34">
        <v>0</v>
      </c>
      <c r="O104" s="34">
        <v>1</v>
      </c>
      <c r="P104" s="34">
        <v>0</v>
      </c>
      <c r="Q104" s="34">
        <v>1</v>
      </c>
      <c r="R104" s="34">
        <v>0</v>
      </c>
      <c r="S104" s="34">
        <v>9</v>
      </c>
      <c r="T104" s="34">
        <v>5</v>
      </c>
      <c r="U104" s="34">
        <v>1</v>
      </c>
      <c r="V104" s="34">
        <v>0</v>
      </c>
      <c r="W104" s="34">
        <v>2</v>
      </c>
      <c r="X104" s="34">
        <v>1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3">
        <f>AE104+AC104+AA104+Y104+W104+U104+S104+Q104+O104+M104+K104+I104+G104+E104</f>
        <v>41</v>
      </c>
      <c r="AH104" s="33">
        <f>AF104+AD104+AB104+Z104+X104+V104+T104+R104+P104+N104+L104+J104+H104+F104</f>
        <v>7</v>
      </c>
      <c r="AI104" s="33">
        <f>AH104+AG104</f>
        <v>48</v>
      </c>
    </row>
    <row r="105" spans="1:35" s="44" customFormat="1" ht="26.25" customHeight="1">
      <c r="A105" s="107"/>
      <c r="B105" s="108"/>
      <c r="C105" s="25" t="s">
        <v>179</v>
      </c>
      <c r="D105" s="25" t="s">
        <v>57</v>
      </c>
      <c r="E105" s="38">
        <v>19</v>
      </c>
      <c r="F105" s="38">
        <v>8</v>
      </c>
      <c r="G105" s="38">
        <v>7</v>
      </c>
      <c r="H105" s="38">
        <v>1</v>
      </c>
      <c r="I105" s="38">
        <v>25</v>
      </c>
      <c r="J105" s="38">
        <v>5</v>
      </c>
      <c r="K105" s="38">
        <v>8</v>
      </c>
      <c r="L105" s="38">
        <v>3</v>
      </c>
      <c r="M105" s="38">
        <v>11</v>
      </c>
      <c r="N105" s="38">
        <v>11</v>
      </c>
      <c r="O105" s="38">
        <v>2</v>
      </c>
      <c r="P105" s="38">
        <v>6</v>
      </c>
      <c r="Q105" s="38">
        <v>3</v>
      </c>
      <c r="R105" s="38">
        <v>3</v>
      </c>
      <c r="S105" s="38">
        <v>12</v>
      </c>
      <c r="T105" s="38">
        <v>42</v>
      </c>
      <c r="U105" s="38">
        <v>9</v>
      </c>
      <c r="V105" s="38">
        <v>2</v>
      </c>
      <c r="W105" s="38">
        <v>7</v>
      </c>
      <c r="X105" s="38">
        <v>9</v>
      </c>
      <c r="Y105" s="38">
        <v>5</v>
      </c>
      <c r="Z105" s="38">
        <v>2</v>
      </c>
      <c r="AA105" s="38">
        <v>1</v>
      </c>
      <c r="AB105" s="38">
        <v>0</v>
      </c>
      <c r="AC105" s="38">
        <v>5</v>
      </c>
      <c r="AD105" s="38">
        <v>0</v>
      </c>
      <c r="AE105" s="38">
        <v>0</v>
      </c>
      <c r="AF105" s="38">
        <v>0</v>
      </c>
      <c r="AG105" s="33">
        <f t="shared" ref="AG105:AG168" si="30">AE105+AC105+AA105+Y105+W105+U105+S105+Q105+O105+M105+K105+I105+G105+E105</f>
        <v>114</v>
      </c>
      <c r="AH105" s="33">
        <f t="shared" ref="AH105:AH168" si="31">AF105+AD105+AB105+Z105+X105+V105+T105+R105+P105+N105+L105+J105+H105+F105</f>
        <v>92</v>
      </c>
      <c r="AI105" s="33">
        <f t="shared" ref="AI105:AI168" si="32">AH105+AG105</f>
        <v>206</v>
      </c>
    </row>
    <row r="106" spans="1:35" s="44" customFormat="1" ht="26.25" customHeight="1">
      <c r="A106" s="105" t="s">
        <v>178</v>
      </c>
      <c r="B106" s="106"/>
      <c r="C106" s="25" t="s">
        <v>17</v>
      </c>
      <c r="D106" s="25" t="s">
        <v>73</v>
      </c>
      <c r="E106" s="25">
        <v>1</v>
      </c>
      <c r="F106" s="25">
        <v>0</v>
      </c>
      <c r="G106" s="34">
        <v>1</v>
      </c>
      <c r="H106" s="34">
        <v>0</v>
      </c>
      <c r="I106" s="34">
        <v>1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9</v>
      </c>
      <c r="T106" s="34">
        <v>2</v>
      </c>
      <c r="U106" s="34">
        <v>1</v>
      </c>
      <c r="V106" s="34">
        <v>0</v>
      </c>
      <c r="W106" s="34">
        <v>12</v>
      </c>
      <c r="X106" s="34">
        <v>6</v>
      </c>
      <c r="Y106" s="34">
        <v>1</v>
      </c>
      <c r="Z106" s="34">
        <v>1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3">
        <f t="shared" si="30"/>
        <v>26</v>
      </c>
      <c r="AH106" s="33">
        <f t="shared" si="31"/>
        <v>9</v>
      </c>
      <c r="AI106" s="33">
        <f t="shared" si="32"/>
        <v>35</v>
      </c>
    </row>
    <row r="107" spans="1:35" s="44" customFormat="1">
      <c r="A107" s="107"/>
      <c r="B107" s="108"/>
      <c r="C107" s="25" t="s">
        <v>17</v>
      </c>
      <c r="D107" s="25" t="s">
        <v>57</v>
      </c>
      <c r="E107" s="38">
        <v>2</v>
      </c>
      <c r="F107" s="38">
        <v>0</v>
      </c>
      <c r="G107" s="38">
        <v>1</v>
      </c>
      <c r="H107" s="38">
        <v>0</v>
      </c>
      <c r="I107" s="38">
        <v>3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17</v>
      </c>
      <c r="T107" s="38">
        <v>4</v>
      </c>
      <c r="U107" s="38">
        <v>3</v>
      </c>
      <c r="V107" s="38">
        <v>1</v>
      </c>
      <c r="W107" s="38">
        <v>43</v>
      </c>
      <c r="X107" s="38">
        <v>23</v>
      </c>
      <c r="Y107" s="38">
        <v>5</v>
      </c>
      <c r="Z107" s="38">
        <v>2</v>
      </c>
      <c r="AA107" s="38">
        <v>0</v>
      </c>
      <c r="AB107" s="38">
        <v>0</v>
      </c>
      <c r="AC107" s="38">
        <v>2</v>
      </c>
      <c r="AD107" s="38">
        <v>0</v>
      </c>
      <c r="AE107" s="38">
        <v>1</v>
      </c>
      <c r="AF107" s="38">
        <v>0</v>
      </c>
      <c r="AG107" s="33">
        <f t="shared" si="30"/>
        <v>77</v>
      </c>
      <c r="AH107" s="33">
        <f t="shared" si="31"/>
        <v>30</v>
      </c>
      <c r="AI107" s="33">
        <f t="shared" si="32"/>
        <v>107</v>
      </c>
    </row>
    <row r="108" spans="1:35" s="44" customFormat="1">
      <c r="A108" s="105" t="s">
        <v>163</v>
      </c>
      <c r="B108" s="106"/>
      <c r="C108" s="25" t="s">
        <v>179</v>
      </c>
      <c r="D108" s="25" t="s">
        <v>73</v>
      </c>
      <c r="E108" s="25">
        <v>2</v>
      </c>
      <c r="F108" s="25">
        <v>1</v>
      </c>
      <c r="G108" s="34">
        <v>0</v>
      </c>
      <c r="H108" s="34">
        <v>0</v>
      </c>
      <c r="I108" s="34">
        <v>4</v>
      </c>
      <c r="J108" s="34">
        <v>2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6</v>
      </c>
      <c r="T108" s="34">
        <v>5</v>
      </c>
      <c r="U108" s="34">
        <v>0</v>
      </c>
      <c r="V108" s="34">
        <v>0</v>
      </c>
      <c r="W108" s="34">
        <v>4</v>
      </c>
      <c r="X108" s="34">
        <v>0</v>
      </c>
      <c r="Y108" s="34">
        <v>2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3">
        <f t="shared" si="30"/>
        <v>18</v>
      </c>
      <c r="AH108" s="33">
        <f t="shared" si="31"/>
        <v>8</v>
      </c>
      <c r="AI108" s="33">
        <f t="shared" si="32"/>
        <v>26</v>
      </c>
    </row>
    <row r="109" spans="1:35" s="44" customFormat="1" ht="26.25" customHeight="1">
      <c r="A109" s="107"/>
      <c r="B109" s="108"/>
      <c r="C109" s="25" t="s">
        <v>179</v>
      </c>
      <c r="D109" s="25" t="s">
        <v>57</v>
      </c>
      <c r="E109" s="25">
        <v>2</v>
      </c>
      <c r="F109" s="25">
        <v>1</v>
      </c>
      <c r="G109" s="25">
        <v>0</v>
      </c>
      <c r="H109" s="25">
        <v>0</v>
      </c>
      <c r="I109" s="25">
        <v>4</v>
      </c>
      <c r="J109" s="25">
        <v>2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6</v>
      </c>
      <c r="T109" s="25">
        <v>5</v>
      </c>
      <c r="U109" s="25">
        <v>0</v>
      </c>
      <c r="V109" s="25">
        <v>0</v>
      </c>
      <c r="W109" s="25">
        <v>4</v>
      </c>
      <c r="X109" s="25">
        <v>0</v>
      </c>
      <c r="Y109" s="25">
        <v>2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33">
        <f t="shared" si="30"/>
        <v>18</v>
      </c>
      <c r="AH109" s="33">
        <f t="shared" si="31"/>
        <v>8</v>
      </c>
      <c r="AI109" s="33">
        <f t="shared" si="32"/>
        <v>26</v>
      </c>
    </row>
    <row r="110" spans="1:35" s="44" customFormat="1">
      <c r="A110" s="127" t="s">
        <v>187</v>
      </c>
      <c r="B110" s="105" t="s">
        <v>88</v>
      </c>
      <c r="C110" s="25" t="s">
        <v>18</v>
      </c>
      <c r="D110" s="25" t="s">
        <v>73</v>
      </c>
      <c r="E110" s="25">
        <v>1</v>
      </c>
      <c r="F110" s="25">
        <v>0</v>
      </c>
      <c r="G110" s="34">
        <v>2</v>
      </c>
      <c r="H110" s="34">
        <v>0</v>
      </c>
      <c r="I110" s="34">
        <v>1</v>
      </c>
      <c r="J110" s="34">
        <v>1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5</v>
      </c>
      <c r="T110" s="34">
        <v>1</v>
      </c>
      <c r="U110" s="34">
        <v>0</v>
      </c>
      <c r="V110" s="34">
        <v>0</v>
      </c>
      <c r="W110" s="34">
        <v>0</v>
      </c>
      <c r="X110" s="34">
        <v>0</v>
      </c>
      <c r="Y110" s="34">
        <v>24</v>
      </c>
      <c r="Z110" s="34">
        <v>15</v>
      </c>
      <c r="AA110" s="34">
        <v>1</v>
      </c>
      <c r="AB110" s="34">
        <v>0</v>
      </c>
      <c r="AC110" s="34">
        <v>2</v>
      </c>
      <c r="AD110" s="34">
        <v>0</v>
      </c>
      <c r="AE110" s="34">
        <v>0</v>
      </c>
      <c r="AF110" s="34">
        <v>0</v>
      </c>
      <c r="AG110" s="33">
        <f t="shared" si="30"/>
        <v>36</v>
      </c>
      <c r="AH110" s="33">
        <f t="shared" si="31"/>
        <v>17</v>
      </c>
      <c r="AI110" s="33">
        <f t="shared" si="32"/>
        <v>53</v>
      </c>
    </row>
    <row r="111" spans="1:35" s="44" customFormat="1">
      <c r="A111" s="128"/>
      <c r="B111" s="107"/>
      <c r="C111" s="25" t="s">
        <v>18</v>
      </c>
      <c r="D111" s="25" t="s">
        <v>57</v>
      </c>
      <c r="E111" s="38">
        <v>2</v>
      </c>
      <c r="F111" s="38">
        <v>0</v>
      </c>
      <c r="G111" s="38">
        <v>5</v>
      </c>
      <c r="H111" s="38">
        <v>0</v>
      </c>
      <c r="I111" s="38">
        <v>3</v>
      </c>
      <c r="J111" s="38">
        <v>2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12</v>
      </c>
      <c r="T111" s="38">
        <v>3</v>
      </c>
      <c r="U111" s="38">
        <v>0</v>
      </c>
      <c r="V111" s="38">
        <v>0</v>
      </c>
      <c r="W111" s="38">
        <v>2</v>
      </c>
      <c r="X111" s="38">
        <v>0</v>
      </c>
      <c r="Y111" s="38">
        <v>55</v>
      </c>
      <c r="Z111" s="38">
        <v>39</v>
      </c>
      <c r="AA111" s="38">
        <v>5</v>
      </c>
      <c r="AB111" s="38">
        <v>0</v>
      </c>
      <c r="AC111" s="38">
        <v>5</v>
      </c>
      <c r="AD111" s="38">
        <v>0</v>
      </c>
      <c r="AE111" s="38">
        <v>0</v>
      </c>
      <c r="AF111" s="38">
        <v>0</v>
      </c>
      <c r="AG111" s="33">
        <f t="shared" si="30"/>
        <v>89</v>
      </c>
      <c r="AH111" s="33">
        <f t="shared" si="31"/>
        <v>44</v>
      </c>
      <c r="AI111" s="33">
        <f t="shared" si="32"/>
        <v>133</v>
      </c>
    </row>
    <row r="112" spans="1:35" s="44" customFormat="1" ht="26.25" customHeight="1">
      <c r="A112" s="128"/>
      <c r="B112" s="105" t="s">
        <v>100</v>
      </c>
      <c r="C112" s="25" t="s">
        <v>18</v>
      </c>
      <c r="D112" s="25" t="s">
        <v>73</v>
      </c>
      <c r="E112" s="25">
        <v>0</v>
      </c>
      <c r="F112" s="25">
        <v>0</v>
      </c>
      <c r="G112" s="34">
        <v>1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3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14</v>
      </c>
      <c r="Z112" s="34">
        <v>8</v>
      </c>
      <c r="AA112" s="34">
        <v>1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3">
        <f t="shared" si="30"/>
        <v>19</v>
      </c>
      <c r="AH112" s="33">
        <f t="shared" si="31"/>
        <v>8</v>
      </c>
      <c r="AI112" s="33">
        <f t="shared" si="32"/>
        <v>27</v>
      </c>
    </row>
    <row r="113" spans="1:35" s="44" customFormat="1" ht="26.25" customHeight="1">
      <c r="A113" s="128"/>
      <c r="B113" s="107"/>
      <c r="C113" s="25" t="s">
        <v>18</v>
      </c>
      <c r="D113" s="25" t="s">
        <v>57</v>
      </c>
      <c r="E113" s="38">
        <v>0</v>
      </c>
      <c r="F113" s="38">
        <v>0</v>
      </c>
      <c r="G113" s="38">
        <v>2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5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39</v>
      </c>
      <c r="Z113" s="38">
        <v>32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3">
        <f t="shared" si="30"/>
        <v>48</v>
      </c>
      <c r="AH113" s="33">
        <f t="shared" si="31"/>
        <v>32</v>
      </c>
      <c r="AI113" s="33">
        <f t="shared" si="32"/>
        <v>80</v>
      </c>
    </row>
    <row r="114" spans="1:35" s="44" customFormat="1" ht="26.25" customHeight="1">
      <c r="A114" s="128"/>
      <c r="B114" s="124" t="s">
        <v>28</v>
      </c>
      <c r="C114" s="26" t="s">
        <v>18</v>
      </c>
      <c r="D114" s="26" t="s">
        <v>73</v>
      </c>
      <c r="E114" s="27">
        <f>E110+E112</f>
        <v>1</v>
      </c>
      <c r="F114" s="27">
        <f t="shared" ref="F114:AF114" si="33">F110+F112</f>
        <v>0</v>
      </c>
      <c r="G114" s="27">
        <f t="shared" si="33"/>
        <v>3</v>
      </c>
      <c r="H114" s="27">
        <f t="shared" si="33"/>
        <v>0</v>
      </c>
      <c r="I114" s="27">
        <f t="shared" si="33"/>
        <v>1</v>
      </c>
      <c r="J114" s="27">
        <f t="shared" si="33"/>
        <v>1</v>
      </c>
      <c r="K114" s="27">
        <f t="shared" si="33"/>
        <v>0</v>
      </c>
      <c r="L114" s="27">
        <f t="shared" si="33"/>
        <v>0</v>
      </c>
      <c r="M114" s="27">
        <f t="shared" si="33"/>
        <v>0</v>
      </c>
      <c r="N114" s="27">
        <f t="shared" si="33"/>
        <v>0</v>
      </c>
      <c r="O114" s="27">
        <f t="shared" si="33"/>
        <v>0</v>
      </c>
      <c r="P114" s="27">
        <f t="shared" si="33"/>
        <v>0</v>
      </c>
      <c r="Q114" s="27">
        <f t="shared" si="33"/>
        <v>0</v>
      </c>
      <c r="R114" s="27">
        <f t="shared" si="33"/>
        <v>0</v>
      </c>
      <c r="S114" s="27">
        <f t="shared" si="33"/>
        <v>8</v>
      </c>
      <c r="T114" s="27">
        <f t="shared" si="33"/>
        <v>1</v>
      </c>
      <c r="U114" s="27">
        <f t="shared" si="33"/>
        <v>0</v>
      </c>
      <c r="V114" s="27">
        <f t="shared" si="33"/>
        <v>0</v>
      </c>
      <c r="W114" s="27">
        <f t="shared" si="33"/>
        <v>0</v>
      </c>
      <c r="X114" s="27">
        <f t="shared" si="33"/>
        <v>0</v>
      </c>
      <c r="Y114" s="27">
        <f t="shared" si="33"/>
        <v>38</v>
      </c>
      <c r="Z114" s="27">
        <f t="shared" si="33"/>
        <v>23</v>
      </c>
      <c r="AA114" s="27">
        <f t="shared" si="33"/>
        <v>2</v>
      </c>
      <c r="AB114" s="27">
        <f t="shared" si="33"/>
        <v>0</v>
      </c>
      <c r="AC114" s="27">
        <f t="shared" si="33"/>
        <v>2</v>
      </c>
      <c r="AD114" s="27">
        <f t="shared" si="33"/>
        <v>0</v>
      </c>
      <c r="AE114" s="27">
        <f t="shared" si="33"/>
        <v>0</v>
      </c>
      <c r="AF114" s="27">
        <f t="shared" si="33"/>
        <v>0</v>
      </c>
      <c r="AG114" s="33">
        <f t="shared" si="30"/>
        <v>55</v>
      </c>
      <c r="AH114" s="33">
        <f t="shared" si="31"/>
        <v>25</v>
      </c>
      <c r="AI114" s="33">
        <f t="shared" si="32"/>
        <v>80</v>
      </c>
    </row>
    <row r="115" spans="1:35" s="44" customFormat="1" ht="26.25" customHeight="1">
      <c r="A115" s="129"/>
      <c r="B115" s="125"/>
      <c r="C115" s="26" t="s">
        <v>18</v>
      </c>
      <c r="D115" s="26" t="s">
        <v>57</v>
      </c>
      <c r="E115" s="27">
        <f>E111+E113</f>
        <v>2</v>
      </c>
      <c r="F115" s="27">
        <f t="shared" ref="F115:AF115" si="34">F111+F113</f>
        <v>0</v>
      </c>
      <c r="G115" s="27">
        <f t="shared" si="34"/>
        <v>7</v>
      </c>
      <c r="H115" s="27">
        <f t="shared" si="34"/>
        <v>0</v>
      </c>
      <c r="I115" s="27">
        <f t="shared" si="34"/>
        <v>3</v>
      </c>
      <c r="J115" s="27">
        <f t="shared" si="34"/>
        <v>2</v>
      </c>
      <c r="K115" s="27">
        <f t="shared" si="34"/>
        <v>0</v>
      </c>
      <c r="L115" s="27">
        <f t="shared" si="34"/>
        <v>0</v>
      </c>
      <c r="M115" s="27">
        <f t="shared" si="34"/>
        <v>0</v>
      </c>
      <c r="N115" s="27">
        <f t="shared" si="34"/>
        <v>0</v>
      </c>
      <c r="O115" s="27">
        <f t="shared" si="34"/>
        <v>0</v>
      </c>
      <c r="P115" s="27">
        <f t="shared" si="34"/>
        <v>0</v>
      </c>
      <c r="Q115" s="27">
        <f t="shared" si="34"/>
        <v>0</v>
      </c>
      <c r="R115" s="27">
        <f t="shared" si="34"/>
        <v>0</v>
      </c>
      <c r="S115" s="27">
        <f t="shared" si="34"/>
        <v>17</v>
      </c>
      <c r="T115" s="27">
        <f t="shared" si="34"/>
        <v>3</v>
      </c>
      <c r="U115" s="27">
        <f t="shared" si="34"/>
        <v>0</v>
      </c>
      <c r="V115" s="27">
        <f t="shared" si="34"/>
        <v>0</v>
      </c>
      <c r="W115" s="27">
        <f t="shared" si="34"/>
        <v>2</v>
      </c>
      <c r="X115" s="27">
        <f t="shared" si="34"/>
        <v>0</v>
      </c>
      <c r="Y115" s="27">
        <f t="shared" si="34"/>
        <v>94</v>
      </c>
      <c r="Z115" s="27">
        <f t="shared" si="34"/>
        <v>71</v>
      </c>
      <c r="AA115" s="27">
        <f t="shared" si="34"/>
        <v>7</v>
      </c>
      <c r="AB115" s="27">
        <f t="shared" si="34"/>
        <v>0</v>
      </c>
      <c r="AC115" s="27">
        <f t="shared" si="34"/>
        <v>5</v>
      </c>
      <c r="AD115" s="27">
        <f t="shared" si="34"/>
        <v>0</v>
      </c>
      <c r="AE115" s="27">
        <f t="shared" si="34"/>
        <v>0</v>
      </c>
      <c r="AF115" s="27">
        <f t="shared" si="34"/>
        <v>0</v>
      </c>
      <c r="AG115" s="33">
        <f t="shared" si="30"/>
        <v>137</v>
      </c>
      <c r="AH115" s="33">
        <f t="shared" si="31"/>
        <v>76</v>
      </c>
      <c r="AI115" s="33">
        <f t="shared" si="32"/>
        <v>213</v>
      </c>
    </row>
    <row r="116" spans="1:35" s="44" customFormat="1" ht="26.25" customHeight="1">
      <c r="A116" s="130" t="s">
        <v>102</v>
      </c>
      <c r="B116" s="105" t="s">
        <v>90</v>
      </c>
      <c r="C116" s="25" t="s">
        <v>179</v>
      </c>
      <c r="D116" s="25" t="s">
        <v>73</v>
      </c>
      <c r="E116" s="23">
        <v>0</v>
      </c>
      <c r="F116" s="23">
        <v>0</v>
      </c>
      <c r="G116" s="34">
        <v>0</v>
      </c>
      <c r="H116" s="34">
        <v>0</v>
      </c>
      <c r="I116" s="34">
        <v>6</v>
      </c>
      <c r="J116" s="34">
        <v>0</v>
      </c>
      <c r="K116" s="34">
        <v>3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11</v>
      </c>
      <c r="T116" s="34">
        <v>2</v>
      </c>
      <c r="U116" s="34">
        <v>0</v>
      </c>
      <c r="V116" s="34">
        <v>0</v>
      </c>
      <c r="W116" s="34">
        <v>2</v>
      </c>
      <c r="X116" s="34">
        <v>1</v>
      </c>
      <c r="Y116" s="34">
        <v>1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3">
        <f t="shared" si="30"/>
        <v>23</v>
      </c>
      <c r="AH116" s="33">
        <f t="shared" si="31"/>
        <v>3</v>
      </c>
      <c r="AI116" s="33">
        <f t="shared" si="32"/>
        <v>26</v>
      </c>
    </row>
    <row r="117" spans="1:35" s="44" customFormat="1">
      <c r="A117" s="131"/>
      <c r="B117" s="107"/>
      <c r="C117" s="25" t="s">
        <v>179</v>
      </c>
      <c r="D117" s="25" t="s">
        <v>57</v>
      </c>
      <c r="E117" s="38">
        <v>0</v>
      </c>
      <c r="F117" s="38">
        <v>0</v>
      </c>
      <c r="G117" s="38">
        <v>0</v>
      </c>
      <c r="H117" s="38">
        <v>0</v>
      </c>
      <c r="I117" s="38">
        <v>9</v>
      </c>
      <c r="J117" s="38">
        <v>0</v>
      </c>
      <c r="K117" s="38">
        <v>7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53</v>
      </c>
      <c r="T117" s="38">
        <v>33</v>
      </c>
      <c r="U117" s="38">
        <v>0</v>
      </c>
      <c r="V117" s="38">
        <v>0</v>
      </c>
      <c r="W117" s="38">
        <v>10</v>
      </c>
      <c r="X117" s="38">
        <v>2</v>
      </c>
      <c r="Y117" s="38">
        <v>3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3">
        <f t="shared" si="30"/>
        <v>82</v>
      </c>
      <c r="AH117" s="33">
        <f t="shared" si="31"/>
        <v>35</v>
      </c>
      <c r="AI117" s="33">
        <f t="shared" si="32"/>
        <v>117</v>
      </c>
    </row>
    <row r="118" spans="1:35" s="44" customFormat="1">
      <c r="A118" s="131"/>
      <c r="B118" s="105" t="s">
        <v>104</v>
      </c>
      <c r="C118" s="25" t="s">
        <v>179</v>
      </c>
      <c r="D118" s="25" t="s">
        <v>73</v>
      </c>
      <c r="E118" s="23">
        <v>0</v>
      </c>
      <c r="F118" s="23">
        <v>0</v>
      </c>
      <c r="G118" s="34">
        <v>0</v>
      </c>
      <c r="H118" s="34">
        <v>0</v>
      </c>
      <c r="I118" s="34">
        <v>2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7</v>
      </c>
      <c r="T118" s="34">
        <v>1</v>
      </c>
      <c r="U118" s="34">
        <v>0</v>
      </c>
      <c r="V118" s="34">
        <v>0</v>
      </c>
      <c r="W118" s="34">
        <v>1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3">
        <f t="shared" si="30"/>
        <v>10</v>
      </c>
      <c r="AH118" s="33">
        <f t="shared" si="31"/>
        <v>1</v>
      </c>
      <c r="AI118" s="33">
        <f t="shared" si="32"/>
        <v>11</v>
      </c>
    </row>
    <row r="119" spans="1:35" s="44" customFormat="1" ht="26.25" customHeight="1">
      <c r="A119" s="131"/>
      <c r="B119" s="107"/>
      <c r="C119" s="25" t="s">
        <v>179</v>
      </c>
      <c r="D119" s="25" t="s">
        <v>57</v>
      </c>
      <c r="E119" s="38">
        <v>0</v>
      </c>
      <c r="F119" s="38">
        <v>0</v>
      </c>
      <c r="G119" s="38">
        <v>0</v>
      </c>
      <c r="H119" s="38">
        <v>0</v>
      </c>
      <c r="I119" s="38">
        <v>6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30</v>
      </c>
      <c r="T119" s="38">
        <v>22</v>
      </c>
      <c r="U119" s="38">
        <v>1</v>
      </c>
      <c r="V119" s="38">
        <v>0</v>
      </c>
      <c r="W119" s="38">
        <v>4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3">
        <f t="shared" si="30"/>
        <v>41</v>
      </c>
      <c r="AH119" s="33">
        <f t="shared" si="31"/>
        <v>22</v>
      </c>
      <c r="AI119" s="33">
        <f t="shared" si="32"/>
        <v>63</v>
      </c>
    </row>
    <row r="120" spans="1:35" s="44" customFormat="1" ht="26.25" customHeight="1">
      <c r="A120" s="131"/>
      <c r="B120" s="124" t="s">
        <v>101</v>
      </c>
      <c r="C120" s="26" t="s">
        <v>179</v>
      </c>
      <c r="D120" s="26" t="s">
        <v>73</v>
      </c>
      <c r="E120" s="27">
        <f>E116+E118</f>
        <v>0</v>
      </c>
      <c r="F120" s="27">
        <f t="shared" ref="F120:AF120" si="35">F116+F118</f>
        <v>0</v>
      </c>
      <c r="G120" s="27">
        <f t="shared" si="35"/>
        <v>0</v>
      </c>
      <c r="H120" s="27">
        <f t="shared" si="35"/>
        <v>0</v>
      </c>
      <c r="I120" s="27">
        <f t="shared" si="35"/>
        <v>8</v>
      </c>
      <c r="J120" s="27">
        <f t="shared" si="35"/>
        <v>0</v>
      </c>
      <c r="K120" s="27">
        <f t="shared" si="35"/>
        <v>3</v>
      </c>
      <c r="L120" s="27">
        <f t="shared" si="35"/>
        <v>0</v>
      </c>
      <c r="M120" s="27">
        <f t="shared" si="35"/>
        <v>0</v>
      </c>
      <c r="N120" s="27">
        <f t="shared" si="35"/>
        <v>0</v>
      </c>
      <c r="O120" s="27">
        <f t="shared" si="35"/>
        <v>0</v>
      </c>
      <c r="P120" s="27">
        <f t="shared" si="35"/>
        <v>0</v>
      </c>
      <c r="Q120" s="27">
        <f t="shared" si="35"/>
        <v>0</v>
      </c>
      <c r="R120" s="27">
        <f t="shared" si="35"/>
        <v>0</v>
      </c>
      <c r="S120" s="27">
        <f t="shared" si="35"/>
        <v>18</v>
      </c>
      <c r="T120" s="27">
        <f t="shared" si="35"/>
        <v>3</v>
      </c>
      <c r="U120" s="27">
        <f t="shared" si="35"/>
        <v>0</v>
      </c>
      <c r="V120" s="27">
        <f t="shared" si="35"/>
        <v>0</v>
      </c>
      <c r="W120" s="27">
        <f t="shared" si="35"/>
        <v>3</v>
      </c>
      <c r="X120" s="27">
        <f t="shared" si="35"/>
        <v>1</v>
      </c>
      <c r="Y120" s="27">
        <f t="shared" si="35"/>
        <v>1</v>
      </c>
      <c r="Z120" s="27">
        <f t="shared" si="35"/>
        <v>0</v>
      </c>
      <c r="AA120" s="27">
        <f t="shared" si="35"/>
        <v>0</v>
      </c>
      <c r="AB120" s="27">
        <f t="shared" si="35"/>
        <v>0</v>
      </c>
      <c r="AC120" s="27">
        <f t="shared" si="35"/>
        <v>0</v>
      </c>
      <c r="AD120" s="27">
        <f t="shared" si="35"/>
        <v>0</v>
      </c>
      <c r="AE120" s="27">
        <f t="shared" si="35"/>
        <v>0</v>
      </c>
      <c r="AF120" s="27">
        <f t="shared" si="35"/>
        <v>0</v>
      </c>
      <c r="AG120" s="33">
        <f t="shared" si="30"/>
        <v>33</v>
      </c>
      <c r="AH120" s="33">
        <f t="shared" si="31"/>
        <v>4</v>
      </c>
      <c r="AI120" s="33">
        <f t="shared" si="32"/>
        <v>37</v>
      </c>
    </row>
    <row r="121" spans="1:35" s="44" customFormat="1" ht="26.25" customHeight="1">
      <c r="A121" s="132"/>
      <c r="B121" s="125"/>
      <c r="C121" s="26" t="s">
        <v>179</v>
      </c>
      <c r="D121" s="26" t="s">
        <v>57</v>
      </c>
      <c r="E121" s="27">
        <f>E117+E119</f>
        <v>0</v>
      </c>
      <c r="F121" s="27">
        <f t="shared" ref="F121:AF121" si="36">F117+F119</f>
        <v>0</v>
      </c>
      <c r="G121" s="27">
        <f t="shared" si="36"/>
        <v>0</v>
      </c>
      <c r="H121" s="27">
        <f t="shared" si="36"/>
        <v>0</v>
      </c>
      <c r="I121" s="27">
        <f t="shared" si="36"/>
        <v>15</v>
      </c>
      <c r="J121" s="27">
        <f t="shared" si="36"/>
        <v>0</v>
      </c>
      <c r="K121" s="27">
        <f t="shared" si="36"/>
        <v>7</v>
      </c>
      <c r="L121" s="27">
        <f t="shared" si="36"/>
        <v>0</v>
      </c>
      <c r="M121" s="27">
        <f t="shared" si="36"/>
        <v>0</v>
      </c>
      <c r="N121" s="27">
        <f t="shared" si="36"/>
        <v>0</v>
      </c>
      <c r="O121" s="27">
        <f t="shared" si="36"/>
        <v>0</v>
      </c>
      <c r="P121" s="27">
        <f t="shared" si="36"/>
        <v>0</v>
      </c>
      <c r="Q121" s="27">
        <f t="shared" si="36"/>
        <v>0</v>
      </c>
      <c r="R121" s="27">
        <f t="shared" si="36"/>
        <v>0</v>
      </c>
      <c r="S121" s="27">
        <f t="shared" si="36"/>
        <v>83</v>
      </c>
      <c r="T121" s="27">
        <f t="shared" si="36"/>
        <v>55</v>
      </c>
      <c r="U121" s="27">
        <f t="shared" si="36"/>
        <v>1</v>
      </c>
      <c r="V121" s="27">
        <f t="shared" si="36"/>
        <v>0</v>
      </c>
      <c r="W121" s="27">
        <f t="shared" si="36"/>
        <v>14</v>
      </c>
      <c r="X121" s="27">
        <f t="shared" si="36"/>
        <v>2</v>
      </c>
      <c r="Y121" s="27">
        <f t="shared" si="36"/>
        <v>3</v>
      </c>
      <c r="Z121" s="27">
        <f t="shared" si="36"/>
        <v>0</v>
      </c>
      <c r="AA121" s="27">
        <f t="shared" si="36"/>
        <v>0</v>
      </c>
      <c r="AB121" s="27">
        <f t="shared" si="36"/>
        <v>0</v>
      </c>
      <c r="AC121" s="27">
        <f t="shared" si="36"/>
        <v>0</v>
      </c>
      <c r="AD121" s="27">
        <f t="shared" si="36"/>
        <v>0</v>
      </c>
      <c r="AE121" s="27">
        <f t="shared" si="36"/>
        <v>0</v>
      </c>
      <c r="AF121" s="27">
        <f t="shared" si="36"/>
        <v>0</v>
      </c>
      <c r="AG121" s="33">
        <f t="shared" si="30"/>
        <v>123</v>
      </c>
      <c r="AH121" s="33">
        <f t="shared" si="31"/>
        <v>57</v>
      </c>
      <c r="AI121" s="33">
        <f t="shared" si="32"/>
        <v>180</v>
      </c>
    </row>
    <row r="122" spans="1:35" s="44" customFormat="1" ht="26.25" customHeight="1">
      <c r="A122" s="105" t="s">
        <v>51</v>
      </c>
      <c r="B122" s="106"/>
      <c r="C122" s="25" t="s">
        <v>179</v>
      </c>
      <c r="D122" s="25" t="s">
        <v>73</v>
      </c>
      <c r="E122" s="25">
        <v>0</v>
      </c>
      <c r="F122" s="25">
        <v>0</v>
      </c>
      <c r="G122" s="34">
        <v>0</v>
      </c>
      <c r="H122" s="34">
        <v>0</v>
      </c>
      <c r="I122" s="34">
        <v>2</v>
      </c>
      <c r="J122" s="34">
        <v>3</v>
      </c>
      <c r="K122" s="34">
        <v>1</v>
      </c>
      <c r="L122" s="34">
        <v>1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38</v>
      </c>
      <c r="T122" s="34">
        <v>6</v>
      </c>
      <c r="U122" s="34">
        <v>1</v>
      </c>
      <c r="V122" s="34">
        <v>2</v>
      </c>
      <c r="W122" s="34">
        <v>3</v>
      </c>
      <c r="X122" s="34">
        <v>2</v>
      </c>
      <c r="Y122" s="34">
        <v>7</v>
      </c>
      <c r="Z122" s="34">
        <v>6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3">
        <f t="shared" si="30"/>
        <v>52</v>
      </c>
      <c r="AH122" s="33">
        <f t="shared" si="31"/>
        <v>20</v>
      </c>
      <c r="AI122" s="33">
        <f t="shared" si="32"/>
        <v>72</v>
      </c>
    </row>
    <row r="123" spans="1:35" s="44" customFormat="1" ht="26.25" customHeight="1">
      <c r="A123" s="107"/>
      <c r="B123" s="108"/>
      <c r="C123" s="25" t="s">
        <v>179</v>
      </c>
      <c r="D123" s="25" t="s">
        <v>57</v>
      </c>
      <c r="E123" s="38">
        <v>0</v>
      </c>
      <c r="F123" s="38">
        <v>0</v>
      </c>
      <c r="G123" s="38">
        <v>0</v>
      </c>
      <c r="H123" s="38">
        <v>0</v>
      </c>
      <c r="I123" s="38">
        <v>5</v>
      </c>
      <c r="J123" s="38">
        <v>6</v>
      </c>
      <c r="K123" s="38">
        <v>3</v>
      </c>
      <c r="L123" s="38">
        <v>3</v>
      </c>
      <c r="M123" s="38">
        <v>0</v>
      </c>
      <c r="N123" s="38">
        <v>0</v>
      </c>
      <c r="O123" s="38">
        <v>0</v>
      </c>
      <c r="P123" s="38">
        <v>0</v>
      </c>
      <c r="Q123" s="38">
        <v>1</v>
      </c>
      <c r="R123" s="38">
        <v>0</v>
      </c>
      <c r="S123" s="38">
        <v>55</v>
      </c>
      <c r="T123" s="38">
        <v>30</v>
      </c>
      <c r="U123" s="38">
        <v>2</v>
      </c>
      <c r="V123" s="38">
        <v>4</v>
      </c>
      <c r="W123" s="38">
        <v>6</v>
      </c>
      <c r="X123" s="38">
        <v>3</v>
      </c>
      <c r="Y123" s="38">
        <v>15</v>
      </c>
      <c r="Z123" s="38">
        <v>11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3">
        <f t="shared" si="30"/>
        <v>87</v>
      </c>
      <c r="AH123" s="33">
        <f t="shared" si="31"/>
        <v>57</v>
      </c>
      <c r="AI123" s="33">
        <f t="shared" si="32"/>
        <v>144</v>
      </c>
    </row>
    <row r="124" spans="1:35" s="44" customFormat="1" ht="26.25" customHeight="1">
      <c r="A124" s="105" t="s">
        <v>186</v>
      </c>
      <c r="B124" s="106"/>
      <c r="C124" s="25" t="s">
        <v>17</v>
      </c>
      <c r="D124" s="25" t="s">
        <v>73</v>
      </c>
      <c r="E124" s="25">
        <v>0</v>
      </c>
      <c r="F124" s="25">
        <v>0</v>
      </c>
      <c r="G124" s="34">
        <v>0</v>
      </c>
      <c r="H124" s="34">
        <v>0</v>
      </c>
      <c r="I124" s="34">
        <v>1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1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3</v>
      </c>
      <c r="X124" s="34">
        <v>3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3">
        <f t="shared" si="30"/>
        <v>5</v>
      </c>
      <c r="AH124" s="33">
        <f t="shared" si="31"/>
        <v>3</v>
      </c>
      <c r="AI124" s="33">
        <f t="shared" si="32"/>
        <v>8</v>
      </c>
    </row>
    <row r="125" spans="1:35" s="44" customFormat="1" ht="26.25" customHeight="1">
      <c r="A125" s="107"/>
      <c r="B125" s="108"/>
      <c r="C125" s="25" t="s">
        <v>17</v>
      </c>
      <c r="D125" s="25" t="s">
        <v>57</v>
      </c>
      <c r="E125" s="38">
        <v>0</v>
      </c>
      <c r="F125" s="38">
        <v>0</v>
      </c>
      <c r="G125" s="38">
        <v>0</v>
      </c>
      <c r="H125" s="38">
        <v>0</v>
      </c>
      <c r="I125" s="38">
        <v>13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3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15</v>
      </c>
      <c r="X125" s="38">
        <v>12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3">
        <f t="shared" si="30"/>
        <v>31</v>
      </c>
      <c r="AH125" s="33">
        <f t="shared" si="31"/>
        <v>12</v>
      </c>
      <c r="AI125" s="33">
        <f t="shared" si="32"/>
        <v>43</v>
      </c>
    </row>
    <row r="126" spans="1:35" s="44" customFormat="1" ht="26.25" customHeight="1">
      <c r="A126" s="105" t="s">
        <v>105</v>
      </c>
      <c r="B126" s="106"/>
      <c r="C126" s="25" t="s">
        <v>179</v>
      </c>
      <c r="D126" s="25" t="s">
        <v>73</v>
      </c>
      <c r="E126" s="25">
        <v>0</v>
      </c>
      <c r="F126" s="25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2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3</v>
      </c>
      <c r="T126" s="34">
        <v>2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3">
        <f t="shared" si="30"/>
        <v>5</v>
      </c>
      <c r="AH126" s="33">
        <f t="shared" si="31"/>
        <v>2</v>
      </c>
      <c r="AI126" s="33">
        <f t="shared" si="32"/>
        <v>7</v>
      </c>
    </row>
    <row r="127" spans="1:35" s="44" customFormat="1" ht="26.25" customHeight="1">
      <c r="A127" s="107"/>
      <c r="B127" s="108"/>
      <c r="C127" s="25" t="s">
        <v>179</v>
      </c>
      <c r="D127" s="25" t="s">
        <v>57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2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6</v>
      </c>
      <c r="T127" s="38">
        <v>3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3">
        <f t="shared" si="30"/>
        <v>8</v>
      </c>
      <c r="AH127" s="33">
        <f t="shared" si="31"/>
        <v>3</v>
      </c>
      <c r="AI127" s="33">
        <f t="shared" si="32"/>
        <v>11</v>
      </c>
    </row>
    <row r="128" spans="1:35" s="44" customFormat="1" ht="26.25" customHeight="1">
      <c r="A128" s="105" t="s">
        <v>196</v>
      </c>
      <c r="B128" s="106"/>
      <c r="C128" s="25" t="s">
        <v>179</v>
      </c>
      <c r="D128" s="25" t="s">
        <v>73</v>
      </c>
      <c r="E128" s="25">
        <v>0</v>
      </c>
      <c r="F128" s="25">
        <v>0</v>
      </c>
      <c r="G128" s="34">
        <v>0</v>
      </c>
      <c r="H128" s="34">
        <v>0</v>
      </c>
      <c r="I128" s="34">
        <v>1</v>
      </c>
      <c r="J128" s="34">
        <v>1</v>
      </c>
      <c r="K128" s="34">
        <v>1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6</v>
      </c>
      <c r="T128" s="34">
        <v>1</v>
      </c>
      <c r="U128" s="34">
        <v>1</v>
      </c>
      <c r="V128" s="34">
        <v>1</v>
      </c>
      <c r="W128" s="34">
        <v>2</v>
      </c>
      <c r="X128" s="34">
        <v>0</v>
      </c>
      <c r="Y128" s="34">
        <v>2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0</v>
      </c>
      <c r="AF128" s="34">
        <v>0</v>
      </c>
      <c r="AG128" s="33">
        <f t="shared" si="30"/>
        <v>13</v>
      </c>
      <c r="AH128" s="33">
        <f t="shared" si="31"/>
        <v>3</v>
      </c>
      <c r="AI128" s="33">
        <f t="shared" si="32"/>
        <v>16</v>
      </c>
    </row>
    <row r="129" spans="1:35" s="44" customFormat="1" ht="26.25" customHeight="1">
      <c r="A129" s="107"/>
      <c r="B129" s="108"/>
      <c r="C129" s="25" t="s">
        <v>179</v>
      </c>
      <c r="D129" s="25" t="s">
        <v>57</v>
      </c>
      <c r="E129" s="38">
        <v>0</v>
      </c>
      <c r="F129" s="38">
        <v>0</v>
      </c>
      <c r="G129" s="38">
        <v>0</v>
      </c>
      <c r="H129" s="38">
        <v>0</v>
      </c>
      <c r="I129" s="38">
        <v>1</v>
      </c>
      <c r="J129" s="38">
        <v>2</v>
      </c>
      <c r="K129" s="38">
        <v>1</v>
      </c>
      <c r="L129" s="38">
        <v>0</v>
      </c>
      <c r="M129" s="38">
        <v>1</v>
      </c>
      <c r="N129" s="38">
        <v>0</v>
      </c>
      <c r="O129" s="38">
        <v>0</v>
      </c>
      <c r="P129" s="38">
        <v>1</v>
      </c>
      <c r="Q129" s="38">
        <v>0</v>
      </c>
      <c r="R129" s="38">
        <v>0</v>
      </c>
      <c r="S129" s="38">
        <v>7</v>
      </c>
      <c r="T129" s="38">
        <v>1</v>
      </c>
      <c r="U129" s="38">
        <v>1</v>
      </c>
      <c r="V129" s="38">
        <v>1</v>
      </c>
      <c r="W129" s="38">
        <v>2</v>
      </c>
      <c r="X129" s="38">
        <v>1</v>
      </c>
      <c r="Y129" s="38">
        <v>2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3">
        <f t="shared" si="30"/>
        <v>15</v>
      </c>
      <c r="AH129" s="33">
        <f t="shared" si="31"/>
        <v>6</v>
      </c>
      <c r="AI129" s="33">
        <f t="shared" si="32"/>
        <v>21</v>
      </c>
    </row>
    <row r="130" spans="1:35" s="44" customFormat="1">
      <c r="A130" s="105" t="s">
        <v>197</v>
      </c>
      <c r="B130" s="106"/>
      <c r="C130" s="25" t="s">
        <v>17</v>
      </c>
      <c r="D130" s="25" t="s">
        <v>73</v>
      </c>
      <c r="E130" s="25">
        <v>0</v>
      </c>
      <c r="F130" s="25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3</v>
      </c>
      <c r="T130" s="34">
        <v>1</v>
      </c>
      <c r="U130" s="34">
        <v>2</v>
      </c>
      <c r="V130" s="34">
        <v>0</v>
      </c>
      <c r="W130" s="34">
        <v>8</v>
      </c>
      <c r="X130" s="34">
        <v>5</v>
      </c>
      <c r="Y130" s="34">
        <v>2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3">
        <f t="shared" si="30"/>
        <v>15</v>
      </c>
      <c r="AH130" s="33">
        <f t="shared" si="31"/>
        <v>6</v>
      </c>
      <c r="AI130" s="33">
        <f t="shared" si="32"/>
        <v>21</v>
      </c>
    </row>
    <row r="131" spans="1:35" s="44" customFormat="1">
      <c r="A131" s="107"/>
      <c r="B131" s="108"/>
      <c r="C131" s="25" t="s">
        <v>17</v>
      </c>
      <c r="D131" s="25" t="s">
        <v>57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3</v>
      </c>
      <c r="T131" s="38">
        <v>1</v>
      </c>
      <c r="U131" s="38">
        <v>2</v>
      </c>
      <c r="V131" s="38">
        <v>0</v>
      </c>
      <c r="W131" s="38">
        <v>8</v>
      </c>
      <c r="X131" s="38">
        <v>5</v>
      </c>
      <c r="Y131" s="38">
        <v>2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3">
        <f t="shared" si="30"/>
        <v>15</v>
      </c>
      <c r="AH131" s="33">
        <f t="shared" si="31"/>
        <v>6</v>
      </c>
      <c r="AI131" s="33">
        <f t="shared" si="32"/>
        <v>21</v>
      </c>
    </row>
    <row r="132" spans="1:35" s="44" customFormat="1">
      <c r="A132" s="127" t="s">
        <v>151</v>
      </c>
      <c r="B132" s="105" t="s">
        <v>25</v>
      </c>
      <c r="C132" s="25" t="s">
        <v>179</v>
      </c>
      <c r="D132" s="25" t="s">
        <v>73</v>
      </c>
      <c r="E132" s="25">
        <v>0</v>
      </c>
      <c r="F132" s="25">
        <v>0</v>
      </c>
      <c r="G132" s="34">
        <v>0</v>
      </c>
      <c r="H132" s="34">
        <v>0</v>
      </c>
      <c r="I132" s="34">
        <v>1</v>
      </c>
      <c r="J132" s="34">
        <v>1</v>
      </c>
      <c r="K132" s="34">
        <v>0</v>
      </c>
      <c r="L132" s="34">
        <v>0</v>
      </c>
      <c r="M132" s="34">
        <v>1</v>
      </c>
      <c r="N132" s="34">
        <v>1</v>
      </c>
      <c r="O132" s="34">
        <v>0</v>
      </c>
      <c r="P132" s="34">
        <v>0</v>
      </c>
      <c r="Q132" s="34">
        <v>0</v>
      </c>
      <c r="R132" s="34">
        <v>0</v>
      </c>
      <c r="S132" s="34">
        <v>16</v>
      </c>
      <c r="T132" s="34">
        <v>50</v>
      </c>
      <c r="U132" s="34">
        <v>1</v>
      </c>
      <c r="V132" s="34">
        <v>0</v>
      </c>
      <c r="W132" s="34">
        <v>4</v>
      </c>
      <c r="X132" s="34">
        <v>6</v>
      </c>
      <c r="Y132" s="34">
        <v>1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3">
        <f t="shared" si="30"/>
        <v>24</v>
      </c>
      <c r="AH132" s="33">
        <f t="shared" si="31"/>
        <v>58</v>
      </c>
      <c r="AI132" s="33">
        <f t="shared" si="32"/>
        <v>82</v>
      </c>
    </row>
    <row r="133" spans="1:35" s="44" customFormat="1" ht="26.25" customHeight="1">
      <c r="A133" s="128"/>
      <c r="B133" s="107"/>
      <c r="C133" s="25" t="s">
        <v>179</v>
      </c>
      <c r="D133" s="25" t="s">
        <v>57</v>
      </c>
      <c r="E133" s="38">
        <v>0</v>
      </c>
      <c r="F133" s="38">
        <v>1</v>
      </c>
      <c r="G133" s="38">
        <v>0</v>
      </c>
      <c r="H133" s="38">
        <v>0</v>
      </c>
      <c r="I133" s="38">
        <v>3</v>
      </c>
      <c r="J133" s="38">
        <v>2</v>
      </c>
      <c r="K133" s="38">
        <v>0</v>
      </c>
      <c r="L133" s="38">
        <v>0</v>
      </c>
      <c r="M133" s="38">
        <v>2</v>
      </c>
      <c r="N133" s="38">
        <v>3</v>
      </c>
      <c r="O133" s="38">
        <v>0</v>
      </c>
      <c r="P133" s="38">
        <v>1</v>
      </c>
      <c r="Q133" s="38">
        <v>1</v>
      </c>
      <c r="R133" s="38">
        <v>0</v>
      </c>
      <c r="S133" s="38">
        <v>149</v>
      </c>
      <c r="T133" s="38">
        <v>172</v>
      </c>
      <c r="U133" s="38">
        <v>3</v>
      </c>
      <c r="V133" s="38">
        <v>1</v>
      </c>
      <c r="W133" s="38">
        <v>10</v>
      </c>
      <c r="X133" s="38">
        <v>13</v>
      </c>
      <c r="Y133" s="38">
        <v>3</v>
      </c>
      <c r="Z133" s="38">
        <v>0</v>
      </c>
      <c r="AA133" s="38">
        <v>2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3">
        <f t="shared" si="30"/>
        <v>173</v>
      </c>
      <c r="AH133" s="33">
        <f t="shared" si="31"/>
        <v>193</v>
      </c>
      <c r="AI133" s="33">
        <f t="shared" si="32"/>
        <v>366</v>
      </c>
    </row>
    <row r="134" spans="1:35" s="44" customFormat="1" ht="26.25" customHeight="1">
      <c r="A134" s="128"/>
      <c r="B134" s="105" t="s">
        <v>106</v>
      </c>
      <c r="C134" s="25" t="s">
        <v>179</v>
      </c>
      <c r="D134" s="25" t="s">
        <v>73</v>
      </c>
      <c r="E134" s="25">
        <v>0</v>
      </c>
      <c r="F134" s="25">
        <v>1</v>
      </c>
      <c r="G134" s="34">
        <v>0</v>
      </c>
      <c r="H134" s="34">
        <v>0</v>
      </c>
      <c r="I134" s="34">
        <v>5</v>
      </c>
      <c r="J134" s="34">
        <v>1</v>
      </c>
      <c r="K134" s="34">
        <v>0</v>
      </c>
      <c r="L134" s="34">
        <v>0</v>
      </c>
      <c r="M134" s="34">
        <v>0</v>
      </c>
      <c r="N134" s="34">
        <v>1</v>
      </c>
      <c r="O134" s="34">
        <v>0</v>
      </c>
      <c r="P134" s="34">
        <v>0</v>
      </c>
      <c r="Q134" s="34">
        <v>0</v>
      </c>
      <c r="R134" s="34">
        <v>0</v>
      </c>
      <c r="S134" s="34">
        <v>12</v>
      </c>
      <c r="T134" s="34">
        <v>13</v>
      </c>
      <c r="U134" s="34">
        <v>2</v>
      </c>
      <c r="V134" s="34">
        <v>0</v>
      </c>
      <c r="W134" s="34">
        <v>6</v>
      </c>
      <c r="X134" s="34">
        <v>3</v>
      </c>
      <c r="Y134" s="34">
        <v>1</v>
      </c>
      <c r="Z134" s="34">
        <v>2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3">
        <f t="shared" si="30"/>
        <v>26</v>
      </c>
      <c r="AH134" s="33">
        <f t="shared" si="31"/>
        <v>21</v>
      </c>
      <c r="AI134" s="33">
        <f t="shared" si="32"/>
        <v>47</v>
      </c>
    </row>
    <row r="135" spans="1:35" s="44" customFormat="1" ht="26.25" customHeight="1">
      <c r="A135" s="128"/>
      <c r="B135" s="107"/>
      <c r="C135" s="25" t="s">
        <v>179</v>
      </c>
      <c r="D135" s="25" t="s">
        <v>57</v>
      </c>
      <c r="E135" s="38">
        <v>1</v>
      </c>
      <c r="F135" s="38">
        <v>2</v>
      </c>
      <c r="G135" s="38">
        <v>0</v>
      </c>
      <c r="H135" s="38">
        <v>0</v>
      </c>
      <c r="I135" s="38">
        <v>12</v>
      </c>
      <c r="J135" s="38">
        <v>3</v>
      </c>
      <c r="K135" s="38">
        <v>0</v>
      </c>
      <c r="L135" s="38">
        <v>0</v>
      </c>
      <c r="M135" s="38">
        <v>2</v>
      </c>
      <c r="N135" s="38">
        <v>3</v>
      </c>
      <c r="O135" s="38">
        <v>1</v>
      </c>
      <c r="P135" s="38">
        <v>0</v>
      </c>
      <c r="Q135" s="38">
        <v>2</v>
      </c>
      <c r="R135" s="38">
        <v>3</v>
      </c>
      <c r="S135" s="38">
        <v>82</v>
      </c>
      <c r="T135" s="38">
        <v>64</v>
      </c>
      <c r="U135" s="38">
        <v>8</v>
      </c>
      <c r="V135" s="38">
        <v>0</v>
      </c>
      <c r="W135" s="38">
        <v>25</v>
      </c>
      <c r="X135" s="38">
        <v>34</v>
      </c>
      <c r="Y135" s="38">
        <v>7</v>
      </c>
      <c r="Z135" s="38">
        <v>7</v>
      </c>
      <c r="AA135" s="38">
        <v>0</v>
      </c>
      <c r="AB135" s="38">
        <v>0</v>
      </c>
      <c r="AC135" s="38">
        <v>2</v>
      </c>
      <c r="AD135" s="38">
        <v>0</v>
      </c>
      <c r="AE135" s="38">
        <v>0</v>
      </c>
      <c r="AF135" s="38">
        <v>0</v>
      </c>
      <c r="AG135" s="33">
        <f t="shared" si="30"/>
        <v>142</v>
      </c>
      <c r="AH135" s="33">
        <f t="shared" si="31"/>
        <v>116</v>
      </c>
      <c r="AI135" s="33">
        <f t="shared" si="32"/>
        <v>258</v>
      </c>
    </row>
    <row r="136" spans="1:35" s="44" customFormat="1">
      <c r="A136" s="128"/>
      <c r="B136" s="105" t="s">
        <v>76</v>
      </c>
      <c r="C136" s="25" t="s">
        <v>179</v>
      </c>
      <c r="D136" s="25" t="s">
        <v>73</v>
      </c>
      <c r="E136" s="25">
        <v>0</v>
      </c>
      <c r="F136" s="25">
        <v>0</v>
      </c>
      <c r="G136" s="34">
        <v>0</v>
      </c>
      <c r="H136" s="34">
        <v>0</v>
      </c>
      <c r="I136" s="34">
        <v>2</v>
      </c>
      <c r="J136" s="34">
        <v>3</v>
      </c>
      <c r="K136" s="34">
        <v>0</v>
      </c>
      <c r="L136" s="34">
        <v>1</v>
      </c>
      <c r="M136" s="34">
        <v>1</v>
      </c>
      <c r="N136" s="34">
        <v>2</v>
      </c>
      <c r="O136" s="34">
        <v>0</v>
      </c>
      <c r="P136" s="34">
        <v>0</v>
      </c>
      <c r="Q136" s="34">
        <v>0</v>
      </c>
      <c r="R136" s="34">
        <v>0</v>
      </c>
      <c r="S136" s="34">
        <v>9</v>
      </c>
      <c r="T136" s="34">
        <v>14</v>
      </c>
      <c r="U136" s="34">
        <v>0</v>
      </c>
      <c r="V136" s="34">
        <v>1</v>
      </c>
      <c r="W136" s="34">
        <v>2</v>
      </c>
      <c r="X136" s="34">
        <v>13</v>
      </c>
      <c r="Y136" s="34">
        <v>1</v>
      </c>
      <c r="Z136" s="34">
        <v>8</v>
      </c>
      <c r="AA136" s="34">
        <v>0</v>
      </c>
      <c r="AB136" s="34">
        <v>0</v>
      </c>
      <c r="AC136" s="34">
        <v>0</v>
      </c>
      <c r="AD136" s="34">
        <v>1</v>
      </c>
      <c r="AE136" s="34">
        <v>0</v>
      </c>
      <c r="AF136" s="34">
        <v>0</v>
      </c>
      <c r="AG136" s="33">
        <f t="shared" si="30"/>
        <v>15</v>
      </c>
      <c r="AH136" s="33">
        <f t="shared" si="31"/>
        <v>43</v>
      </c>
      <c r="AI136" s="33">
        <f t="shared" si="32"/>
        <v>58</v>
      </c>
    </row>
    <row r="137" spans="1:35" s="44" customFormat="1" ht="26.25" customHeight="1">
      <c r="A137" s="128"/>
      <c r="B137" s="107"/>
      <c r="C137" s="25" t="s">
        <v>179</v>
      </c>
      <c r="D137" s="25" t="s">
        <v>57</v>
      </c>
      <c r="E137" s="38">
        <v>0</v>
      </c>
      <c r="F137" s="38">
        <v>0</v>
      </c>
      <c r="G137" s="38">
        <v>0</v>
      </c>
      <c r="H137" s="38">
        <v>0</v>
      </c>
      <c r="I137" s="38">
        <v>5</v>
      </c>
      <c r="J137" s="38">
        <v>5</v>
      </c>
      <c r="K137" s="38">
        <v>1</v>
      </c>
      <c r="L137" s="38">
        <v>3</v>
      </c>
      <c r="M137" s="38">
        <v>2</v>
      </c>
      <c r="N137" s="38">
        <v>4</v>
      </c>
      <c r="O137" s="38">
        <v>1</v>
      </c>
      <c r="P137" s="38">
        <v>0</v>
      </c>
      <c r="Q137" s="38">
        <v>0</v>
      </c>
      <c r="R137" s="38">
        <v>0</v>
      </c>
      <c r="S137" s="38">
        <v>13</v>
      </c>
      <c r="T137" s="38">
        <v>50</v>
      </c>
      <c r="U137" s="38">
        <v>3</v>
      </c>
      <c r="V137" s="38">
        <v>3</v>
      </c>
      <c r="W137" s="38">
        <v>6</v>
      </c>
      <c r="X137" s="38">
        <v>20</v>
      </c>
      <c r="Y137" s="38">
        <v>6</v>
      </c>
      <c r="Z137" s="38">
        <v>12</v>
      </c>
      <c r="AA137" s="38">
        <v>0</v>
      </c>
      <c r="AB137" s="38">
        <v>0</v>
      </c>
      <c r="AC137" s="38">
        <v>1</v>
      </c>
      <c r="AD137" s="38">
        <v>2</v>
      </c>
      <c r="AE137" s="38">
        <v>0</v>
      </c>
      <c r="AF137" s="38">
        <v>0</v>
      </c>
      <c r="AG137" s="33">
        <f t="shared" si="30"/>
        <v>38</v>
      </c>
      <c r="AH137" s="33">
        <f t="shared" si="31"/>
        <v>99</v>
      </c>
      <c r="AI137" s="33">
        <f t="shared" si="32"/>
        <v>137</v>
      </c>
    </row>
    <row r="138" spans="1:35" s="44" customFormat="1" ht="26.25" customHeight="1">
      <c r="A138" s="128"/>
      <c r="B138" s="105" t="s">
        <v>107</v>
      </c>
      <c r="C138" s="25" t="s">
        <v>179</v>
      </c>
      <c r="D138" s="25" t="s">
        <v>73</v>
      </c>
      <c r="E138" s="25">
        <v>0</v>
      </c>
      <c r="F138" s="25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8</v>
      </c>
      <c r="T138" s="34">
        <v>23</v>
      </c>
      <c r="U138" s="34">
        <v>0</v>
      </c>
      <c r="V138" s="34">
        <v>0</v>
      </c>
      <c r="W138" s="34">
        <v>3</v>
      </c>
      <c r="X138" s="34">
        <v>1</v>
      </c>
      <c r="Y138" s="34">
        <v>2</v>
      </c>
      <c r="Z138" s="34">
        <v>4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3">
        <f t="shared" si="30"/>
        <v>13</v>
      </c>
      <c r="AH138" s="33">
        <f t="shared" si="31"/>
        <v>28</v>
      </c>
      <c r="AI138" s="33">
        <f t="shared" si="32"/>
        <v>41</v>
      </c>
    </row>
    <row r="139" spans="1:35" s="44" customFormat="1" ht="26.25" customHeight="1">
      <c r="A139" s="128"/>
      <c r="B139" s="107"/>
      <c r="C139" s="25" t="s">
        <v>179</v>
      </c>
      <c r="D139" s="25" t="s">
        <v>57</v>
      </c>
      <c r="E139" s="38">
        <v>0</v>
      </c>
      <c r="F139" s="38">
        <v>0</v>
      </c>
      <c r="G139" s="38">
        <v>0</v>
      </c>
      <c r="H139" s="38">
        <v>0</v>
      </c>
      <c r="I139" s="38">
        <v>1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72</v>
      </c>
      <c r="T139" s="38">
        <v>79</v>
      </c>
      <c r="U139" s="38">
        <v>0</v>
      </c>
      <c r="V139" s="38">
        <v>0</v>
      </c>
      <c r="W139" s="38">
        <v>22</v>
      </c>
      <c r="X139" s="38">
        <v>4</v>
      </c>
      <c r="Y139" s="38">
        <v>11</v>
      </c>
      <c r="Z139" s="38">
        <v>6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3">
        <f t="shared" si="30"/>
        <v>106</v>
      </c>
      <c r="AH139" s="33">
        <f t="shared" si="31"/>
        <v>89</v>
      </c>
      <c r="AI139" s="33">
        <f t="shared" si="32"/>
        <v>195</v>
      </c>
    </row>
    <row r="140" spans="1:35" s="44" customFormat="1" ht="26.25" customHeight="1">
      <c r="A140" s="128"/>
      <c r="B140" s="124" t="s">
        <v>49</v>
      </c>
      <c r="C140" s="26" t="s">
        <v>179</v>
      </c>
      <c r="D140" s="26" t="s">
        <v>73</v>
      </c>
      <c r="E140" s="27">
        <f>E132+E134+E136+E138</f>
        <v>0</v>
      </c>
      <c r="F140" s="27">
        <f t="shared" ref="F140:AF140" si="37">F132+F134+F136+F138</f>
        <v>1</v>
      </c>
      <c r="G140" s="27">
        <f t="shared" si="37"/>
        <v>0</v>
      </c>
      <c r="H140" s="27">
        <f t="shared" si="37"/>
        <v>0</v>
      </c>
      <c r="I140" s="27">
        <f t="shared" si="37"/>
        <v>8</v>
      </c>
      <c r="J140" s="27">
        <f t="shared" si="37"/>
        <v>5</v>
      </c>
      <c r="K140" s="27">
        <f t="shared" si="37"/>
        <v>0</v>
      </c>
      <c r="L140" s="27">
        <f t="shared" si="37"/>
        <v>1</v>
      </c>
      <c r="M140" s="27">
        <f t="shared" si="37"/>
        <v>2</v>
      </c>
      <c r="N140" s="27">
        <f t="shared" si="37"/>
        <v>4</v>
      </c>
      <c r="O140" s="27">
        <f t="shared" si="37"/>
        <v>0</v>
      </c>
      <c r="P140" s="27">
        <f t="shared" si="37"/>
        <v>0</v>
      </c>
      <c r="Q140" s="27">
        <f t="shared" si="37"/>
        <v>0</v>
      </c>
      <c r="R140" s="27">
        <f t="shared" si="37"/>
        <v>0</v>
      </c>
      <c r="S140" s="27">
        <f t="shared" si="37"/>
        <v>45</v>
      </c>
      <c r="T140" s="27">
        <f t="shared" si="37"/>
        <v>100</v>
      </c>
      <c r="U140" s="27">
        <f t="shared" si="37"/>
        <v>3</v>
      </c>
      <c r="V140" s="27">
        <f t="shared" si="37"/>
        <v>1</v>
      </c>
      <c r="W140" s="27">
        <f t="shared" si="37"/>
        <v>15</v>
      </c>
      <c r="X140" s="27">
        <f t="shared" si="37"/>
        <v>23</v>
      </c>
      <c r="Y140" s="27">
        <f t="shared" si="37"/>
        <v>5</v>
      </c>
      <c r="Z140" s="27">
        <f t="shared" si="37"/>
        <v>14</v>
      </c>
      <c r="AA140" s="27">
        <f t="shared" si="37"/>
        <v>0</v>
      </c>
      <c r="AB140" s="27">
        <f t="shared" si="37"/>
        <v>0</v>
      </c>
      <c r="AC140" s="27">
        <f t="shared" si="37"/>
        <v>0</v>
      </c>
      <c r="AD140" s="27">
        <f t="shared" si="37"/>
        <v>1</v>
      </c>
      <c r="AE140" s="27">
        <f t="shared" si="37"/>
        <v>0</v>
      </c>
      <c r="AF140" s="27">
        <f t="shared" si="37"/>
        <v>0</v>
      </c>
      <c r="AG140" s="33">
        <f t="shared" si="30"/>
        <v>78</v>
      </c>
      <c r="AH140" s="33">
        <f t="shared" si="31"/>
        <v>150</v>
      </c>
      <c r="AI140" s="33">
        <f t="shared" si="32"/>
        <v>228</v>
      </c>
    </row>
    <row r="141" spans="1:35" s="44" customFormat="1" ht="26.25" customHeight="1">
      <c r="A141" s="129"/>
      <c r="B141" s="125"/>
      <c r="C141" s="26" t="s">
        <v>179</v>
      </c>
      <c r="D141" s="26" t="s">
        <v>57</v>
      </c>
      <c r="E141" s="27">
        <f>E139+E137+E135+E133</f>
        <v>1</v>
      </c>
      <c r="F141" s="27">
        <f t="shared" ref="F141:AF141" si="38">F139+F137+F135+F133</f>
        <v>3</v>
      </c>
      <c r="G141" s="27">
        <f t="shared" si="38"/>
        <v>0</v>
      </c>
      <c r="H141" s="27">
        <f t="shared" si="38"/>
        <v>0</v>
      </c>
      <c r="I141" s="27">
        <f t="shared" si="38"/>
        <v>21</v>
      </c>
      <c r="J141" s="27">
        <f t="shared" si="38"/>
        <v>10</v>
      </c>
      <c r="K141" s="27">
        <f t="shared" si="38"/>
        <v>1</v>
      </c>
      <c r="L141" s="27">
        <f t="shared" si="38"/>
        <v>3</v>
      </c>
      <c r="M141" s="27">
        <f t="shared" si="38"/>
        <v>6</v>
      </c>
      <c r="N141" s="27">
        <f t="shared" si="38"/>
        <v>10</v>
      </c>
      <c r="O141" s="27">
        <f t="shared" si="38"/>
        <v>2</v>
      </c>
      <c r="P141" s="27">
        <f t="shared" si="38"/>
        <v>1</v>
      </c>
      <c r="Q141" s="27">
        <f t="shared" si="38"/>
        <v>3</v>
      </c>
      <c r="R141" s="27">
        <f t="shared" si="38"/>
        <v>3</v>
      </c>
      <c r="S141" s="27">
        <f t="shared" si="38"/>
        <v>316</v>
      </c>
      <c r="T141" s="27">
        <f t="shared" si="38"/>
        <v>365</v>
      </c>
      <c r="U141" s="27">
        <f t="shared" si="38"/>
        <v>14</v>
      </c>
      <c r="V141" s="27">
        <f t="shared" si="38"/>
        <v>4</v>
      </c>
      <c r="W141" s="27">
        <f t="shared" si="38"/>
        <v>63</v>
      </c>
      <c r="X141" s="27">
        <f t="shared" si="38"/>
        <v>71</v>
      </c>
      <c r="Y141" s="27">
        <f t="shared" si="38"/>
        <v>27</v>
      </c>
      <c r="Z141" s="27">
        <f t="shared" si="38"/>
        <v>25</v>
      </c>
      <c r="AA141" s="27">
        <f t="shared" si="38"/>
        <v>2</v>
      </c>
      <c r="AB141" s="27">
        <f t="shared" si="38"/>
        <v>0</v>
      </c>
      <c r="AC141" s="27">
        <f t="shared" si="38"/>
        <v>3</v>
      </c>
      <c r="AD141" s="27">
        <f t="shared" si="38"/>
        <v>2</v>
      </c>
      <c r="AE141" s="27">
        <f t="shared" si="38"/>
        <v>0</v>
      </c>
      <c r="AF141" s="27">
        <f t="shared" si="38"/>
        <v>0</v>
      </c>
      <c r="AG141" s="33">
        <f t="shared" si="30"/>
        <v>459</v>
      </c>
      <c r="AH141" s="33">
        <f t="shared" si="31"/>
        <v>497</v>
      </c>
      <c r="AI141" s="33">
        <f t="shared" si="32"/>
        <v>956</v>
      </c>
    </row>
    <row r="142" spans="1:35" s="44" customFormat="1" ht="26.25" customHeight="1">
      <c r="A142" s="124" t="s">
        <v>198</v>
      </c>
      <c r="B142" s="105" t="s">
        <v>121</v>
      </c>
      <c r="C142" s="25" t="s">
        <v>17</v>
      </c>
      <c r="D142" s="25" t="s">
        <v>73</v>
      </c>
      <c r="E142" s="25">
        <v>0</v>
      </c>
      <c r="F142" s="25">
        <v>0</v>
      </c>
      <c r="G142" s="34">
        <v>0</v>
      </c>
      <c r="H142" s="34">
        <v>0</v>
      </c>
      <c r="I142" s="34">
        <v>1</v>
      </c>
      <c r="J142" s="34">
        <v>0</v>
      </c>
      <c r="K142" s="34">
        <v>2</v>
      </c>
      <c r="L142" s="34">
        <v>2</v>
      </c>
      <c r="M142" s="34">
        <v>0</v>
      </c>
      <c r="N142" s="34">
        <v>0</v>
      </c>
      <c r="O142" s="34">
        <v>5</v>
      </c>
      <c r="P142" s="34">
        <v>1</v>
      </c>
      <c r="Q142" s="34">
        <v>0</v>
      </c>
      <c r="R142" s="34">
        <v>0</v>
      </c>
      <c r="S142" s="34">
        <v>8</v>
      </c>
      <c r="T142" s="34">
        <v>9</v>
      </c>
      <c r="U142" s="34">
        <v>0</v>
      </c>
      <c r="V142" s="34">
        <v>0</v>
      </c>
      <c r="W142" s="34">
        <v>11</v>
      </c>
      <c r="X142" s="34">
        <v>24</v>
      </c>
      <c r="Y142" s="34">
        <v>2</v>
      </c>
      <c r="Z142" s="34">
        <v>4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3">
        <f t="shared" si="30"/>
        <v>29</v>
      </c>
      <c r="AH142" s="33">
        <f t="shared" si="31"/>
        <v>40</v>
      </c>
      <c r="AI142" s="33">
        <f t="shared" si="32"/>
        <v>69</v>
      </c>
    </row>
    <row r="143" spans="1:35" s="44" customFormat="1">
      <c r="A143" s="125"/>
      <c r="B143" s="107"/>
      <c r="C143" s="25" t="s">
        <v>17</v>
      </c>
      <c r="D143" s="25" t="s">
        <v>57</v>
      </c>
      <c r="E143" s="38">
        <v>0</v>
      </c>
      <c r="F143" s="38">
        <v>0</v>
      </c>
      <c r="G143" s="38">
        <v>0</v>
      </c>
      <c r="H143" s="38">
        <v>0</v>
      </c>
      <c r="I143" s="38">
        <v>3</v>
      </c>
      <c r="J143" s="38">
        <v>0</v>
      </c>
      <c r="K143" s="38">
        <v>4</v>
      </c>
      <c r="L143" s="38">
        <v>5</v>
      </c>
      <c r="M143" s="38">
        <v>1</v>
      </c>
      <c r="N143" s="38">
        <v>0</v>
      </c>
      <c r="O143" s="38">
        <v>9</v>
      </c>
      <c r="P143" s="38">
        <v>3</v>
      </c>
      <c r="Q143" s="38">
        <v>0</v>
      </c>
      <c r="R143" s="38">
        <v>0</v>
      </c>
      <c r="S143" s="38">
        <v>12</v>
      </c>
      <c r="T143" s="38">
        <v>16</v>
      </c>
      <c r="U143" s="38">
        <v>3</v>
      </c>
      <c r="V143" s="38">
        <v>1</v>
      </c>
      <c r="W143" s="38">
        <v>214</v>
      </c>
      <c r="X143" s="38">
        <v>128</v>
      </c>
      <c r="Y143" s="38">
        <v>5</v>
      </c>
      <c r="Z143" s="38">
        <v>9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3">
        <f t="shared" si="30"/>
        <v>251</v>
      </c>
      <c r="AH143" s="33">
        <f t="shared" si="31"/>
        <v>162</v>
      </c>
      <c r="AI143" s="33">
        <f t="shared" si="32"/>
        <v>413</v>
      </c>
    </row>
    <row r="144" spans="1:35" s="44" customFormat="1">
      <c r="A144" s="124" t="s">
        <v>199</v>
      </c>
      <c r="B144" s="105" t="s">
        <v>121</v>
      </c>
      <c r="C144" s="25" t="s">
        <v>18</v>
      </c>
      <c r="D144" s="25" t="s">
        <v>73</v>
      </c>
      <c r="E144" s="25">
        <v>0</v>
      </c>
      <c r="F144" s="25">
        <v>0</v>
      </c>
      <c r="G144" s="34">
        <v>0</v>
      </c>
      <c r="H144" s="34">
        <v>0</v>
      </c>
      <c r="I144" s="34">
        <v>8</v>
      </c>
      <c r="J144" s="34">
        <v>5</v>
      </c>
      <c r="K144" s="34">
        <v>0</v>
      </c>
      <c r="L144" s="34">
        <v>1</v>
      </c>
      <c r="M144" s="34">
        <v>0</v>
      </c>
      <c r="N144" s="34">
        <v>1</v>
      </c>
      <c r="O144" s="34">
        <v>0</v>
      </c>
      <c r="P144" s="34">
        <v>0</v>
      </c>
      <c r="Q144" s="34">
        <v>0</v>
      </c>
      <c r="R144" s="34">
        <v>0</v>
      </c>
      <c r="S144" s="34">
        <v>8</v>
      </c>
      <c r="T144" s="34">
        <v>0</v>
      </c>
      <c r="U144" s="34">
        <v>64</v>
      </c>
      <c r="V144" s="34">
        <v>113</v>
      </c>
      <c r="W144" s="34">
        <v>1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3">
        <f t="shared" si="30"/>
        <v>81</v>
      </c>
      <c r="AH144" s="33">
        <f t="shared" si="31"/>
        <v>120</v>
      </c>
      <c r="AI144" s="33">
        <f t="shared" si="32"/>
        <v>201</v>
      </c>
    </row>
    <row r="145" spans="1:35" s="44" customFormat="1">
      <c r="A145" s="125"/>
      <c r="B145" s="107"/>
      <c r="C145" s="25" t="s">
        <v>18</v>
      </c>
      <c r="D145" s="25" t="s">
        <v>57</v>
      </c>
      <c r="E145" s="38">
        <v>0</v>
      </c>
      <c r="F145" s="38">
        <v>0</v>
      </c>
      <c r="G145" s="38">
        <v>0</v>
      </c>
      <c r="H145" s="38">
        <v>0</v>
      </c>
      <c r="I145" s="38">
        <v>14</v>
      </c>
      <c r="J145" s="38">
        <v>9</v>
      </c>
      <c r="K145" s="38">
        <v>2</v>
      </c>
      <c r="L145" s="38">
        <v>3</v>
      </c>
      <c r="M145" s="38">
        <v>0</v>
      </c>
      <c r="N145" s="38">
        <v>4</v>
      </c>
      <c r="O145" s="38">
        <v>0</v>
      </c>
      <c r="P145" s="38">
        <v>0</v>
      </c>
      <c r="Q145" s="38">
        <v>2</v>
      </c>
      <c r="R145" s="38">
        <v>0</v>
      </c>
      <c r="S145" s="38">
        <v>18</v>
      </c>
      <c r="T145" s="38">
        <v>0</v>
      </c>
      <c r="U145" s="38">
        <v>373</v>
      </c>
      <c r="V145" s="38">
        <v>483</v>
      </c>
      <c r="W145" s="38">
        <v>3</v>
      </c>
      <c r="X145" s="38">
        <v>1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3">
        <f t="shared" si="30"/>
        <v>412</v>
      </c>
      <c r="AH145" s="33">
        <f t="shared" si="31"/>
        <v>500</v>
      </c>
      <c r="AI145" s="33">
        <f t="shared" si="32"/>
        <v>912</v>
      </c>
    </row>
    <row r="146" spans="1:35" s="44" customFormat="1">
      <c r="A146" s="127" t="s">
        <v>108</v>
      </c>
      <c r="B146" s="105" t="s">
        <v>111</v>
      </c>
      <c r="C146" s="25" t="s">
        <v>179</v>
      </c>
      <c r="D146" s="25" t="s">
        <v>73</v>
      </c>
      <c r="E146" s="25">
        <v>3</v>
      </c>
      <c r="F146" s="25">
        <v>0</v>
      </c>
      <c r="G146" s="34">
        <v>0</v>
      </c>
      <c r="H146" s="34">
        <v>0</v>
      </c>
      <c r="I146" s="34">
        <v>0</v>
      </c>
      <c r="J146" s="34">
        <v>1</v>
      </c>
      <c r="K146" s="34">
        <v>4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1</v>
      </c>
      <c r="T146" s="34">
        <v>4</v>
      </c>
      <c r="U146" s="34">
        <v>4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0</v>
      </c>
      <c r="AF146" s="34">
        <v>0</v>
      </c>
      <c r="AG146" s="33">
        <f t="shared" si="30"/>
        <v>12</v>
      </c>
      <c r="AH146" s="33">
        <f t="shared" si="31"/>
        <v>5</v>
      </c>
      <c r="AI146" s="33">
        <f t="shared" si="32"/>
        <v>17</v>
      </c>
    </row>
    <row r="147" spans="1:35" s="44" customFormat="1">
      <c r="A147" s="128"/>
      <c r="B147" s="107"/>
      <c r="C147" s="25" t="s">
        <v>179</v>
      </c>
      <c r="D147" s="25" t="s">
        <v>57</v>
      </c>
      <c r="E147" s="38">
        <v>5</v>
      </c>
      <c r="F147" s="38">
        <v>0</v>
      </c>
      <c r="G147" s="38">
        <v>0</v>
      </c>
      <c r="H147" s="38">
        <v>0</v>
      </c>
      <c r="I147" s="38">
        <v>0</v>
      </c>
      <c r="J147" s="38">
        <v>2</v>
      </c>
      <c r="K147" s="38">
        <v>6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4</v>
      </c>
      <c r="T147" s="38">
        <v>6</v>
      </c>
      <c r="U147" s="38">
        <v>5</v>
      </c>
      <c r="V147" s="38">
        <v>4</v>
      </c>
      <c r="W147" s="38">
        <v>2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4">
        <v>0</v>
      </c>
      <c r="AG147" s="33">
        <f t="shared" si="30"/>
        <v>22</v>
      </c>
      <c r="AH147" s="33">
        <f t="shared" si="31"/>
        <v>12</v>
      </c>
      <c r="AI147" s="33">
        <f t="shared" si="32"/>
        <v>34</v>
      </c>
    </row>
    <row r="148" spans="1:35" s="44" customFormat="1">
      <c r="A148" s="128"/>
      <c r="B148" s="105" t="s">
        <v>109</v>
      </c>
      <c r="C148" s="25" t="s">
        <v>179</v>
      </c>
      <c r="D148" s="25" t="s">
        <v>73</v>
      </c>
      <c r="E148" s="25">
        <v>0</v>
      </c>
      <c r="F148" s="25">
        <v>1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1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20</v>
      </c>
      <c r="T148" s="34">
        <v>4</v>
      </c>
      <c r="U148" s="34">
        <v>0</v>
      </c>
      <c r="V148" s="34">
        <v>0</v>
      </c>
      <c r="W148" s="34">
        <v>0</v>
      </c>
      <c r="X148" s="34">
        <v>1</v>
      </c>
      <c r="Y148" s="34">
        <v>2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3">
        <f t="shared" si="30"/>
        <v>23</v>
      </c>
      <c r="AH148" s="33">
        <f t="shared" si="31"/>
        <v>6</v>
      </c>
      <c r="AI148" s="33">
        <f t="shared" si="32"/>
        <v>29</v>
      </c>
    </row>
    <row r="149" spans="1:35" s="44" customFormat="1">
      <c r="A149" s="128"/>
      <c r="B149" s="107"/>
      <c r="C149" s="25" t="s">
        <v>179</v>
      </c>
      <c r="D149" s="25" t="s">
        <v>57</v>
      </c>
      <c r="E149" s="38">
        <v>0</v>
      </c>
      <c r="F149" s="38">
        <v>3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3</v>
      </c>
      <c r="N149" s="38">
        <v>0</v>
      </c>
      <c r="O149" s="38">
        <v>0</v>
      </c>
      <c r="P149" s="38">
        <v>0</v>
      </c>
      <c r="Q149" s="38">
        <v>2</v>
      </c>
      <c r="R149" s="38">
        <v>0</v>
      </c>
      <c r="S149" s="38">
        <v>24</v>
      </c>
      <c r="T149" s="38">
        <v>15</v>
      </c>
      <c r="U149" s="38">
        <v>0</v>
      </c>
      <c r="V149" s="38">
        <v>0</v>
      </c>
      <c r="W149" s="38">
        <v>3</v>
      </c>
      <c r="X149" s="38">
        <v>2</v>
      </c>
      <c r="Y149" s="38">
        <v>4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3">
        <f t="shared" si="30"/>
        <v>36</v>
      </c>
      <c r="AH149" s="33">
        <f t="shared" si="31"/>
        <v>20</v>
      </c>
      <c r="AI149" s="33">
        <f t="shared" si="32"/>
        <v>56</v>
      </c>
    </row>
    <row r="150" spans="1:35" s="44" customFormat="1">
      <c r="A150" s="128"/>
      <c r="B150" s="105" t="s">
        <v>112</v>
      </c>
      <c r="C150" s="25" t="s">
        <v>179</v>
      </c>
      <c r="D150" s="25" t="s">
        <v>73</v>
      </c>
      <c r="E150" s="25">
        <v>2</v>
      </c>
      <c r="F150" s="25">
        <v>0</v>
      </c>
      <c r="G150" s="34">
        <v>1</v>
      </c>
      <c r="H150" s="34">
        <v>0</v>
      </c>
      <c r="I150" s="34">
        <v>2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1</v>
      </c>
      <c r="R150" s="34">
        <v>0</v>
      </c>
      <c r="S150" s="34">
        <v>20</v>
      </c>
      <c r="T150" s="34">
        <v>5</v>
      </c>
      <c r="U150" s="34">
        <v>1</v>
      </c>
      <c r="V150" s="34">
        <v>0</v>
      </c>
      <c r="W150" s="34">
        <v>1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1</v>
      </c>
      <c r="AD150" s="34">
        <v>0</v>
      </c>
      <c r="AE150" s="34">
        <v>0</v>
      </c>
      <c r="AF150" s="34">
        <v>0</v>
      </c>
      <c r="AG150" s="33">
        <f t="shared" si="30"/>
        <v>29</v>
      </c>
      <c r="AH150" s="33">
        <f t="shared" si="31"/>
        <v>5</v>
      </c>
      <c r="AI150" s="33">
        <f t="shared" si="32"/>
        <v>34</v>
      </c>
    </row>
    <row r="151" spans="1:35" s="44" customFormat="1" ht="26.25" customHeight="1">
      <c r="A151" s="128"/>
      <c r="B151" s="107"/>
      <c r="C151" s="25" t="s">
        <v>179</v>
      </c>
      <c r="D151" s="25" t="s">
        <v>57</v>
      </c>
      <c r="E151" s="38">
        <v>5</v>
      </c>
      <c r="F151" s="38">
        <v>0</v>
      </c>
      <c r="G151" s="38">
        <v>4</v>
      </c>
      <c r="H151" s="38">
        <v>0</v>
      </c>
      <c r="I151" s="38">
        <v>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5</v>
      </c>
      <c r="R151" s="38">
        <v>0</v>
      </c>
      <c r="S151" s="38">
        <v>28</v>
      </c>
      <c r="T151" s="38">
        <v>13</v>
      </c>
      <c r="U151" s="38">
        <v>4</v>
      </c>
      <c r="V151" s="38">
        <v>0</v>
      </c>
      <c r="W151" s="38">
        <v>5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2</v>
      </c>
      <c r="AD151" s="38">
        <v>0</v>
      </c>
      <c r="AE151" s="38">
        <v>0</v>
      </c>
      <c r="AF151" s="38">
        <v>0</v>
      </c>
      <c r="AG151" s="33">
        <f t="shared" si="30"/>
        <v>61</v>
      </c>
      <c r="AH151" s="33">
        <f t="shared" si="31"/>
        <v>13</v>
      </c>
      <c r="AI151" s="33">
        <f t="shared" si="32"/>
        <v>74</v>
      </c>
    </row>
    <row r="152" spans="1:35" s="32" customFormat="1" ht="26.25" customHeight="1">
      <c r="A152" s="128"/>
      <c r="B152" s="105" t="s">
        <v>123</v>
      </c>
      <c r="C152" s="25" t="s">
        <v>179</v>
      </c>
      <c r="D152" s="25" t="s">
        <v>73</v>
      </c>
      <c r="E152" s="25">
        <v>1</v>
      </c>
      <c r="F152" s="25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2</v>
      </c>
      <c r="L152" s="34">
        <v>0</v>
      </c>
      <c r="M152" s="34">
        <v>0</v>
      </c>
      <c r="N152" s="34">
        <v>0</v>
      </c>
      <c r="O152" s="34">
        <v>1</v>
      </c>
      <c r="P152" s="34">
        <v>0</v>
      </c>
      <c r="Q152" s="34">
        <v>0</v>
      </c>
      <c r="R152" s="34">
        <v>0</v>
      </c>
      <c r="S152" s="34">
        <v>20</v>
      </c>
      <c r="T152" s="34">
        <v>7</v>
      </c>
      <c r="U152" s="34">
        <v>0</v>
      </c>
      <c r="V152" s="34">
        <v>0</v>
      </c>
      <c r="W152" s="34">
        <v>1</v>
      </c>
      <c r="X152" s="34">
        <v>0</v>
      </c>
      <c r="Y152" s="34">
        <v>1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3">
        <f t="shared" si="30"/>
        <v>26</v>
      </c>
      <c r="AH152" s="33">
        <f t="shared" si="31"/>
        <v>7</v>
      </c>
      <c r="AI152" s="33">
        <f t="shared" si="32"/>
        <v>33</v>
      </c>
    </row>
    <row r="153" spans="1:35" s="32" customFormat="1" ht="26.25" customHeight="1">
      <c r="A153" s="128"/>
      <c r="B153" s="107"/>
      <c r="C153" s="25" t="s">
        <v>179</v>
      </c>
      <c r="D153" s="25" t="s">
        <v>57</v>
      </c>
      <c r="E153" s="38">
        <v>3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6</v>
      </c>
      <c r="L153" s="38">
        <v>0</v>
      </c>
      <c r="M153" s="38">
        <v>0</v>
      </c>
      <c r="N153" s="38">
        <v>0</v>
      </c>
      <c r="O153" s="38">
        <v>3</v>
      </c>
      <c r="P153" s="38">
        <v>0</v>
      </c>
      <c r="Q153" s="38">
        <v>0</v>
      </c>
      <c r="R153" s="38">
        <v>0</v>
      </c>
      <c r="S153" s="38">
        <v>32</v>
      </c>
      <c r="T153" s="38">
        <v>15</v>
      </c>
      <c r="U153" s="38">
        <v>0</v>
      </c>
      <c r="V153" s="38">
        <v>0</v>
      </c>
      <c r="W153" s="38">
        <v>2</v>
      </c>
      <c r="X153" s="38">
        <v>0</v>
      </c>
      <c r="Y153" s="38">
        <v>2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3">
        <f t="shared" si="30"/>
        <v>48</v>
      </c>
      <c r="AH153" s="33">
        <f t="shared" si="31"/>
        <v>15</v>
      </c>
      <c r="AI153" s="33">
        <f t="shared" si="32"/>
        <v>63</v>
      </c>
    </row>
    <row r="154" spans="1:35" s="32" customFormat="1" ht="26.25" customHeight="1">
      <c r="A154" s="128"/>
      <c r="B154" s="124" t="s">
        <v>28</v>
      </c>
      <c r="C154" s="26" t="s">
        <v>179</v>
      </c>
      <c r="D154" s="26" t="s">
        <v>73</v>
      </c>
      <c r="E154" s="27">
        <f>E146+E148+E150+E152</f>
        <v>6</v>
      </c>
      <c r="F154" s="27">
        <f t="shared" ref="F154:AF154" si="39">F146+F148+F150+F152</f>
        <v>1</v>
      </c>
      <c r="G154" s="27">
        <f t="shared" si="39"/>
        <v>1</v>
      </c>
      <c r="H154" s="27">
        <f t="shared" si="39"/>
        <v>0</v>
      </c>
      <c r="I154" s="27">
        <f t="shared" si="39"/>
        <v>2</v>
      </c>
      <c r="J154" s="27">
        <f t="shared" si="39"/>
        <v>1</v>
      </c>
      <c r="K154" s="27">
        <f t="shared" si="39"/>
        <v>6</v>
      </c>
      <c r="L154" s="27">
        <f t="shared" si="39"/>
        <v>0</v>
      </c>
      <c r="M154" s="27">
        <f t="shared" si="39"/>
        <v>1</v>
      </c>
      <c r="N154" s="27">
        <f t="shared" si="39"/>
        <v>0</v>
      </c>
      <c r="O154" s="27">
        <f t="shared" si="39"/>
        <v>1</v>
      </c>
      <c r="P154" s="27">
        <f t="shared" si="39"/>
        <v>0</v>
      </c>
      <c r="Q154" s="27">
        <f t="shared" si="39"/>
        <v>1</v>
      </c>
      <c r="R154" s="27">
        <f t="shared" si="39"/>
        <v>0</v>
      </c>
      <c r="S154" s="27">
        <f t="shared" si="39"/>
        <v>61</v>
      </c>
      <c r="T154" s="27">
        <f t="shared" si="39"/>
        <v>20</v>
      </c>
      <c r="U154" s="27">
        <f t="shared" si="39"/>
        <v>5</v>
      </c>
      <c r="V154" s="27">
        <f t="shared" si="39"/>
        <v>0</v>
      </c>
      <c r="W154" s="27">
        <f t="shared" si="39"/>
        <v>2</v>
      </c>
      <c r="X154" s="27">
        <f t="shared" si="39"/>
        <v>1</v>
      </c>
      <c r="Y154" s="27">
        <f t="shared" si="39"/>
        <v>3</v>
      </c>
      <c r="Z154" s="27">
        <f t="shared" si="39"/>
        <v>0</v>
      </c>
      <c r="AA154" s="27">
        <f t="shared" si="39"/>
        <v>0</v>
      </c>
      <c r="AB154" s="27">
        <f t="shared" si="39"/>
        <v>0</v>
      </c>
      <c r="AC154" s="27">
        <f t="shared" si="39"/>
        <v>1</v>
      </c>
      <c r="AD154" s="27">
        <f t="shared" si="39"/>
        <v>0</v>
      </c>
      <c r="AE154" s="27">
        <f t="shared" si="39"/>
        <v>0</v>
      </c>
      <c r="AF154" s="27">
        <f t="shared" si="39"/>
        <v>0</v>
      </c>
      <c r="AG154" s="33">
        <f t="shared" si="30"/>
        <v>90</v>
      </c>
      <c r="AH154" s="33">
        <f t="shared" si="31"/>
        <v>23</v>
      </c>
      <c r="AI154" s="33">
        <f t="shared" si="32"/>
        <v>113</v>
      </c>
    </row>
    <row r="155" spans="1:35" s="32" customFormat="1" ht="26.25" customHeight="1">
      <c r="A155" s="129"/>
      <c r="B155" s="125"/>
      <c r="C155" s="26" t="s">
        <v>179</v>
      </c>
      <c r="D155" s="26" t="s">
        <v>57</v>
      </c>
      <c r="E155" s="27">
        <f>E147+E149+E151+E153</f>
        <v>13</v>
      </c>
      <c r="F155" s="27">
        <f t="shared" ref="F155:AF155" si="40">F147+F149+F151+F153</f>
        <v>3</v>
      </c>
      <c r="G155" s="27">
        <f t="shared" si="40"/>
        <v>4</v>
      </c>
      <c r="H155" s="27">
        <f t="shared" si="40"/>
        <v>0</v>
      </c>
      <c r="I155" s="27">
        <f t="shared" si="40"/>
        <v>8</v>
      </c>
      <c r="J155" s="27">
        <f t="shared" si="40"/>
        <v>2</v>
      </c>
      <c r="K155" s="27">
        <f t="shared" si="40"/>
        <v>12</v>
      </c>
      <c r="L155" s="27">
        <f t="shared" si="40"/>
        <v>0</v>
      </c>
      <c r="M155" s="27">
        <f t="shared" si="40"/>
        <v>3</v>
      </c>
      <c r="N155" s="27">
        <f t="shared" si="40"/>
        <v>0</v>
      </c>
      <c r="O155" s="27">
        <f t="shared" si="40"/>
        <v>3</v>
      </c>
      <c r="P155" s="27">
        <f t="shared" si="40"/>
        <v>0</v>
      </c>
      <c r="Q155" s="27">
        <f t="shared" si="40"/>
        <v>7</v>
      </c>
      <c r="R155" s="27">
        <f t="shared" si="40"/>
        <v>0</v>
      </c>
      <c r="S155" s="27">
        <f t="shared" si="40"/>
        <v>88</v>
      </c>
      <c r="T155" s="27">
        <f t="shared" si="40"/>
        <v>49</v>
      </c>
      <c r="U155" s="27">
        <f t="shared" si="40"/>
        <v>9</v>
      </c>
      <c r="V155" s="27">
        <f t="shared" si="40"/>
        <v>4</v>
      </c>
      <c r="W155" s="27">
        <f t="shared" si="40"/>
        <v>12</v>
      </c>
      <c r="X155" s="27">
        <f t="shared" si="40"/>
        <v>2</v>
      </c>
      <c r="Y155" s="27">
        <f t="shared" si="40"/>
        <v>6</v>
      </c>
      <c r="Z155" s="27">
        <f t="shared" si="40"/>
        <v>0</v>
      </c>
      <c r="AA155" s="27">
        <f t="shared" si="40"/>
        <v>0</v>
      </c>
      <c r="AB155" s="27">
        <f t="shared" si="40"/>
        <v>0</v>
      </c>
      <c r="AC155" s="27">
        <f t="shared" si="40"/>
        <v>2</v>
      </c>
      <c r="AD155" s="27">
        <f t="shared" si="40"/>
        <v>0</v>
      </c>
      <c r="AE155" s="27">
        <f t="shared" si="40"/>
        <v>0</v>
      </c>
      <c r="AF155" s="27">
        <f t="shared" si="40"/>
        <v>0</v>
      </c>
      <c r="AG155" s="33">
        <f t="shared" si="30"/>
        <v>167</v>
      </c>
      <c r="AH155" s="33">
        <f t="shared" si="31"/>
        <v>60</v>
      </c>
      <c r="AI155" s="33">
        <f t="shared" si="32"/>
        <v>227</v>
      </c>
    </row>
    <row r="156" spans="1:35" s="32" customFormat="1" ht="26.25" customHeight="1">
      <c r="A156" s="105" t="s">
        <v>181</v>
      </c>
      <c r="B156" s="106"/>
      <c r="C156" s="25" t="s">
        <v>17</v>
      </c>
      <c r="D156" s="25" t="s">
        <v>73</v>
      </c>
      <c r="E156" s="25">
        <v>0</v>
      </c>
      <c r="F156" s="25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1</v>
      </c>
      <c r="T156" s="34">
        <v>0</v>
      </c>
      <c r="U156" s="34">
        <v>0</v>
      </c>
      <c r="V156" s="34">
        <v>0</v>
      </c>
      <c r="W156" s="34">
        <v>5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3">
        <f t="shared" si="30"/>
        <v>6</v>
      </c>
      <c r="AH156" s="33">
        <f t="shared" si="31"/>
        <v>0</v>
      </c>
      <c r="AI156" s="33">
        <f t="shared" si="32"/>
        <v>6</v>
      </c>
    </row>
    <row r="157" spans="1:35" s="32" customFormat="1">
      <c r="A157" s="107"/>
      <c r="B157" s="108"/>
      <c r="C157" s="25" t="s">
        <v>17</v>
      </c>
      <c r="D157" s="25" t="s">
        <v>57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2</v>
      </c>
      <c r="T157" s="38">
        <v>0</v>
      </c>
      <c r="U157" s="38">
        <v>0</v>
      </c>
      <c r="V157" s="38">
        <v>0</v>
      </c>
      <c r="W157" s="38">
        <v>9</v>
      </c>
      <c r="X157" s="38">
        <v>3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3">
        <f t="shared" si="30"/>
        <v>11</v>
      </c>
      <c r="AH157" s="33">
        <f t="shared" si="31"/>
        <v>3</v>
      </c>
      <c r="AI157" s="33">
        <f t="shared" si="32"/>
        <v>14</v>
      </c>
    </row>
    <row r="158" spans="1:35" s="32" customFormat="1">
      <c r="A158" s="127" t="s">
        <v>191</v>
      </c>
      <c r="B158" s="105" t="s">
        <v>123</v>
      </c>
      <c r="C158" s="25" t="s">
        <v>18</v>
      </c>
      <c r="D158" s="25" t="s">
        <v>73</v>
      </c>
      <c r="E158" s="25">
        <v>0</v>
      </c>
      <c r="F158" s="25">
        <v>0</v>
      </c>
      <c r="G158" s="34">
        <v>0</v>
      </c>
      <c r="H158" s="34">
        <v>0</v>
      </c>
      <c r="I158" s="34">
        <v>4</v>
      </c>
      <c r="J158" s="34">
        <v>1</v>
      </c>
      <c r="K158" s="34">
        <v>0</v>
      </c>
      <c r="L158" s="34">
        <v>0</v>
      </c>
      <c r="M158" s="34">
        <v>2</v>
      </c>
      <c r="N158" s="34">
        <v>1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2</v>
      </c>
      <c r="V158" s="34">
        <v>0</v>
      </c>
      <c r="W158" s="34">
        <v>0</v>
      </c>
      <c r="X158" s="34">
        <v>0</v>
      </c>
      <c r="Y158" s="34">
        <v>6</v>
      </c>
      <c r="Z158" s="34">
        <v>6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3">
        <f t="shared" si="30"/>
        <v>14</v>
      </c>
      <c r="AH158" s="33">
        <f t="shared" si="31"/>
        <v>8</v>
      </c>
      <c r="AI158" s="33">
        <f t="shared" si="32"/>
        <v>22</v>
      </c>
    </row>
    <row r="159" spans="1:35" s="32" customFormat="1">
      <c r="A159" s="128"/>
      <c r="B159" s="107"/>
      <c r="C159" s="25" t="s">
        <v>18</v>
      </c>
      <c r="D159" s="25" t="s">
        <v>57</v>
      </c>
      <c r="E159" s="38">
        <v>0</v>
      </c>
      <c r="F159" s="38">
        <v>0</v>
      </c>
      <c r="G159" s="38">
        <v>0</v>
      </c>
      <c r="H159" s="38">
        <v>0</v>
      </c>
      <c r="I159" s="38">
        <v>5</v>
      </c>
      <c r="J159" s="38">
        <v>3</v>
      </c>
      <c r="K159" s="38">
        <v>1</v>
      </c>
      <c r="L159" s="38">
        <v>0</v>
      </c>
      <c r="M159" s="38">
        <v>6</v>
      </c>
      <c r="N159" s="38">
        <v>5</v>
      </c>
      <c r="O159" s="38">
        <v>1</v>
      </c>
      <c r="P159" s="38">
        <v>0</v>
      </c>
      <c r="Q159" s="38">
        <v>0</v>
      </c>
      <c r="R159" s="38">
        <v>1</v>
      </c>
      <c r="S159" s="38">
        <v>0</v>
      </c>
      <c r="T159" s="38">
        <v>0</v>
      </c>
      <c r="U159" s="38">
        <v>6</v>
      </c>
      <c r="V159" s="38">
        <v>1</v>
      </c>
      <c r="W159" s="38">
        <v>0</v>
      </c>
      <c r="X159" s="38">
        <v>1</v>
      </c>
      <c r="Y159" s="38">
        <v>7</v>
      </c>
      <c r="Z159" s="38">
        <v>10</v>
      </c>
      <c r="AA159" s="38">
        <v>0</v>
      </c>
      <c r="AB159" s="38">
        <v>0</v>
      </c>
      <c r="AC159" s="38">
        <v>1</v>
      </c>
      <c r="AD159" s="38">
        <v>1</v>
      </c>
      <c r="AE159" s="38">
        <v>0</v>
      </c>
      <c r="AF159" s="38">
        <v>0</v>
      </c>
      <c r="AG159" s="33">
        <f t="shared" si="30"/>
        <v>27</v>
      </c>
      <c r="AH159" s="33">
        <f t="shared" si="31"/>
        <v>22</v>
      </c>
      <c r="AI159" s="33">
        <f t="shared" si="32"/>
        <v>49</v>
      </c>
    </row>
    <row r="160" spans="1:35" s="32" customFormat="1" ht="26.25" customHeight="1">
      <c r="A160" s="128"/>
      <c r="B160" s="105" t="s">
        <v>109</v>
      </c>
      <c r="C160" s="25" t="s">
        <v>18</v>
      </c>
      <c r="D160" s="25" t="s">
        <v>73</v>
      </c>
      <c r="E160" s="25">
        <v>0</v>
      </c>
      <c r="F160" s="25">
        <v>0</v>
      </c>
      <c r="G160" s="34">
        <v>0</v>
      </c>
      <c r="H160" s="34">
        <v>0</v>
      </c>
      <c r="I160" s="34">
        <v>11</v>
      </c>
      <c r="J160" s="34">
        <v>2</v>
      </c>
      <c r="K160" s="34">
        <v>0</v>
      </c>
      <c r="L160" s="34">
        <v>0</v>
      </c>
      <c r="M160" s="34">
        <v>5</v>
      </c>
      <c r="N160" s="34">
        <v>1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7</v>
      </c>
      <c r="W160" s="34">
        <v>0</v>
      </c>
      <c r="X160" s="34">
        <v>2</v>
      </c>
      <c r="Y160" s="34">
        <v>2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3">
        <f t="shared" si="30"/>
        <v>18</v>
      </c>
      <c r="AH160" s="33">
        <f t="shared" si="31"/>
        <v>12</v>
      </c>
      <c r="AI160" s="33">
        <f t="shared" si="32"/>
        <v>30</v>
      </c>
    </row>
    <row r="161" spans="1:35" s="32" customFormat="1" ht="26.25" customHeight="1">
      <c r="A161" s="128"/>
      <c r="B161" s="107"/>
      <c r="C161" s="25" t="s">
        <v>18</v>
      </c>
      <c r="D161" s="25" t="s">
        <v>57</v>
      </c>
      <c r="E161" s="38">
        <v>0</v>
      </c>
      <c r="F161" s="38">
        <v>0</v>
      </c>
      <c r="G161" s="38">
        <v>0</v>
      </c>
      <c r="H161" s="38">
        <v>0</v>
      </c>
      <c r="I161" s="38">
        <v>22</v>
      </c>
      <c r="J161" s="38">
        <v>3</v>
      </c>
      <c r="K161" s="38">
        <v>1</v>
      </c>
      <c r="L161" s="38">
        <v>1</v>
      </c>
      <c r="M161" s="38">
        <v>7</v>
      </c>
      <c r="N161" s="38">
        <v>3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1</v>
      </c>
      <c r="V161" s="38">
        <v>9</v>
      </c>
      <c r="W161" s="38">
        <v>1</v>
      </c>
      <c r="X161" s="38">
        <v>3</v>
      </c>
      <c r="Y161" s="38">
        <v>3</v>
      </c>
      <c r="Z161" s="38">
        <v>0</v>
      </c>
      <c r="AA161" s="38">
        <v>0</v>
      </c>
      <c r="AB161" s="38">
        <v>0</v>
      </c>
      <c r="AC161" s="38">
        <v>1</v>
      </c>
      <c r="AD161" s="38">
        <v>0</v>
      </c>
      <c r="AE161" s="38">
        <v>0</v>
      </c>
      <c r="AF161" s="38">
        <v>0</v>
      </c>
      <c r="AG161" s="33">
        <f t="shared" si="30"/>
        <v>36</v>
      </c>
      <c r="AH161" s="33">
        <f t="shared" si="31"/>
        <v>19</v>
      </c>
      <c r="AI161" s="33">
        <f t="shared" si="32"/>
        <v>55</v>
      </c>
    </row>
    <row r="162" spans="1:35" s="32" customFormat="1" ht="26.25" customHeight="1">
      <c r="A162" s="128"/>
      <c r="B162" s="105" t="s">
        <v>112</v>
      </c>
      <c r="C162" s="25" t="s">
        <v>18</v>
      </c>
      <c r="D162" s="25" t="s">
        <v>73</v>
      </c>
      <c r="E162" s="25">
        <v>0</v>
      </c>
      <c r="F162" s="25">
        <v>0</v>
      </c>
      <c r="G162" s="34">
        <v>0</v>
      </c>
      <c r="H162" s="34">
        <v>0</v>
      </c>
      <c r="I162" s="34">
        <v>3</v>
      </c>
      <c r="J162" s="34">
        <v>0</v>
      </c>
      <c r="K162" s="34">
        <v>1</v>
      </c>
      <c r="L162" s="34">
        <v>0</v>
      </c>
      <c r="M162" s="34">
        <v>1</v>
      </c>
      <c r="N162" s="34">
        <v>0</v>
      </c>
      <c r="O162" s="34">
        <v>0</v>
      </c>
      <c r="P162" s="34">
        <v>0</v>
      </c>
      <c r="Q162" s="34">
        <v>1</v>
      </c>
      <c r="R162" s="34">
        <v>0</v>
      </c>
      <c r="S162" s="34">
        <v>0</v>
      </c>
      <c r="T162" s="34">
        <v>0</v>
      </c>
      <c r="U162" s="34">
        <v>1</v>
      </c>
      <c r="V162" s="34">
        <v>0</v>
      </c>
      <c r="W162" s="34">
        <v>0</v>
      </c>
      <c r="X162" s="34">
        <v>0</v>
      </c>
      <c r="Y162" s="34">
        <v>7</v>
      </c>
      <c r="Z162" s="34">
        <v>0</v>
      </c>
      <c r="AA162" s="34">
        <v>0</v>
      </c>
      <c r="AB162" s="34">
        <v>0</v>
      </c>
      <c r="AC162" s="34">
        <v>1</v>
      </c>
      <c r="AD162" s="34">
        <v>0</v>
      </c>
      <c r="AE162" s="34">
        <v>0</v>
      </c>
      <c r="AF162" s="34">
        <v>0</v>
      </c>
      <c r="AG162" s="33">
        <f t="shared" si="30"/>
        <v>15</v>
      </c>
      <c r="AH162" s="33">
        <f t="shared" si="31"/>
        <v>0</v>
      </c>
      <c r="AI162" s="33">
        <f t="shared" si="32"/>
        <v>15</v>
      </c>
    </row>
    <row r="163" spans="1:35" s="32" customFormat="1" ht="26.25" customHeight="1">
      <c r="A163" s="128"/>
      <c r="B163" s="107"/>
      <c r="C163" s="25" t="s">
        <v>18</v>
      </c>
      <c r="D163" s="25" t="s">
        <v>57</v>
      </c>
      <c r="E163" s="38">
        <v>0</v>
      </c>
      <c r="F163" s="38">
        <v>0</v>
      </c>
      <c r="G163" s="38">
        <v>0</v>
      </c>
      <c r="H163" s="38">
        <v>0</v>
      </c>
      <c r="I163" s="38">
        <v>6</v>
      </c>
      <c r="J163" s="38">
        <v>2</v>
      </c>
      <c r="K163" s="38">
        <v>3</v>
      </c>
      <c r="L163" s="38">
        <v>0</v>
      </c>
      <c r="M163" s="38">
        <v>2</v>
      </c>
      <c r="N163" s="38">
        <v>1</v>
      </c>
      <c r="O163" s="38">
        <v>0</v>
      </c>
      <c r="P163" s="38">
        <v>0</v>
      </c>
      <c r="Q163" s="38">
        <v>1</v>
      </c>
      <c r="R163" s="38">
        <v>1</v>
      </c>
      <c r="S163" s="38">
        <v>0</v>
      </c>
      <c r="T163" s="38">
        <v>0</v>
      </c>
      <c r="U163" s="38">
        <v>1</v>
      </c>
      <c r="V163" s="38">
        <v>0</v>
      </c>
      <c r="W163" s="38">
        <v>1</v>
      </c>
      <c r="X163" s="38">
        <v>1</v>
      </c>
      <c r="Y163" s="38">
        <v>13</v>
      </c>
      <c r="Z163" s="38">
        <v>5</v>
      </c>
      <c r="AA163" s="38">
        <v>0</v>
      </c>
      <c r="AB163" s="38">
        <v>0</v>
      </c>
      <c r="AC163" s="38">
        <v>1</v>
      </c>
      <c r="AD163" s="38">
        <v>0</v>
      </c>
      <c r="AE163" s="38">
        <v>0</v>
      </c>
      <c r="AF163" s="38">
        <v>0</v>
      </c>
      <c r="AG163" s="33">
        <f t="shared" si="30"/>
        <v>28</v>
      </c>
      <c r="AH163" s="33">
        <f t="shared" si="31"/>
        <v>10</v>
      </c>
      <c r="AI163" s="33">
        <f t="shared" si="32"/>
        <v>38</v>
      </c>
    </row>
    <row r="164" spans="1:35" s="32" customFormat="1" ht="26.25" customHeight="1">
      <c r="A164" s="128"/>
      <c r="B164" s="124" t="s">
        <v>77</v>
      </c>
      <c r="C164" s="26" t="s">
        <v>18</v>
      </c>
      <c r="D164" s="26" t="s">
        <v>73</v>
      </c>
      <c r="E164" s="27">
        <f>E158+E160+E162</f>
        <v>0</v>
      </c>
      <c r="F164" s="27">
        <f t="shared" ref="F164:AF164" si="41">F158+F160+F162</f>
        <v>0</v>
      </c>
      <c r="G164" s="27">
        <f t="shared" si="41"/>
        <v>0</v>
      </c>
      <c r="H164" s="27">
        <f t="shared" si="41"/>
        <v>0</v>
      </c>
      <c r="I164" s="27">
        <f t="shared" si="41"/>
        <v>18</v>
      </c>
      <c r="J164" s="27">
        <f t="shared" si="41"/>
        <v>3</v>
      </c>
      <c r="K164" s="27">
        <f t="shared" si="41"/>
        <v>1</v>
      </c>
      <c r="L164" s="27">
        <f t="shared" si="41"/>
        <v>0</v>
      </c>
      <c r="M164" s="27">
        <f t="shared" si="41"/>
        <v>8</v>
      </c>
      <c r="N164" s="27">
        <f t="shared" si="41"/>
        <v>2</v>
      </c>
      <c r="O164" s="27">
        <f t="shared" si="41"/>
        <v>0</v>
      </c>
      <c r="P164" s="27">
        <f t="shared" si="41"/>
        <v>0</v>
      </c>
      <c r="Q164" s="27">
        <f t="shared" si="41"/>
        <v>1</v>
      </c>
      <c r="R164" s="27">
        <f t="shared" si="41"/>
        <v>0</v>
      </c>
      <c r="S164" s="27">
        <f t="shared" si="41"/>
        <v>0</v>
      </c>
      <c r="T164" s="27">
        <f t="shared" si="41"/>
        <v>0</v>
      </c>
      <c r="U164" s="27">
        <f t="shared" si="41"/>
        <v>3</v>
      </c>
      <c r="V164" s="27">
        <f t="shared" si="41"/>
        <v>7</v>
      </c>
      <c r="W164" s="27">
        <f t="shared" si="41"/>
        <v>0</v>
      </c>
      <c r="X164" s="27">
        <f t="shared" si="41"/>
        <v>2</v>
      </c>
      <c r="Y164" s="27">
        <f t="shared" si="41"/>
        <v>15</v>
      </c>
      <c r="Z164" s="27">
        <f t="shared" si="41"/>
        <v>6</v>
      </c>
      <c r="AA164" s="27">
        <f t="shared" si="41"/>
        <v>0</v>
      </c>
      <c r="AB164" s="27">
        <f t="shared" si="41"/>
        <v>0</v>
      </c>
      <c r="AC164" s="27">
        <f t="shared" si="41"/>
        <v>1</v>
      </c>
      <c r="AD164" s="27">
        <f t="shared" si="41"/>
        <v>0</v>
      </c>
      <c r="AE164" s="27">
        <f t="shared" si="41"/>
        <v>0</v>
      </c>
      <c r="AF164" s="27">
        <f t="shared" si="41"/>
        <v>0</v>
      </c>
      <c r="AG164" s="33">
        <f t="shared" si="30"/>
        <v>47</v>
      </c>
      <c r="AH164" s="33">
        <f t="shared" si="31"/>
        <v>20</v>
      </c>
      <c r="AI164" s="33">
        <f t="shared" si="32"/>
        <v>67</v>
      </c>
    </row>
    <row r="165" spans="1:35" s="32" customFormat="1" ht="26.25" customHeight="1">
      <c r="A165" s="129"/>
      <c r="B165" s="125"/>
      <c r="C165" s="26" t="s">
        <v>18</v>
      </c>
      <c r="D165" s="26" t="s">
        <v>57</v>
      </c>
      <c r="E165" s="27">
        <f>E163+E161+E159</f>
        <v>0</v>
      </c>
      <c r="F165" s="27">
        <f t="shared" ref="F165:AF165" si="42">F163+F161+F159</f>
        <v>0</v>
      </c>
      <c r="G165" s="27">
        <f t="shared" si="42"/>
        <v>0</v>
      </c>
      <c r="H165" s="27">
        <f t="shared" si="42"/>
        <v>0</v>
      </c>
      <c r="I165" s="27">
        <f t="shared" si="42"/>
        <v>33</v>
      </c>
      <c r="J165" s="27">
        <f t="shared" si="42"/>
        <v>8</v>
      </c>
      <c r="K165" s="27">
        <f t="shared" si="42"/>
        <v>5</v>
      </c>
      <c r="L165" s="27">
        <f t="shared" si="42"/>
        <v>1</v>
      </c>
      <c r="M165" s="27">
        <f t="shared" si="42"/>
        <v>15</v>
      </c>
      <c r="N165" s="27">
        <f t="shared" si="42"/>
        <v>9</v>
      </c>
      <c r="O165" s="27">
        <f t="shared" si="42"/>
        <v>1</v>
      </c>
      <c r="P165" s="27">
        <f t="shared" si="42"/>
        <v>0</v>
      </c>
      <c r="Q165" s="27">
        <f t="shared" si="42"/>
        <v>1</v>
      </c>
      <c r="R165" s="27">
        <f t="shared" si="42"/>
        <v>2</v>
      </c>
      <c r="S165" s="27">
        <f t="shared" si="42"/>
        <v>0</v>
      </c>
      <c r="T165" s="27">
        <f t="shared" si="42"/>
        <v>0</v>
      </c>
      <c r="U165" s="27">
        <f t="shared" si="42"/>
        <v>8</v>
      </c>
      <c r="V165" s="27">
        <f t="shared" si="42"/>
        <v>10</v>
      </c>
      <c r="W165" s="27">
        <f t="shared" si="42"/>
        <v>2</v>
      </c>
      <c r="X165" s="27">
        <f t="shared" si="42"/>
        <v>5</v>
      </c>
      <c r="Y165" s="27">
        <f t="shared" si="42"/>
        <v>23</v>
      </c>
      <c r="Z165" s="27">
        <f t="shared" si="42"/>
        <v>15</v>
      </c>
      <c r="AA165" s="27">
        <f t="shared" si="42"/>
        <v>0</v>
      </c>
      <c r="AB165" s="27">
        <f t="shared" si="42"/>
        <v>0</v>
      </c>
      <c r="AC165" s="27">
        <f t="shared" si="42"/>
        <v>3</v>
      </c>
      <c r="AD165" s="27">
        <f t="shared" si="42"/>
        <v>1</v>
      </c>
      <c r="AE165" s="27">
        <f t="shared" si="42"/>
        <v>0</v>
      </c>
      <c r="AF165" s="27">
        <f t="shared" si="42"/>
        <v>0</v>
      </c>
      <c r="AG165" s="33">
        <f t="shared" si="30"/>
        <v>91</v>
      </c>
      <c r="AH165" s="33">
        <f t="shared" si="31"/>
        <v>51</v>
      </c>
      <c r="AI165" s="33">
        <f t="shared" si="32"/>
        <v>142</v>
      </c>
    </row>
    <row r="166" spans="1:35" s="32" customFormat="1" ht="26.25" customHeight="1">
      <c r="A166" s="105" t="s">
        <v>200</v>
      </c>
      <c r="B166" s="106"/>
      <c r="C166" s="25" t="s">
        <v>179</v>
      </c>
      <c r="D166" s="25" t="s">
        <v>73</v>
      </c>
      <c r="E166" s="25">
        <v>2</v>
      </c>
      <c r="F166" s="25">
        <v>0</v>
      </c>
      <c r="G166" s="34">
        <v>0</v>
      </c>
      <c r="H166" s="34">
        <v>0</v>
      </c>
      <c r="I166" s="34">
        <v>2</v>
      </c>
      <c r="J166" s="34">
        <v>1</v>
      </c>
      <c r="K166" s="34">
        <v>1</v>
      </c>
      <c r="L166" s="34">
        <v>0</v>
      </c>
      <c r="M166" s="34">
        <v>1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70</v>
      </c>
      <c r="T166" s="34">
        <v>19</v>
      </c>
      <c r="U166" s="34">
        <v>1</v>
      </c>
      <c r="V166" s="34">
        <v>1</v>
      </c>
      <c r="W166" s="34">
        <v>6</v>
      </c>
      <c r="X166" s="34">
        <v>2</v>
      </c>
      <c r="Y166" s="34">
        <v>3</v>
      </c>
      <c r="Z166" s="34">
        <v>2</v>
      </c>
      <c r="AA166" s="34">
        <v>0</v>
      </c>
      <c r="AB166" s="34">
        <v>0</v>
      </c>
      <c r="AC166" s="34">
        <v>1</v>
      </c>
      <c r="AD166" s="34">
        <v>0</v>
      </c>
      <c r="AE166" s="34">
        <v>0</v>
      </c>
      <c r="AF166" s="34">
        <v>0</v>
      </c>
      <c r="AG166" s="33">
        <f t="shared" si="30"/>
        <v>87</v>
      </c>
      <c r="AH166" s="33">
        <f t="shared" si="31"/>
        <v>25</v>
      </c>
      <c r="AI166" s="33">
        <f t="shared" si="32"/>
        <v>112</v>
      </c>
    </row>
    <row r="167" spans="1:35" s="32" customFormat="1" ht="26.25" customHeight="1">
      <c r="A167" s="107"/>
      <c r="B167" s="108"/>
      <c r="C167" s="25" t="s">
        <v>179</v>
      </c>
      <c r="D167" s="25" t="s">
        <v>57</v>
      </c>
      <c r="E167" s="38">
        <v>5</v>
      </c>
      <c r="F167" s="38">
        <v>2</v>
      </c>
      <c r="G167" s="38">
        <v>1</v>
      </c>
      <c r="H167" s="38">
        <v>0</v>
      </c>
      <c r="I167" s="38">
        <v>6</v>
      </c>
      <c r="J167" s="38">
        <v>2</v>
      </c>
      <c r="K167" s="38">
        <v>3</v>
      </c>
      <c r="L167" s="38">
        <v>0</v>
      </c>
      <c r="M167" s="38">
        <v>2</v>
      </c>
      <c r="N167" s="38">
        <v>1</v>
      </c>
      <c r="O167" s="38">
        <v>0</v>
      </c>
      <c r="P167" s="38">
        <v>0</v>
      </c>
      <c r="Q167" s="38">
        <v>0</v>
      </c>
      <c r="R167" s="38">
        <v>0</v>
      </c>
      <c r="S167" s="38">
        <v>272</v>
      </c>
      <c r="T167" s="38">
        <v>231</v>
      </c>
      <c r="U167" s="38">
        <v>5</v>
      </c>
      <c r="V167" s="38">
        <v>2</v>
      </c>
      <c r="W167" s="38">
        <v>9</v>
      </c>
      <c r="X167" s="38">
        <v>7</v>
      </c>
      <c r="Y167" s="38">
        <v>13</v>
      </c>
      <c r="Z167" s="38">
        <v>6</v>
      </c>
      <c r="AA167" s="38">
        <v>0</v>
      </c>
      <c r="AB167" s="38">
        <v>0</v>
      </c>
      <c r="AC167" s="38">
        <v>2</v>
      </c>
      <c r="AD167" s="38">
        <v>0</v>
      </c>
      <c r="AE167" s="38">
        <v>0</v>
      </c>
      <c r="AF167" s="38">
        <v>0</v>
      </c>
      <c r="AG167" s="33">
        <f t="shared" si="30"/>
        <v>318</v>
      </c>
      <c r="AH167" s="33">
        <f t="shared" si="31"/>
        <v>251</v>
      </c>
      <c r="AI167" s="33">
        <f t="shared" si="32"/>
        <v>569</v>
      </c>
    </row>
    <row r="168" spans="1:35" s="32" customFormat="1">
      <c r="A168" s="105" t="s">
        <v>201</v>
      </c>
      <c r="B168" s="106"/>
      <c r="C168" s="25" t="s">
        <v>17</v>
      </c>
      <c r="D168" s="25" t="s">
        <v>73</v>
      </c>
      <c r="E168" s="39">
        <v>9</v>
      </c>
      <c r="F168" s="39">
        <v>0</v>
      </c>
      <c r="G168" s="34">
        <v>1</v>
      </c>
      <c r="H168" s="34">
        <v>0</v>
      </c>
      <c r="I168" s="34">
        <v>8</v>
      </c>
      <c r="J168" s="34">
        <v>1</v>
      </c>
      <c r="K168" s="34">
        <v>2</v>
      </c>
      <c r="L168" s="34">
        <v>0</v>
      </c>
      <c r="M168" s="34">
        <v>1</v>
      </c>
      <c r="N168" s="34">
        <v>0</v>
      </c>
      <c r="O168" s="34">
        <v>3</v>
      </c>
      <c r="P168" s="34">
        <v>0</v>
      </c>
      <c r="Q168" s="34">
        <v>7</v>
      </c>
      <c r="R168" s="34">
        <v>0</v>
      </c>
      <c r="S168" s="34">
        <v>9</v>
      </c>
      <c r="T168" s="34">
        <v>1</v>
      </c>
      <c r="U168" s="34">
        <v>1</v>
      </c>
      <c r="V168" s="34">
        <v>0</v>
      </c>
      <c r="W168" s="34">
        <v>44</v>
      </c>
      <c r="X168" s="34">
        <v>17</v>
      </c>
      <c r="Y168" s="34">
        <v>6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0</v>
      </c>
      <c r="AF168" s="34">
        <v>0</v>
      </c>
      <c r="AG168" s="33">
        <f t="shared" si="30"/>
        <v>91</v>
      </c>
      <c r="AH168" s="33">
        <f t="shared" si="31"/>
        <v>19</v>
      </c>
      <c r="AI168" s="33">
        <f t="shared" si="32"/>
        <v>110</v>
      </c>
    </row>
    <row r="169" spans="1:35" s="32" customFormat="1">
      <c r="A169" s="107"/>
      <c r="B169" s="108"/>
      <c r="C169" s="25" t="s">
        <v>17</v>
      </c>
      <c r="D169" s="25" t="s">
        <v>57</v>
      </c>
      <c r="E169" s="38">
        <v>11</v>
      </c>
      <c r="F169" s="38">
        <v>0</v>
      </c>
      <c r="G169" s="38">
        <v>3</v>
      </c>
      <c r="H169" s="38">
        <v>0</v>
      </c>
      <c r="I169" s="38">
        <v>17</v>
      </c>
      <c r="J169" s="38">
        <v>2</v>
      </c>
      <c r="K169" s="38">
        <v>5</v>
      </c>
      <c r="L169" s="38">
        <v>0</v>
      </c>
      <c r="M169" s="38">
        <v>2</v>
      </c>
      <c r="N169" s="38">
        <v>0</v>
      </c>
      <c r="O169" s="38">
        <v>7</v>
      </c>
      <c r="P169" s="38">
        <v>0</v>
      </c>
      <c r="Q169" s="38">
        <v>15</v>
      </c>
      <c r="R169" s="38">
        <v>2</v>
      </c>
      <c r="S169" s="38">
        <v>11</v>
      </c>
      <c r="T169" s="38">
        <v>3</v>
      </c>
      <c r="U169" s="38">
        <v>3</v>
      </c>
      <c r="V169" s="38">
        <v>0</v>
      </c>
      <c r="W169" s="38">
        <v>159</v>
      </c>
      <c r="X169" s="38">
        <v>26</v>
      </c>
      <c r="Y169" s="38">
        <v>8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3">
        <f t="shared" ref="AG169:AG185" si="43">AE169+AC169+AA169+Y169+W169+U169+S169+Q169+O169+M169+K169+I169+G169+E169</f>
        <v>241</v>
      </c>
      <c r="AH169" s="33">
        <f t="shared" ref="AH169:AH185" si="44">AF169+AD169+AB169+Z169+X169+V169+T169+R169+P169+N169+L169+J169+H169+F169</f>
        <v>33</v>
      </c>
      <c r="AI169" s="33">
        <f t="shared" ref="AI169:AI193" si="45">AH169+AG169</f>
        <v>274</v>
      </c>
    </row>
    <row r="170" spans="1:35" s="32" customFormat="1">
      <c r="A170" s="127" t="s">
        <v>182</v>
      </c>
      <c r="B170" s="105" t="s">
        <v>41</v>
      </c>
      <c r="C170" s="25" t="s">
        <v>179</v>
      </c>
      <c r="D170" s="25" t="s">
        <v>73</v>
      </c>
      <c r="E170" s="23">
        <v>1</v>
      </c>
      <c r="F170" s="23">
        <v>2</v>
      </c>
      <c r="G170" s="34">
        <v>0</v>
      </c>
      <c r="H170" s="34">
        <v>0</v>
      </c>
      <c r="I170" s="34">
        <v>0</v>
      </c>
      <c r="J170" s="34">
        <v>0</v>
      </c>
      <c r="K170" s="34">
        <v>2</v>
      </c>
      <c r="L170" s="34">
        <v>1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20</v>
      </c>
      <c r="T170" s="34">
        <v>13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3">
        <f t="shared" si="43"/>
        <v>23</v>
      </c>
      <c r="AH170" s="33">
        <f t="shared" si="44"/>
        <v>16</v>
      </c>
      <c r="AI170" s="33">
        <f t="shared" si="45"/>
        <v>39</v>
      </c>
    </row>
    <row r="171" spans="1:35" s="32" customFormat="1" ht="26.25" customHeight="1">
      <c r="A171" s="128"/>
      <c r="B171" s="107"/>
      <c r="C171" s="25" t="s">
        <v>179</v>
      </c>
      <c r="D171" s="25" t="s">
        <v>57</v>
      </c>
      <c r="E171" s="38">
        <v>3</v>
      </c>
      <c r="F171" s="38">
        <v>5</v>
      </c>
      <c r="G171" s="38">
        <v>0</v>
      </c>
      <c r="H171" s="38">
        <v>0</v>
      </c>
      <c r="I171" s="38">
        <v>1</v>
      </c>
      <c r="J171" s="38">
        <v>0</v>
      </c>
      <c r="K171" s="38">
        <v>4</v>
      </c>
      <c r="L171" s="38">
        <v>2</v>
      </c>
      <c r="M171" s="38">
        <v>4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69</v>
      </c>
      <c r="T171" s="38">
        <v>123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3">
        <f t="shared" si="43"/>
        <v>81</v>
      </c>
      <c r="AH171" s="33">
        <f t="shared" si="44"/>
        <v>130</v>
      </c>
      <c r="AI171" s="33">
        <f t="shared" si="45"/>
        <v>211</v>
      </c>
    </row>
    <row r="172" spans="1:35" s="32" customFormat="1" ht="26.25" customHeight="1">
      <c r="A172" s="128"/>
      <c r="B172" s="105" t="s">
        <v>124</v>
      </c>
      <c r="C172" s="25" t="s">
        <v>179</v>
      </c>
      <c r="D172" s="25" t="s">
        <v>73</v>
      </c>
      <c r="E172" s="23">
        <v>0</v>
      </c>
      <c r="F172" s="23">
        <v>0</v>
      </c>
      <c r="G172" s="34">
        <v>0</v>
      </c>
      <c r="H172" s="34">
        <v>0</v>
      </c>
      <c r="I172" s="34">
        <v>0</v>
      </c>
      <c r="J172" s="34">
        <v>2</v>
      </c>
      <c r="K172" s="34">
        <v>0</v>
      </c>
      <c r="L172" s="34">
        <v>1</v>
      </c>
      <c r="M172" s="34">
        <v>0</v>
      </c>
      <c r="N172" s="34">
        <v>0</v>
      </c>
      <c r="O172" s="34">
        <v>0</v>
      </c>
      <c r="P172" s="34">
        <v>2</v>
      </c>
      <c r="Q172" s="34">
        <v>0</v>
      </c>
      <c r="R172" s="34">
        <v>0</v>
      </c>
      <c r="S172" s="34">
        <v>0</v>
      </c>
      <c r="T172" s="34">
        <v>12</v>
      </c>
      <c r="U172" s="34">
        <v>0</v>
      </c>
      <c r="V172" s="34">
        <v>0</v>
      </c>
      <c r="W172" s="34">
        <v>0</v>
      </c>
      <c r="X172" s="34">
        <v>2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4">
        <v>0</v>
      </c>
      <c r="AF172" s="34">
        <v>0</v>
      </c>
      <c r="AG172" s="33">
        <f t="shared" si="43"/>
        <v>0</v>
      </c>
      <c r="AH172" s="33">
        <f t="shared" si="44"/>
        <v>19</v>
      </c>
      <c r="AI172" s="33">
        <f t="shared" si="45"/>
        <v>19</v>
      </c>
    </row>
    <row r="173" spans="1:35" s="32" customFormat="1">
      <c r="A173" s="128"/>
      <c r="B173" s="107"/>
      <c r="C173" s="25" t="s">
        <v>179</v>
      </c>
      <c r="D173" s="25" t="s">
        <v>57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6</v>
      </c>
      <c r="K173" s="38">
        <v>0</v>
      </c>
      <c r="L173" s="38">
        <v>5</v>
      </c>
      <c r="M173" s="38">
        <v>0</v>
      </c>
      <c r="N173" s="38">
        <v>0</v>
      </c>
      <c r="O173" s="38">
        <v>0</v>
      </c>
      <c r="P173" s="38">
        <v>5</v>
      </c>
      <c r="Q173" s="38">
        <v>0</v>
      </c>
      <c r="R173" s="38">
        <v>0</v>
      </c>
      <c r="S173" s="38">
        <v>0</v>
      </c>
      <c r="T173" s="38">
        <v>68</v>
      </c>
      <c r="U173" s="38">
        <v>0</v>
      </c>
      <c r="V173" s="38">
        <v>0</v>
      </c>
      <c r="W173" s="38">
        <v>0</v>
      </c>
      <c r="X173" s="38">
        <v>19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3">
        <f t="shared" si="43"/>
        <v>0</v>
      </c>
      <c r="AH173" s="33">
        <f t="shared" si="44"/>
        <v>103</v>
      </c>
      <c r="AI173" s="33">
        <f t="shared" si="45"/>
        <v>103</v>
      </c>
    </row>
    <row r="174" spans="1:35" s="32" customFormat="1" ht="26.25" customHeight="1">
      <c r="A174" s="128"/>
      <c r="B174" s="124" t="s">
        <v>0</v>
      </c>
      <c r="C174" s="26" t="s">
        <v>179</v>
      </c>
      <c r="D174" s="26" t="s">
        <v>73</v>
      </c>
      <c r="E174" s="27">
        <f>E172+E170</f>
        <v>1</v>
      </c>
      <c r="F174" s="27">
        <f t="shared" ref="F174:AF174" si="46">F172+F170</f>
        <v>2</v>
      </c>
      <c r="G174" s="27">
        <f t="shared" si="46"/>
        <v>0</v>
      </c>
      <c r="H174" s="27">
        <f t="shared" si="46"/>
        <v>0</v>
      </c>
      <c r="I174" s="27">
        <f t="shared" si="46"/>
        <v>0</v>
      </c>
      <c r="J174" s="27">
        <f t="shared" si="46"/>
        <v>2</v>
      </c>
      <c r="K174" s="27">
        <f t="shared" si="46"/>
        <v>2</v>
      </c>
      <c r="L174" s="27">
        <f t="shared" si="46"/>
        <v>2</v>
      </c>
      <c r="M174" s="27">
        <f t="shared" si="46"/>
        <v>0</v>
      </c>
      <c r="N174" s="27">
        <f t="shared" si="46"/>
        <v>0</v>
      </c>
      <c r="O174" s="27">
        <f t="shared" si="46"/>
        <v>0</v>
      </c>
      <c r="P174" s="27">
        <f t="shared" si="46"/>
        <v>2</v>
      </c>
      <c r="Q174" s="27">
        <f t="shared" si="46"/>
        <v>0</v>
      </c>
      <c r="R174" s="27">
        <f t="shared" si="46"/>
        <v>0</v>
      </c>
      <c r="S174" s="27">
        <f t="shared" si="46"/>
        <v>20</v>
      </c>
      <c r="T174" s="27">
        <f t="shared" si="46"/>
        <v>25</v>
      </c>
      <c r="U174" s="27">
        <f t="shared" si="46"/>
        <v>0</v>
      </c>
      <c r="V174" s="27">
        <f t="shared" si="46"/>
        <v>0</v>
      </c>
      <c r="W174" s="27">
        <f t="shared" si="46"/>
        <v>0</v>
      </c>
      <c r="X174" s="27">
        <f t="shared" si="46"/>
        <v>2</v>
      </c>
      <c r="Y174" s="27">
        <f t="shared" si="46"/>
        <v>0</v>
      </c>
      <c r="Z174" s="27">
        <f t="shared" si="46"/>
        <v>0</v>
      </c>
      <c r="AA174" s="27">
        <f t="shared" si="46"/>
        <v>0</v>
      </c>
      <c r="AB174" s="27">
        <f t="shared" si="46"/>
        <v>0</v>
      </c>
      <c r="AC174" s="27">
        <f t="shared" si="46"/>
        <v>0</v>
      </c>
      <c r="AD174" s="27">
        <f t="shared" si="46"/>
        <v>0</v>
      </c>
      <c r="AE174" s="27">
        <f t="shared" si="46"/>
        <v>0</v>
      </c>
      <c r="AF174" s="27">
        <f t="shared" si="46"/>
        <v>0</v>
      </c>
      <c r="AG174" s="33">
        <f t="shared" si="43"/>
        <v>23</v>
      </c>
      <c r="AH174" s="33">
        <f t="shared" si="44"/>
        <v>35</v>
      </c>
      <c r="AI174" s="33">
        <f t="shared" si="45"/>
        <v>58</v>
      </c>
    </row>
    <row r="175" spans="1:35" s="32" customFormat="1">
      <c r="A175" s="129"/>
      <c r="B175" s="125"/>
      <c r="C175" s="26" t="s">
        <v>179</v>
      </c>
      <c r="D175" s="26" t="s">
        <v>57</v>
      </c>
      <c r="E175" s="27">
        <f>E173+E171</f>
        <v>3</v>
      </c>
      <c r="F175" s="27">
        <f t="shared" ref="F175:AF175" si="47">F173+F171</f>
        <v>5</v>
      </c>
      <c r="G175" s="27">
        <f t="shared" si="47"/>
        <v>0</v>
      </c>
      <c r="H175" s="27">
        <f t="shared" si="47"/>
        <v>0</v>
      </c>
      <c r="I175" s="27">
        <f t="shared" si="47"/>
        <v>1</v>
      </c>
      <c r="J175" s="27">
        <f t="shared" si="47"/>
        <v>6</v>
      </c>
      <c r="K175" s="27">
        <f t="shared" si="47"/>
        <v>4</v>
      </c>
      <c r="L175" s="27">
        <f t="shared" si="47"/>
        <v>7</v>
      </c>
      <c r="M175" s="27">
        <f t="shared" si="47"/>
        <v>4</v>
      </c>
      <c r="N175" s="27">
        <f t="shared" si="47"/>
        <v>0</v>
      </c>
      <c r="O175" s="27">
        <f t="shared" si="47"/>
        <v>0</v>
      </c>
      <c r="P175" s="27">
        <f t="shared" si="47"/>
        <v>5</v>
      </c>
      <c r="Q175" s="27">
        <f t="shared" si="47"/>
        <v>0</v>
      </c>
      <c r="R175" s="27">
        <f t="shared" si="47"/>
        <v>0</v>
      </c>
      <c r="S175" s="27">
        <f t="shared" si="47"/>
        <v>69</v>
      </c>
      <c r="T175" s="27">
        <f t="shared" si="47"/>
        <v>191</v>
      </c>
      <c r="U175" s="27">
        <f t="shared" si="47"/>
        <v>0</v>
      </c>
      <c r="V175" s="27">
        <f t="shared" si="47"/>
        <v>0</v>
      </c>
      <c r="W175" s="27">
        <f t="shared" si="47"/>
        <v>0</v>
      </c>
      <c r="X175" s="27">
        <f t="shared" si="47"/>
        <v>19</v>
      </c>
      <c r="Y175" s="27">
        <f t="shared" si="47"/>
        <v>0</v>
      </c>
      <c r="Z175" s="27">
        <f t="shared" si="47"/>
        <v>0</v>
      </c>
      <c r="AA175" s="27">
        <f t="shared" si="47"/>
        <v>0</v>
      </c>
      <c r="AB175" s="27">
        <f t="shared" si="47"/>
        <v>0</v>
      </c>
      <c r="AC175" s="27">
        <f t="shared" si="47"/>
        <v>0</v>
      </c>
      <c r="AD175" s="27">
        <f t="shared" si="47"/>
        <v>0</v>
      </c>
      <c r="AE175" s="27">
        <f t="shared" si="47"/>
        <v>0</v>
      </c>
      <c r="AF175" s="27">
        <f t="shared" si="47"/>
        <v>0</v>
      </c>
      <c r="AG175" s="33">
        <f t="shared" si="43"/>
        <v>81</v>
      </c>
      <c r="AH175" s="33">
        <f t="shared" si="44"/>
        <v>233</v>
      </c>
      <c r="AI175" s="33">
        <f t="shared" si="45"/>
        <v>314</v>
      </c>
    </row>
    <row r="176" spans="1:35" s="32" customFormat="1">
      <c r="A176" s="127" t="s">
        <v>203</v>
      </c>
      <c r="B176" s="105" t="s">
        <v>41</v>
      </c>
      <c r="C176" s="25" t="s">
        <v>17</v>
      </c>
      <c r="D176" s="25" t="s">
        <v>73</v>
      </c>
      <c r="E176" s="23">
        <v>0</v>
      </c>
      <c r="F176" s="23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3</v>
      </c>
      <c r="X176" s="34">
        <v>12</v>
      </c>
      <c r="Y176" s="34">
        <v>1</v>
      </c>
      <c r="Z176" s="34">
        <v>0</v>
      </c>
      <c r="AA176" s="34">
        <v>0</v>
      </c>
      <c r="AB176" s="34">
        <v>0</v>
      </c>
      <c r="AC176" s="34">
        <v>0</v>
      </c>
      <c r="AD176" s="34">
        <v>0</v>
      </c>
      <c r="AE176" s="34">
        <v>0</v>
      </c>
      <c r="AF176" s="34">
        <v>0</v>
      </c>
      <c r="AG176" s="33">
        <f t="shared" si="43"/>
        <v>4</v>
      </c>
      <c r="AH176" s="33">
        <f t="shared" si="44"/>
        <v>12</v>
      </c>
      <c r="AI176" s="33">
        <f t="shared" si="45"/>
        <v>16</v>
      </c>
    </row>
    <row r="177" spans="1:35" s="32" customFormat="1" ht="26.25" customHeight="1">
      <c r="A177" s="128"/>
      <c r="B177" s="107"/>
      <c r="C177" s="25" t="s">
        <v>17</v>
      </c>
      <c r="D177" s="25" t="s">
        <v>57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53</v>
      </c>
      <c r="X177" s="38">
        <v>14</v>
      </c>
      <c r="Y177" s="38">
        <v>2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3">
        <f t="shared" si="43"/>
        <v>55</v>
      </c>
      <c r="AH177" s="33">
        <f t="shared" si="44"/>
        <v>14</v>
      </c>
      <c r="AI177" s="33">
        <f t="shared" si="45"/>
        <v>69</v>
      </c>
    </row>
    <row r="178" spans="1:35" s="32" customFormat="1" ht="26.25" customHeight="1">
      <c r="A178" s="128"/>
      <c r="B178" s="105" t="s">
        <v>125</v>
      </c>
      <c r="C178" s="25" t="s">
        <v>17</v>
      </c>
      <c r="D178" s="25" t="s">
        <v>73</v>
      </c>
      <c r="E178" s="23">
        <v>0</v>
      </c>
      <c r="F178" s="23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1</v>
      </c>
      <c r="O178" s="34">
        <v>0</v>
      </c>
      <c r="P178" s="34">
        <v>0</v>
      </c>
      <c r="Q178" s="34">
        <v>0</v>
      </c>
      <c r="R178" s="34">
        <v>2</v>
      </c>
      <c r="S178" s="34">
        <v>0</v>
      </c>
      <c r="T178" s="34">
        <v>4</v>
      </c>
      <c r="U178" s="34">
        <v>0</v>
      </c>
      <c r="V178" s="34">
        <v>0</v>
      </c>
      <c r="W178" s="34">
        <v>0</v>
      </c>
      <c r="X178" s="34">
        <v>33</v>
      </c>
      <c r="Y178" s="34">
        <v>0</v>
      </c>
      <c r="Z178" s="34">
        <v>9</v>
      </c>
      <c r="AA178" s="34">
        <v>0</v>
      </c>
      <c r="AB178" s="34">
        <v>0</v>
      </c>
      <c r="AC178" s="34">
        <v>0</v>
      </c>
      <c r="AD178" s="34">
        <v>0</v>
      </c>
      <c r="AE178" s="34">
        <v>0</v>
      </c>
      <c r="AF178" s="34">
        <v>0</v>
      </c>
      <c r="AG178" s="33">
        <f t="shared" si="43"/>
        <v>0</v>
      </c>
      <c r="AH178" s="33">
        <f t="shared" si="44"/>
        <v>49</v>
      </c>
      <c r="AI178" s="33">
        <f t="shared" si="45"/>
        <v>49</v>
      </c>
    </row>
    <row r="179" spans="1:35" s="32" customFormat="1" ht="26.25" customHeight="1">
      <c r="A179" s="128"/>
      <c r="B179" s="107"/>
      <c r="C179" s="25" t="s">
        <v>17</v>
      </c>
      <c r="D179" s="25" t="s">
        <v>57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3</v>
      </c>
      <c r="O179" s="38">
        <v>0</v>
      </c>
      <c r="P179" s="38">
        <v>2</v>
      </c>
      <c r="Q179" s="38">
        <v>0</v>
      </c>
      <c r="R179" s="38">
        <v>6</v>
      </c>
      <c r="S179" s="38">
        <v>0</v>
      </c>
      <c r="T179" s="38">
        <v>8</v>
      </c>
      <c r="U179" s="38">
        <v>0</v>
      </c>
      <c r="V179" s="38">
        <v>0</v>
      </c>
      <c r="W179" s="38">
        <v>0</v>
      </c>
      <c r="X179" s="38">
        <v>157</v>
      </c>
      <c r="Y179" s="38">
        <v>0</v>
      </c>
      <c r="Z179" s="38">
        <v>12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3">
        <f t="shared" si="43"/>
        <v>0</v>
      </c>
      <c r="AH179" s="33">
        <f t="shared" si="44"/>
        <v>188</v>
      </c>
      <c r="AI179" s="33">
        <f t="shared" si="45"/>
        <v>188</v>
      </c>
    </row>
    <row r="180" spans="1:35" s="32" customFormat="1" ht="26.25" customHeight="1">
      <c r="A180" s="128"/>
      <c r="B180" s="124" t="s">
        <v>101</v>
      </c>
      <c r="C180" s="26" t="s">
        <v>17</v>
      </c>
      <c r="D180" s="26" t="s">
        <v>73</v>
      </c>
      <c r="E180" s="27">
        <f>E176+E178</f>
        <v>0</v>
      </c>
      <c r="F180" s="27">
        <f t="shared" ref="F180:AF180" si="48">F176+F178</f>
        <v>0</v>
      </c>
      <c r="G180" s="27">
        <f t="shared" si="48"/>
        <v>0</v>
      </c>
      <c r="H180" s="27">
        <f t="shared" si="48"/>
        <v>0</v>
      </c>
      <c r="I180" s="27">
        <f t="shared" si="48"/>
        <v>0</v>
      </c>
      <c r="J180" s="27">
        <f t="shared" si="48"/>
        <v>0</v>
      </c>
      <c r="K180" s="27">
        <f t="shared" si="48"/>
        <v>0</v>
      </c>
      <c r="L180" s="27">
        <f t="shared" si="48"/>
        <v>0</v>
      </c>
      <c r="M180" s="27">
        <f t="shared" si="48"/>
        <v>0</v>
      </c>
      <c r="N180" s="27">
        <f t="shared" si="48"/>
        <v>1</v>
      </c>
      <c r="O180" s="27">
        <f t="shared" si="48"/>
        <v>0</v>
      </c>
      <c r="P180" s="27">
        <f t="shared" si="48"/>
        <v>0</v>
      </c>
      <c r="Q180" s="27">
        <f t="shared" si="48"/>
        <v>0</v>
      </c>
      <c r="R180" s="27">
        <f t="shared" si="48"/>
        <v>2</v>
      </c>
      <c r="S180" s="27">
        <f t="shared" si="48"/>
        <v>0</v>
      </c>
      <c r="T180" s="27">
        <f t="shared" si="48"/>
        <v>4</v>
      </c>
      <c r="U180" s="27">
        <f t="shared" si="48"/>
        <v>0</v>
      </c>
      <c r="V180" s="27">
        <f t="shared" si="48"/>
        <v>0</v>
      </c>
      <c r="W180" s="27">
        <f t="shared" si="48"/>
        <v>3</v>
      </c>
      <c r="X180" s="27">
        <f t="shared" si="48"/>
        <v>45</v>
      </c>
      <c r="Y180" s="27">
        <f t="shared" si="48"/>
        <v>1</v>
      </c>
      <c r="Z180" s="27">
        <f t="shared" si="48"/>
        <v>9</v>
      </c>
      <c r="AA180" s="27">
        <f t="shared" si="48"/>
        <v>0</v>
      </c>
      <c r="AB180" s="27">
        <f t="shared" si="48"/>
        <v>0</v>
      </c>
      <c r="AC180" s="27">
        <f t="shared" si="48"/>
        <v>0</v>
      </c>
      <c r="AD180" s="27">
        <f t="shared" si="48"/>
        <v>0</v>
      </c>
      <c r="AE180" s="27">
        <f t="shared" si="48"/>
        <v>0</v>
      </c>
      <c r="AF180" s="27">
        <f t="shared" si="48"/>
        <v>0</v>
      </c>
      <c r="AG180" s="33">
        <f t="shared" si="43"/>
        <v>4</v>
      </c>
      <c r="AH180" s="33">
        <f t="shared" si="44"/>
        <v>61</v>
      </c>
      <c r="AI180" s="33">
        <f t="shared" si="45"/>
        <v>65</v>
      </c>
    </row>
    <row r="181" spans="1:35" s="32" customFormat="1">
      <c r="A181" s="129"/>
      <c r="B181" s="125"/>
      <c r="C181" s="26" t="s">
        <v>17</v>
      </c>
      <c r="D181" s="26" t="s">
        <v>57</v>
      </c>
      <c r="E181" s="27">
        <f>E179+E177</f>
        <v>0</v>
      </c>
      <c r="F181" s="27">
        <f t="shared" ref="F181:AF181" si="49">F179+F177</f>
        <v>0</v>
      </c>
      <c r="G181" s="27">
        <f t="shared" si="49"/>
        <v>0</v>
      </c>
      <c r="H181" s="27">
        <f t="shared" si="49"/>
        <v>0</v>
      </c>
      <c r="I181" s="27">
        <f t="shared" si="49"/>
        <v>0</v>
      </c>
      <c r="J181" s="27">
        <f t="shared" si="49"/>
        <v>0</v>
      </c>
      <c r="K181" s="27">
        <f t="shared" si="49"/>
        <v>0</v>
      </c>
      <c r="L181" s="27">
        <f t="shared" si="49"/>
        <v>0</v>
      </c>
      <c r="M181" s="27">
        <f t="shared" si="49"/>
        <v>0</v>
      </c>
      <c r="N181" s="27">
        <f t="shared" si="49"/>
        <v>3</v>
      </c>
      <c r="O181" s="27">
        <f t="shared" si="49"/>
        <v>0</v>
      </c>
      <c r="P181" s="27">
        <f t="shared" si="49"/>
        <v>2</v>
      </c>
      <c r="Q181" s="27">
        <f t="shared" si="49"/>
        <v>0</v>
      </c>
      <c r="R181" s="27">
        <f t="shared" si="49"/>
        <v>6</v>
      </c>
      <c r="S181" s="27">
        <f t="shared" si="49"/>
        <v>0</v>
      </c>
      <c r="T181" s="27">
        <f t="shared" si="49"/>
        <v>8</v>
      </c>
      <c r="U181" s="27">
        <f t="shared" si="49"/>
        <v>0</v>
      </c>
      <c r="V181" s="27">
        <f t="shared" si="49"/>
        <v>0</v>
      </c>
      <c r="W181" s="27">
        <f t="shared" si="49"/>
        <v>53</v>
      </c>
      <c r="X181" s="27">
        <f t="shared" si="49"/>
        <v>171</v>
      </c>
      <c r="Y181" s="27">
        <f t="shared" si="49"/>
        <v>2</v>
      </c>
      <c r="Z181" s="27">
        <f t="shared" si="49"/>
        <v>12</v>
      </c>
      <c r="AA181" s="27">
        <f t="shared" si="49"/>
        <v>0</v>
      </c>
      <c r="AB181" s="27">
        <f t="shared" si="49"/>
        <v>0</v>
      </c>
      <c r="AC181" s="27">
        <f t="shared" si="49"/>
        <v>0</v>
      </c>
      <c r="AD181" s="27">
        <f t="shared" si="49"/>
        <v>0</v>
      </c>
      <c r="AE181" s="27">
        <f t="shared" si="49"/>
        <v>0</v>
      </c>
      <c r="AF181" s="27">
        <f t="shared" si="49"/>
        <v>0</v>
      </c>
      <c r="AG181" s="33">
        <f t="shared" si="43"/>
        <v>55</v>
      </c>
      <c r="AH181" s="33">
        <f t="shared" si="44"/>
        <v>202</v>
      </c>
      <c r="AI181" s="33">
        <f t="shared" si="45"/>
        <v>257</v>
      </c>
    </row>
    <row r="182" spans="1:35" s="32" customFormat="1">
      <c r="A182" s="124" t="s">
        <v>202</v>
      </c>
      <c r="B182" s="105" t="s">
        <v>41</v>
      </c>
      <c r="C182" s="25" t="s">
        <v>18</v>
      </c>
      <c r="D182" s="25" t="s">
        <v>73</v>
      </c>
      <c r="E182" s="25">
        <v>0</v>
      </c>
      <c r="F182" s="25">
        <v>0</v>
      </c>
      <c r="G182" s="34">
        <v>0</v>
      </c>
      <c r="H182" s="34">
        <v>0</v>
      </c>
      <c r="I182" s="34">
        <v>1</v>
      </c>
      <c r="J182" s="34">
        <v>2</v>
      </c>
      <c r="K182" s="34">
        <v>1</v>
      </c>
      <c r="L182" s="34">
        <v>9</v>
      </c>
      <c r="M182" s="34">
        <v>1</v>
      </c>
      <c r="N182" s="34">
        <v>2</v>
      </c>
      <c r="O182" s="34">
        <v>0</v>
      </c>
      <c r="P182" s="34">
        <v>1</v>
      </c>
      <c r="Q182" s="34">
        <v>2</v>
      </c>
      <c r="R182" s="34">
        <v>4</v>
      </c>
      <c r="S182" s="34">
        <v>0</v>
      </c>
      <c r="T182" s="34">
        <v>0</v>
      </c>
      <c r="U182" s="34">
        <v>0</v>
      </c>
      <c r="V182" s="34">
        <v>1</v>
      </c>
      <c r="W182" s="34">
        <v>0</v>
      </c>
      <c r="X182" s="34">
        <v>0</v>
      </c>
      <c r="Y182" s="34">
        <v>20</v>
      </c>
      <c r="Z182" s="34">
        <v>13</v>
      </c>
      <c r="AA182" s="34">
        <v>0</v>
      </c>
      <c r="AB182" s="34">
        <v>0</v>
      </c>
      <c r="AC182" s="34">
        <v>0</v>
      </c>
      <c r="AD182" s="34">
        <v>0</v>
      </c>
      <c r="AE182" s="34">
        <v>1</v>
      </c>
      <c r="AF182" s="34">
        <v>0</v>
      </c>
      <c r="AG182" s="33">
        <f t="shared" si="43"/>
        <v>26</v>
      </c>
      <c r="AH182" s="33">
        <f t="shared" si="44"/>
        <v>32</v>
      </c>
      <c r="AI182" s="33">
        <f t="shared" si="45"/>
        <v>58</v>
      </c>
    </row>
    <row r="183" spans="1:35" s="32" customFormat="1">
      <c r="A183" s="125"/>
      <c r="B183" s="107"/>
      <c r="C183" s="25" t="s">
        <v>18</v>
      </c>
      <c r="D183" s="25" t="s">
        <v>57</v>
      </c>
      <c r="E183" s="38">
        <v>0</v>
      </c>
      <c r="F183" s="38">
        <v>1</v>
      </c>
      <c r="G183" s="38">
        <v>0</v>
      </c>
      <c r="H183" s="38">
        <v>0</v>
      </c>
      <c r="I183" s="38">
        <v>2</v>
      </c>
      <c r="J183" s="38">
        <v>5</v>
      </c>
      <c r="K183" s="38">
        <v>3</v>
      </c>
      <c r="L183" s="38">
        <v>11</v>
      </c>
      <c r="M183" s="38">
        <v>2</v>
      </c>
      <c r="N183" s="38">
        <v>19</v>
      </c>
      <c r="O183" s="38">
        <v>0</v>
      </c>
      <c r="P183" s="38">
        <v>4</v>
      </c>
      <c r="Q183" s="38">
        <v>5</v>
      </c>
      <c r="R183" s="38">
        <v>13</v>
      </c>
      <c r="S183" s="38">
        <v>0</v>
      </c>
      <c r="T183" s="38">
        <v>0</v>
      </c>
      <c r="U183" s="38">
        <v>1</v>
      </c>
      <c r="V183" s="38">
        <v>2</v>
      </c>
      <c r="W183" s="38">
        <v>0</v>
      </c>
      <c r="X183" s="38">
        <v>1</v>
      </c>
      <c r="Y183" s="38">
        <v>31</v>
      </c>
      <c r="Z183" s="38">
        <v>129</v>
      </c>
      <c r="AA183" s="38">
        <v>0</v>
      </c>
      <c r="AB183" s="38">
        <v>0</v>
      </c>
      <c r="AC183" s="38">
        <v>1</v>
      </c>
      <c r="AD183" s="38">
        <v>0</v>
      </c>
      <c r="AE183" s="38">
        <v>2</v>
      </c>
      <c r="AF183" s="38">
        <v>0</v>
      </c>
      <c r="AG183" s="33">
        <f t="shared" si="43"/>
        <v>47</v>
      </c>
      <c r="AH183" s="33">
        <f t="shared" si="44"/>
        <v>185</v>
      </c>
      <c r="AI183" s="33">
        <f t="shared" si="45"/>
        <v>232</v>
      </c>
    </row>
    <row r="184" spans="1:35" s="32" customFormat="1" ht="26.25" customHeight="1">
      <c r="A184" s="105" t="s">
        <v>204</v>
      </c>
      <c r="B184" s="106"/>
      <c r="C184" s="25" t="s">
        <v>179</v>
      </c>
      <c r="D184" s="25" t="s">
        <v>73</v>
      </c>
      <c r="E184" s="25">
        <v>0</v>
      </c>
      <c r="F184" s="25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1</v>
      </c>
      <c r="R184" s="34">
        <v>0</v>
      </c>
      <c r="S184" s="34">
        <v>2</v>
      </c>
      <c r="T184" s="34">
        <v>5</v>
      </c>
      <c r="U184" s="34">
        <v>0</v>
      </c>
      <c r="V184" s="34">
        <v>0</v>
      </c>
      <c r="W184" s="34">
        <v>0</v>
      </c>
      <c r="X184" s="34">
        <v>1</v>
      </c>
      <c r="Y184" s="34">
        <v>1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  <c r="AE184" s="34">
        <v>0</v>
      </c>
      <c r="AF184" s="34">
        <v>0</v>
      </c>
      <c r="AG184" s="33">
        <f t="shared" si="43"/>
        <v>4</v>
      </c>
      <c r="AH184" s="33">
        <f t="shared" si="44"/>
        <v>6</v>
      </c>
      <c r="AI184" s="33">
        <f t="shared" si="45"/>
        <v>10</v>
      </c>
    </row>
    <row r="185" spans="1:35" s="32" customFormat="1" ht="26.25" customHeight="1">
      <c r="A185" s="107"/>
      <c r="B185" s="108"/>
      <c r="C185" s="25" t="s">
        <v>179</v>
      </c>
      <c r="D185" s="25" t="s">
        <v>57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2</v>
      </c>
      <c r="R185" s="38">
        <v>1</v>
      </c>
      <c r="S185" s="38">
        <v>8</v>
      </c>
      <c r="T185" s="38">
        <v>6</v>
      </c>
      <c r="U185" s="38">
        <v>0</v>
      </c>
      <c r="V185" s="38">
        <v>0</v>
      </c>
      <c r="W185" s="38">
        <v>0</v>
      </c>
      <c r="X185" s="38">
        <v>1</v>
      </c>
      <c r="Y185" s="38">
        <v>2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3">
        <f t="shared" si="43"/>
        <v>12</v>
      </c>
      <c r="AH185" s="33">
        <f t="shared" si="44"/>
        <v>8</v>
      </c>
      <c r="AI185" s="33">
        <f t="shared" si="45"/>
        <v>20</v>
      </c>
    </row>
    <row r="186" spans="1:35" s="32" customFormat="1" ht="26.25" customHeight="1">
      <c r="A186" s="127" t="s">
        <v>0</v>
      </c>
      <c r="B186" s="124" t="s">
        <v>16</v>
      </c>
      <c r="C186" s="26" t="s">
        <v>179</v>
      </c>
      <c r="D186" s="26" t="s">
        <v>73</v>
      </c>
      <c r="E186" s="40">
        <f>E184+E174+E166+E154+E140+E128+E126+E122+E120+E108+E104</f>
        <v>17</v>
      </c>
      <c r="F186" s="40">
        <f t="shared" ref="F186:AF186" si="50">F184+F174+F166+F154+F140+F128+F126+F122+F120+F108+F104</f>
        <v>6</v>
      </c>
      <c r="G186" s="40">
        <f t="shared" si="50"/>
        <v>6</v>
      </c>
      <c r="H186" s="40">
        <f t="shared" si="50"/>
        <v>0</v>
      </c>
      <c r="I186" s="40">
        <f t="shared" si="50"/>
        <v>32</v>
      </c>
      <c r="J186" s="40">
        <f t="shared" si="50"/>
        <v>15</v>
      </c>
      <c r="K186" s="40">
        <f t="shared" si="50"/>
        <v>17</v>
      </c>
      <c r="L186" s="40">
        <f t="shared" si="50"/>
        <v>4</v>
      </c>
      <c r="M186" s="40">
        <f t="shared" si="50"/>
        <v>14</v>
      </c>
      <c r="N186" s="40">
        <f t="shared" si="50"/>
        <v>4</v>
      </c>
      <c r="O186" s="40">
        <f t="shared" si="50"/>
        <v>2</v>
      </c>
      <c r="P186" s="40">
        <f t="shared" si="50"/>
        <v>2</v>
      </c>
      <c r="Q186" s="40">
        <f t="shared" si="50"/>
        <v>3</v>
      </c>
      <c r="R186" s="40">
        <f t="shared" si="50"/>
        <v>0</v>
      </c>
      <c r="S186" s="40">
        <f t="shared" si="50"/>
        <v>278</v>
      </c>
      <c r="T186" s="40">
        <f t="shared" si="50"/>
        <v>191</v>
      </c>
      <c r="U186" s="40">
        <f t="shared" si="50"/>
        <v>12</v>
      </c>
      <c r="V186" s="40">
        <f t="shared" si="50"/>
        <v>5</v>
      </c>
      <c r="W186" s="40">
        <f t="shared" si="50"/>
        <v>37</v>
      </c>
      <c r="X186" s="40">
        <f t="shared" si="50"/>
        <v>33</v>
      </c>
      <c r="Y186" s="40">
        <f t="shared" si="50"/>
        <v>24</v>
      </c>
      <c r="Z186" s="40">
        <f t="shared" si="50"/>
        <v>22</v>
      </c>
      <c r="AA186" s="40">
        <f t="shared" si="50"/>
        <v>0</v>
      </c>
      <c r="AB186" s="40">
        <f t="shared" si="50"/>
        <v>0</v>
      </c>
      <c r="AC186" s="40">
        <f t="shared" si="50"/>
        <v>2</v>
      </c>
      <c r="AD186" s="40">
        <f t="shared" si="50"/>
        <v>1</v>
      </c>
      <c r="AE186" s="40">
        <f t="shared" si="50"/>
        <v>0</v>
      </c>
      <c r="AF186" s="40">
        <f t="shared" si="50"/>
        <v>0</v>
      </c>
      <c r="AG186" s="41">
        <f>AE186+AC186+AA186+Y186+W186+U186+S186+Q186+O186+M186+K186+I186+G186+E186</f>
        <v>444</v>
      </c>
      <c r="AH186" s="41">
        <f>AF186+AD186+AB186+Z186+X186+V186+T186+R186+P186+N186+L186+J186+H186+F186</f>
        <v>283</v>
      </c>
      <c r="AI186" s="41">
        <f t="shared" si="45"/>
        <v>727</v>
      </c>
    </row>
    <row r="187" spans="1:35" s="32" customFormat="1">
      <c r="A187" s="128"/>
      <c r="B187" s="125"/>
      <c r="C187" s="26" t="s">
        <v>179</v>
      </c>
      <c r="D187" s="26" t="s">
        <v>57</v>
      </c>
      <c r="E187" s="40">
        <f>E185+E175+E167+E155+E141+E129+E127+E123+E121+E109+E105</f>
        <v>43</v>
      </c>
      <c r="F187" s="40">
        <f t="shared" ref="F187:AF187" si="51">F185+F175+F167+F155+F141+F129+F127+F123+F121+F109+F105</f>
        <v>22</v>
      </c>
      <c r="G187" s="40">
        <f t="shared" si="51"/>
        <v>12</v>
      </c>
      <c r="H187" s="40">
        <f t="shared" si="51"/>
        <v>1</v>
      </c>
      <c r="I187" s="40">
        <f t="shared" si="51"/>
        <v>86</v>
      </c>
      <c r="J187" s="40">
        <f t="shared" si="51"/>
        <v>35</v>
      </c>
      <c r="K187" s="40">
        <f t="shared" si="51"/>
        <v>39</v>
      </c>
      <c r="L187" s="40">
        <f t="shared" si="51"/>
        <v>16</v>
      </c>
      <c r="M187" s="40">
        <f t="shared" si="51"/>
        <v>29</v>
      </c>
      <c r="N187" s="40">
        <f t="shared" si="51"/>
        <v>22</v>
      </c>
      <c r="O187" s="40">
        <f t="shared" si="51"/>
        <v>7</v>
      </c>
      <c r="P187" s="40">
        <f t="shared" si="51"/>
        <v>13</v>
      </c>
      <c r="Q187" s="40">
        <f t="shared" si="51"/>
        <v>16</v>
      </c>
      <c r="R187" s="40">
        <f t="shared" si="51"/>
        <v>7</v>
      </c>
      <c r="S187" s="40">
        <f t="shared" si="51"/>
        <v>922</v>
      </c>
      <c r="T187" s="40">
        <f t="shared" si="51"/>
        <v>978</v>
      </c>
      <c r="U187" s="40">
        <f t="shared" si="51"/>
        <v>41</v>
      </c>
      <c r="V187" s="40">
        <f t="shared" si="51"/>
        <v>17</v>
      </c>
      <c r="W187" s="40">
        <f t="shared" si="51"/>
        <v>117</v>
      </c>
      <c r="X187" s="40">
        <f t="shared" si="51"/>
        <v>115</v>
      </c>
      <c r="Y187" s="40">
        <f t="shared" si="51"/>
        <v>75</v>
      </c>
      <c r="Z187" s="40">
        <f t="shared" si="51"/>
        <v>44</v>
      </c>
      <c r="AA187" s="40">
        <f t="shared" si="51"/>
        <v>3</v>
      </c>
      <c r="AB187" s="40">
        <f t="shared" si="51"/>
        <v>0</v>
      </c>
      <c r="AC187" s="40">
        <f t="shared" si="51"/>
        <v>12</v>
      </c>
      <c r="AD187" s="40">
        <f t="shared" si="51"/>
        <v>2</v>
      </c>
      <c r="AE187" s="40">
        <f t="shared" si="51"/>
        <v>0</v>
      </c>
      <c r="AF187" s="40">
        <f t="shared" si="51"/>
        <v>0</v>
      </c>
      <c r="AG187" s="41">
        <f t="shared" ref="AG187:AG191" si="52">AE187+AC187+AA187+Y187+W187+U187+S187+Q187+O187+M187+K187+I187+G187+E187</f>
        <v>1402</v>
      </c>
      <c r="AH187" s="41">
        <f t="shared" ref="AH187:AH191" si="53">AF187+AD187+AB187+Z187+X187+V187+T187+R187+P187+N187+L187+J187+H187+F187</f>
        <v>1272</v>
      </c>
      <c r="AI187" s="41">
        <f t="shared" si="45"/>
        <v>2674</v>
      </c>
    </row>
    <row r="188" spans="1:35" s="32" customFormat="1">
      <c r="A188" s="128"/>
      <c r="B188" s="124" t="s">
        <v>17</v>
      </c>
      <c r="C188" s="30" t="s">
        <v>17</v>
      </c>
      <c r="D188" s="26" t="s">
        <v>73</v>
      </c>
      <c r="E188" s="40">
        <f>E180+E168+E156+E142+E130+E124+E106</f>
        <v>10</v>
      </c>
      <c r="F188" s="40">
        <f t="shared" ref="F188:AF188" si="54">F180+F168+F156+F142+F130+F124+F106</f>
        <v>0</v>
      </c>
      <c r="G188" s="40">
        <f t="shared" si="54"/>
        <v>2</v>
      </c>
      <c r="H188" s="40">
        <f t="shared" si="54"/>
        <v>0</v>
      </c>
      <c r="I188" s="40">
        <f t="shared" si="54"/>
        <v>11</v>
      </c>
      <c r="J188" s="40">
        <f t="shared" si="54"/>
        <v>1</v>
      </c>
      <c r="K188" s="40">
        <f t="shared" si="54"/>
        <v>4</v>
      </c>
      <c r="L188" s="40">
        <f t="shared" si="54"/>
        <v>2</v>
      </c>
      <c r="M188" s="40">
        <f t="shared" si="54"/>
        <v>1</v>
      </c>
      <c r="N188" s="40">
        <f t="shared" si="54"/>
        <v>1</v>
      </c>
      <c r="O188" s="40">
        <f t="shared" si="54"/>
        <v>8</v>
      </c>
      <c r="P188" s="40">
        <f t="shared" si="54"/>
        <v>1</v>
      </c>
      <c r="Q188" s="40">
        <f t="shared" si="54"/>
        <v>8</v>
      </c>
      <c r="R188" s="40">
        <f t="shared" si="54"/>
        <v>2</v>
      </c>
      <c r="S188" s="40">
        <f t="shared" si="54"/>
        <v>30</v>
      </c>
      <c r="T188" s="40">
        <f t="shared" si="54"/>
        <v>17</v>
      </c>
      <c r="U188" s="40">
        <f t="shared" si="54"/>
        <v>4</v>
      </c>
      <c r="V188" s="40">
        <f t="shared" si="54"/>
        <v>0</v>
      </c>
      <c r="W188" s="40">
        <f t="shared" si="54"/>
        <v>86</v>
      </c>
      <c r="X188" s="40">
        <f t="shared" si="54"/>
        <v>100</v>
      </c>
      <c r="Y188" s="40">
        <f t="shared" si="54"/>
        <v>12</v>
      </c>
      <c r="Z188" s="40">
        <f t="shared" si="54"/>
        <v>14</v>
      </c>
      <c r="AA188" s="40">
        <f t="shared" si="54"/>
        <v>0</v>
      </c>
      <c r="AB188" s="40">
        <f t="shared" si="54"/>
        <v>0</v>
      </c>
      <c r="AC188" s="40">
        <f t="shared" si="54"/>
        <v>0</v>
      </c>
      <c r="AD188" s="40">
        <f t="shared" si="54"/>
        <v>0</v>
      </c>
      <c r="AE188" s="40">
        <f t="shared" si="54"/>
        <v>0</v>
      </c>
      <c r="AF188" s="40">
        <f t="shared" si="54"/>
        <v>0</v>
      </c>
      <c r="AG188" s="41">
        <f t="shared" si="52"/>
        <v>176</v>
      </c>
      <c r="AH188" s="41">
        <f t="shared" si="53"/>
        <v>138</v>
      </c>
      <c r="AI188" s="41">
        <f t="shared" si="45"/>
        <v>314</v>
      </c>
    </row>
    <row r="189" spans="1:35" s="32" customFormat="1" ht="26.25" customHeight="1">
      <c r="A189" s="128"/>
      <c r="B189" s="125"/>
      <c r="C189" s="30" t="s">
        <v>17</v>
      </c>
      <c r="D189" s="26" t="s">
        <v>57</v>
      </c>
      <c r="E189" s="40">
        <f>E181+E169+E157+E143+E131+E125+E107</f>
        <v>13</v>
      </c>
      <c r="F189" s="40">
        <f t="shared" ref="F189:AF189" si="55">F181+F169+F157+F143+F131+F125+F107</f>
        <v>0</v>
      </c>
      <c r="G189" s="40">
        <f t="shared" si="55"/>
        <v>4</v>
      </c>
      <c r="H189" s="40">
        <f t="shared" si="55"/>
        <v>0</v>
      </c>
      <c r="I189" s="40">
        <f t="shared" si="55"/>
        <v>36</v>
      </c>
      <c r="J189" s="40">
        <f t="shared" si="55"/>
        <v>2</v>
      </c>
      <c r="K189" s="40">
        <f t="shared" si="55"/>
        <v>9</v>
      </c>
      <c r="L189" s="40">
        <f t="shared" si="55"/>
        <v>5</v>
      </c>
      <c r="M189" s="40">
        <f t="shared" si="55"/>
        <v>3</v>
      </c>
      <c r="N189" s="40">
        <f t="shared" si="55"/>
        <v>3</v>
      </c>
      <c r="O189" s="40">
        <f t="shared" si="55"/>
        <v>16</v>
      </c>
      <c r="P189" s="40">
        <f t="shared" si="55"/>
        <v>5</v>
      </c>
      <c r="Q189" s="40">
        <f t="shared" si="55"/>
        <v>18</v>
      </c>
      <c r="R189" s="40">
        <f t="shared" si="55"/>
        <v>8</v>
      </c>
      <c r="S189" s="40">
        <f t="shared" si="55"/>
        <v>45</v>
      </c>
      <c r="T189" s="40">
        <f t="shared" si="55"/>
        <v>32</v>
      </c>
      <c r="U189" s="40">
        <f t="shared" si="55"/>
        <v>11</v>
      </c>
      <c r="V189" s="40">
        <f t="shared" si="55"/>
        <v>2</v>
      </c>
      <c r="W189" s="40">
        <f t="shared" si="55"/>
        <v>501</v>
      </c>
      <c r="X189" s="40">
        <f t="shared" si="55"/>
        <v>368</v>
      </c>
      <c r="Y189" s="40">
        <f t="shared" si="55"/>
        <v>22</v>
      </c>
      <c r="Z189" s="40">
        <f t="shared" si="55"/>
        <v>23</v>
      </c>
      <c r="AA189" s="40">
        <f t="shared" si="55"/>
        <v>0</v>
      </c>
      <c r="AB189" s="40">
        <f t="shared" si="55"/>
        <v>0</v>
      </c>
      <c r="AC189" s="40">
        <f t="shared" si="55"/>
        <v>2</v>
      </c>
      <c r="AD189" s="40">
        <f t="shared" si="55"/>
        <v>0</v>
      </c>
      <c r="AE189" s="40">
        <f t="shared" si="55"/>
        <v>1</v>
      </c>
      <c r="AF189" s="40">
        <f t="shared" si="55"/>
        <v>0</v>
      </c>
      <c r="AG189" s="41">
        <f t="shared" si="52"/>
        <v>681</v>
      </c>
      <c r="AH189" s="41">
        <f t="shared" si="53"/>
        <v>448</v>
      </c>
      <c r="AI189" s="41">
        <f t="shared" si="45"/>
        <v>1129</v>
      </c>
    </row>
    <row r="190" spans="1:35" s="44" customFormat="1">
      <c r="A190" s="128"/>
      <c r="B190" s="124" t="s">
        <v>18</v>
      </c>
      <c r="C190" s="30" t="s">
        <v>18</v>
      </c>
      <c r="D190" s="26" t="s">
        <v>73</v>
      </c>
      <c r="E190" s="40">
        <f>E182+E164+E144+E114</f>
        <v>1</v>
      </c>
      <c r="F190" s="40">
        <f t="shared" ref="F190:AF190" si="56">F182+F164+F144+F114</f>
        <v>0</v>
      </c>
      <c r="G190" s="40">
        <f t="shared" si="56"/>
        <v>3</v>
      </c>
      <c r="H190" s="40">
        <f t="shared" si="56"/>
        <v>0</v>
      </c>
      <c r="I190" s="40">
        <f t="shared" si="56"/>
        <v>28</v>
      </c>
      <c r="J190" s="40">
        <f t="shared" si="56"/>
        <v>11</v>
      </c>
      <c r="K190" s="40">
        <f t="shared" si="56"/>
        <v>2</v>
      </c>
      <c r="L190" s="40">
        <f t="shared" si="56"/>
        <v>10</v>
      </c>
      <c r="M190" s="40">
        <f t="shared" si="56"/>
        <v>9</v>
      </c>
      <c r="N190" s="40">
        <f t="shared" si="56"/>
        <v>5</v>
      </c>
      <c r="O190" s="40">
        <f t="shared" si="56"/>
        <v>0</v>
      </c>
      <c r="P190" s="40">
        <f t="shared" si="56"/>
        <v>1</v>
      </c>
      <c r="Q190" s="40">
        <f t="shared" si="56"/>
        <v>3</v>
      </c>
      <c r="R190" s="40">
        <f t="shared" si="56"/>
        <v>4</v>
      </c>
      <c r="S190" s="40">
        <f t="shared" si="56"/>
        <v>16</v>
      </c>
      <c r="T190" s="40">
        <f t="shared" si="56"/>
        <v>1</v>
      </c>
      <c r="U190" s="40">
        <f t="shared" si="56"/>
        <v>67</v>
      </c>
      <c r="V190" s="40">
        <f t="shared" si="56"/>
        <v>121</v>
      </c>
      <c r="W190" s="40">
        <f t="shared" si="56"/>
        <v>1</v>
      </c>
      <c r="X190" s="40">
        <f t="shared" si="56"/>
        <v>2</v>
      </c>
      <c r="Y190" s="40">
        <f t="shared" si="56"/>
        <v>73</v>
      </c>
      <c r="Z190" s="40">
        <f t="shared" si="56"/>
        <v>42</v>
      </c>
      <c r="AA190" s="40">
        <f t="shared" si="56"/>
        <v>2</v>
      </c>
      <c r="AB190" s="40">
        <f t="shared" si="56"/>
        <v>0</v>
      </c>
      <c r="AC190" s="40">
        <f t="shared" si="56"/>
        <v>3</v>
      </c>
      <c r="AD190" s="40">
        <f t="shared" si="56"/>
        <v>0</v>
      </c>
      <c r="AE190" s="40">
        <f t="shared" si="56"/>
        <v>1</v>
      </c>
      <c r="AF190" s="40">
        <f t="shared" si="56"/>
        <v>0</v>
      </c>
      <c r="AG190" s="41">
        <f t="shared" si="52"/>
        <v>209</v>
      </c>
      <c r="AH190" s="41">
        <f t="shared" si="53"/>
        <v>197</v>
      </c>
      <c r="AI190" s="41">
        <f t="shared" si="45"/>
        <v>406</v>
      </c>
    </row>
    <row r="191" spans="1:35">
      <c r="A191" s="129"/>
      <c r="B191" s="125"/>
      <c r="C191" s="30" t="s">
        <v>18</v>
      </c>
      <c r="D191" s="26" t="s">
        <v>57</v>
      </c>
      <c r="E191" s="40">
        <f>E183+E165+E145+E115</f>
        <v>2</v>
      </c>
      <c r="F191" s="40">
        <f t="shared" ref="F191:AF191" si="57">F183+F165+F145+F115</f>
        <v>1</v>
      </c>
      <c r="G191" s="40">
        <f t="shared" si="57"/>
        <v>7</v>
      </c>
      <c r="H191" s="40">
        <f t="shared" si="57"/>
        <v>0</v>
      </c>
      <c r="I191" s="40">
        <f t="shared" si="57"/>
        <v>52</v>
      </c>
      <c r="J191" s="40">
        <f t="shared" si="57"/>
        <v>24</v>
      </c>
      <c r="K191" s="40">
        <f t="shared" si="57"/>
        <v>10</v>
      </c>
      <c r="L191" s="40">
        <f t="shared" si="57"/>
        <v>15</v>
      </c>
      <c r="M191" s="40">
        <f t="shared" si="57"/>
        <v>17</v>
      </c>
      <c r="N191" s="40">
        <f t="shared" si="57"/>
        <v>32</v>
      </c>
      <c r="O191" s="40">
        <f t="shared" si="57"/>
        <v>1</v>
      </c>
      <c r="P191" s="40">
        <f t="shared" si="57"/>
        <v>4</v>
      </c>
      <c r="Q191" s="40">
        <f t="shared" si="57"/>
        <v>8</v>
      </c>
      <c r="R191" s="40">
        <f t="shared" si="57"/>
        <v>15</v>
      </c>
      <c r="S191" s="40">
        <f t="shared" si="57"/>
        <v>35</v>
      </c>
      <c r="T191" s="40">
        <f t="shared" si="57"/>
        <v>3</v>
      </c>
      <c r="U191" s="40">
        <f t="shared" si="57"/>
        <v>382</v>
      </c>
      <c r="V191" s="40">
        <f t="shared" si="57"/>
        <v>495</v>
      </c>
      <c r="W191" s="40">
        <f t="shared" si="57"/>
        <v>7</v>
      </c>
      <c r="X191" s="40">
        <f t="shared" si="57"/>
        <v>7</v>
      </c>
      <c r="Y191" s="40">
        <f t="shared" si="57"/>
        <v>148</v>
      </c>
      <c r="Z191" s="40">
        <f t="shared" si="57"/>
        <v>215</v>
      </c>
      <c r="AA191" s="40">
        <f t="shared" si="57"/>
        <v>7</v>
      </c>
      <c r="AB191" s="40">
        <f t="shared" si="57"/>
        <v>0</v>
      </c>
      <c r="AC191" s="40">
        <f t="shared" si="57"/>
        <v>9</v>
      </c>
      <c r="AD191" s="40">
        <f t="shared" si="57"/>
        <v>1</v>
      </c>
      <c r="AE191" s="40">
        <f t="shared" si="57"/>
        <v>2</v>
      </c>
      <c r="AF191" s="40">
        <f t="shared" si="57"/>
        <v>0</v>
      </c>
      <c r="AG191" s="41">
        <f t="shared" si="52"/>
        <v>687</v>
      </c>
      <c r="AH191" s="41">
        <f t="shared" si="53"/>
        <v>812</v>
      </c>
      <c r="AI191" s="41">
        <f t="shared" si="45"/>
        <v>1499</v>
      </c>
    </row>
    <row r="192" spans="1:35">
      <c r="A192" s="118" t="s">
        <v>126</v>
      </c>
      <c r="B192" s="119"/>
      <c r="C192" s="120"/>
      <c r="D192" s="24" t="s">
        <v>73</v>
      </c>
      <c r="E192" s="33">
        <f>E190+E188+E186</f>
        <v>28</v>
      </c>
      <c r="F192" s="33">
        <f t="shared" ref="F192:AF192" si="58">F190+F188+F186</f>
        <v>6</v>
      </c>
      <c r="G192" s="33">
        <f t="shared" si="58"/>
        <v>11</v>
      </c>
      <c r="H192" s="33">
        <f t="shared" si="58"/>
        <v>0</v>
      </c>
      <c r="I192" s="33">
        <f t="shared" si="58"/>
        <v>71</v>
      </c>
      <c r="J192" s="33">
        <f t="shared" si="58"/>
        <v>27</v>
      </c>
      <c r="K192" s="33">
        <f t="shared" si="58"/>
        <v>23</v>
      </c>
      <c r="L192" s="33">
        <f t="shared" si="58"/>
        <v>16</v>
      </c>
      <c r="M192" s="33">
        <f t="shared" si="58"/>
        <v>24</v>
      </c>
      <c r="N192" s="33">
        <f t="shared" si="58"/>
        <v>10</v>
      </c>
      <c r="O192" s="33">
        <f t="shared" si="58"/>
        <v>10</v>
      </c>
      <c r="P192" s="33">
        <f t="shared" si="58"/>
        <v>4</v>
      </c>
      <c r="Q192" s="33">
        <f t="shared" si="58"/>
        <v>14</v>
      </c>
      <c r="R192" s="33">
        <f t="shared" si="58"/>
        <v>6</v>
      </c>
      <c r="S192" s="33">
        <f t="shared" si="58"/>
        <v>324</v>
      </c>
      <c r="T192" s="33">
        <f t="shared" si="58"/>
        <v>209</v>
      </c>
      <c r="U192" s="33">
        <f t="shared" si="58"/>
        <v>83</v>
      </c>
      <c r="V192" s="33">
        <f t="shared" si="58"/>
        <v>126</v>
      </c>
      <c r="W192" s="33">
        <f t="shared" si="58"/>
        <v>124</v>
      </c>
      <c r="X192" s="33">
        <f t="shared" si="58"/>
        <v>135</v>
      </c>
      <c r="Y192" s="33">
        <f t="shared" si="58"/>
        <v>109</v>
      </c>
      <c r="Z192" s="33">
        <f t="shared" si="58"/>
        <v>78</v>
      </c>
      <c r="AA192" s="33">
        <f t="shared" si="58"/>
        <v>2</v>
      </c>
      <c r="AB192" s="33">
        <f t="shared" si="58"/>
        <v>0</v>
      </c>
      <c r="AC192" s="33">
        <f t="shared" si="58"/>
        <v>5</v>
      </c>
      <c r="AD192" s="33">
        <f t="shared" si="58"/>
        <v>1</v>
      </c>
      <c r="AE192" s="33">
        <f t="shared" si="58"/>
        <v>1</v>
      </c>
      <c r="AF192" s="33">
        <f t="shared" si="58"/>
        <v>0</v>
      </c>
      <c r="AG192" s="41">
        <f>AE192+AC192+AA192+Y192+W192+U192+S192+Q192+O192+M192+K192+I192+G192+E192</f>
        <v>829</v>
      </c>
      <c r="AH192" s="41">
        <f>AF192+AD192+AB192+Z192+X192+V192+T192+R192+P192+N192+L192+J192+H192+F192</f>
        <v>618</v>
      </c>
      <c r="AI192" s="41">
        <f t="shared" si="45"/>
        <v>1447</v>
      </c>
    </row>
    <row r="193" spans="1:35">
      <c r="A193" s="121"/>
      <c r="B193" s="122"/>
      <c r="C193" s="123"/>
      <c r="D193" s="24" t="s">
        <v>57</v>
      </c>
      <c r="E193" s="33">
        <f>E187+E189+E191</f>
        <v>58</v>
      </c>
      <c r="F193" s="33">
        <f t="shared" ref="F193:AF193" si="59">F187+F189+F191</f>
        <v>23</v>
      </c>
      <c r="G193" s="33">
        <f t="shared" si="59"/>
        <v>23</v>
      </c>
      <c r="H193" s="33">
        <f t="shared" si="59"/>
        <v>1</v>
      </c>
      <c r="I193" s="33">
        <f t="shared" si="59"/>
        <v>174</v>
      </c>
      <c r="J193" s="33">
        <f t="shared" si="59"/>
        <v>61</v>
      </c>
      <c r="K193" s="33">
        <f t="shared" si="59"/>
        <v>58</v>
      </c>
      <c r="L193" s="33">
        <f t="shared" si="59"/>
        <v>36</v>
      </c>
      <c r="M193" s="33">
        <f t="shared" si="59"/>
        <v>49</v>
      </c>
      <c r="N193" s="33">
        <f t="shared" si="59"/>
        <v>57</v>
      </c>
      <c r="O193" s="33">
        <f t="shared" si="59"/>
        <v>24</v>
      </c>
      <c r="P193" s="33">
        <f t="shared" si="59"/>
        <v>22</v>
      </c>
      <c r="Q193" s="33">
        <f t="shared" si="59"/>
        <v>42</v>
      </c>
      <c r="R193" s="33">
        <f t="shared" si="59"/>
        <v>30</v>
      </c>
      <c r="S193" s="33">
        <f t="shared" si="59"/>
        <v>1002</v>
      </c>
      <c r="T193" s="33">
        <f t="shared" si="59"/>
        <v>1013</v>
      </c>
      <c r="U193" s="33">
        <f t="shared" si="59"/>
        <v>434</v>
      </c>
      <c r="V193" s="33">
        <f t="shared" si="59"/>
        <v>514</v>
      </c>
      <c r="W193" s="33">
        <f t="shared" si="59"/>
        <v>625</v>
      </c>
      <c r="X193" s="33">
        <f t="shared" si="59"/>
        <v>490</v>
      </c>
      <c r="Y193" s="33">
        <f t="shared" si="59"/>
        <v>245</v>
      </c>
      <c r="Z193" s="33">
        <f t="shared" si="59"/>
        <v>282</v>
      </c>
      <c r="AA193" s="33">
        <f t="shared" si="59"/>
        <v>10</v>
      </c>
      <c r="AB193" s="33">
        <f t="shared" si="59"/>
        <v>0</v>
      </c>
      <c r="AC193" s="33">
        <f t="shared" si="59"/>
        <v>23</v>
      </c>
      <c r="AD193" s="33">
        <f t="shared" si="59"/>
        <v>3</v>
      </c>
      <c r="AE193" s="33">
        <f t="shared" si="59"/>
        <v>3</v>
      </c>
      <c r="AF193" s="33">
        <f t="shared" si="59"/>
        <v>0</v>
      </c>
      <c r="AG193" s="41">
        <f>AE193+AC193+AA193+Y193+W193+U193+S193+Q193+O193+M193+K193+I193+G193+E193</f>
        <v>2770</v>
      </c>
      <c r="AH193" s="41">
        <f>AF193+AD193+AB193+Z193+X193+V193+T193+R193+P193+N193+L193+J193+H193+F193</f>
        <v>2532</v>
      </c>
      <c r="AI193" s="41">
        <f t="shared" si="45"/>
        <v>5302</v>
      </c>
    </row>
  </sheetData>
  <autoFilter ref="A3:AI94">
    <filterColumn colId="0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3" showButton="0"/>
  </autoFilter>
  <mergeCells count="148">
    <mergeCell ref="A166:B167"/>
    <mergeCell ref="A168:B169"/>
    <mergeCell ref="A170:A175"/>
    <mergeCell ref="A176:A181"/>
    <mergeCell ref="B180:B181"/>
    <mergeCell ref="A182:A183"/>
    <mergeCell ref="A9:B10"/>
    <mergeCell ref="A31:B32"/>
    <mergeCell ref="A108:B109"/>
    <mergeCell ref="A110:A115"/>
    <mergeCell ref="A116:A121"/>
    <mergeCell ref="B120:B121"/>
    <mergeCell ref="A128:B129"/>
    <mergeCell ref="A130:B131"/>
    <mergeCell ref="A132:A141"/>
    <mergeCell ref="B116:B117"/>
    <mergeCell ref="B118:B119"/>
    <mergeCell ref="A122:B123"/>
    <mergeCell ref="A124:B125"/>
    <mergeCell ref="A126:B127"/>
    <mergeCell ref="B178:B179"/>
    <mergeCell ref="B160:B161"/>
    <mergeCell ref="B182:B183"/>
    <mergeCell ref="A142:A143"/>
    <mergeCell ref="B186:B187"/>
    <mergeCell ref="A184:B185"/>
    <mergeCell ref="A186:A191"/>
    <mergeCell ref="B188:B189"/>
    <mergeCell ref="B190:B191"/>
    <mergeCell ref="B170:B171"/>
    <mergeCell ref="B172:B173"/>
    <mergeCell ref="B174:B175"/>
    <mergeCell ref="B176:B177"/>
    <mergeCell ref="B152:B153"/>
    <mergeCell ref="A158:A165"/>
    <mergeCell ref="B162:B163"/>
    <mergeCell ref="B164:B165"/>
    <mergeCell ref="A11:A16"/>
    <mergeCell ref="A17:A22"/>
    <mergeCell ref="A23:B24"/>
    <mergeCell ref="A25:B26"/>
    <mergeCell ref="A27:B28"/>
    <mergeCell ref="A29:B30"/>
    <mergeCell ref="A43:A44"/>
    <mergeCell ref="A45:A46"/>
    <mergeCell ref="A57:B58"/>
    <mergeCell ref="A47:A56"/>
    <mergeCell ref="A33:A42"/>
    <mergeCell ref="B45:B46"/>
    <mergeCell ref="B47:B48"/>
    <mergeCell ref="B49:B50"/>
    <mergeCell ref="B51:B52"/>
    <mergeCell ref="AG102:AI102"/>
    <mergeCell ref="B83:B84"/>
    <mergeCell ref="A83:A84"/>
    <mergeCell ref="B87:B88"/>
    <mergeCell ref="B89:B90"/>
    <mergeCell ref="B53:B54"/>
    <mergeCell ref="B55:B56"/>
    <mergeCell ref="B59:B60"/>
    <mergeCell ref="B61:B62"/>
    <mergeCell ref="B63:B64"/>
    <mergeCell ref="B65:B66"/>
    <mergeCell ref="B71:B72"/>
    <mergeCell ref="B73:B74"/>
    <mergeCell ref="B75:B76"/>
    <mergeCell ref="B91:B92"/>
    <mergeCell ref="A67:B68"/>
    <mergeCell ref="A69:B70"/>
    <mergeCell ref="A85:B86"/>
    <mergeCell ref="A87:A92"/>
    <mergeCell ref="A77:A82"/>
    <mergeCell ref="A71:A76"/>
    <mergeCell ref="A59:A66"/>
    <mergeCell ref="B77:B78"/>
    <mergeCell ref="B79:B80"/>
    <mergeCell ref="W102:X102"/>
    <mergeCell ref="Y102:Z102"/>
    <mergeCell ref="AA102:AB102"/>
    <mergeCell ref="AC102:AD102"/>
    <mergeCell ref="AE102:AF102"/>
    <mergeCell ref="B81:B82"/>
    <mergeCell ref="A2:AI2"/>
    <mergeCell ref="G3:H3"/>
    <mergeCell ref="I3:J3"/>
    <mergeCell ref="K3:L3"/>
    <mergeCell ref="M3:N3"/>
    <mergeCell ref="O3:P3"/>
    <mergeCell ref="Q3:R3"/>
    <mergeCell ref="S3:T3"/>
    <mergeCell ref="AG3:AI3"/>
    <mergeCell ref="U3:V3"/>
    <mergeCell ref="W3:X3"/>
    <mergeCell ref="Y3:Z3"/>
    <mergeCell ref="AA3:AB3"/>
    <mergeCell ref="AC3:AD3"/>
    <mergeCell ref="AE3:AF3"/>
    <mergeCell ref="E3:F3"/>
    <mergeCell ref="Q102:R102"/>
    <mergeCell ref="S102:T102"/>
    <mergeCell ref="U102:V102"/>
    <mergeCell ref="B154:B155"/>
    <mergeCell ref="B158:B159"/>
    <mergeCell ref="B142:B143"/>
    <mergeCell ref="B144:B145"/>
    <mergeCell ref="B146:B147"/>
    <mergeCell ref="B148:B149"/>
    <mergeCell ref="B150:B151"/>
    <mergeCell ref="E102:F102"/>
    <mergeCell ref="B132:B133"/>
    <mergeCell ref="B134:B135"/>
    <mergeCell ref="B136:B137"/>
    <mergeCell ref="B138:B139"/>
    <mergeCell ref="B140:B141"/>
    <mergeCell ref="A102:D103"/>
    <mergeCell ref="A104:B105"/>
    <mergeCell ref="A106:B107"/>
    <mergeCell ref="B110:B111"/>
    <mergeCell ref="G102:H102"/>
    <mergeCell ref="I102:J102"/>
    <mergeCell ref="B112:B113"/>
    <mergeCell ref="B114:B115"/>
    <mergeCell ref="A144:A145"/>
    <mergeCell ref="A146:A155"/>
    <mergeCell ref="A3:B4"/>
    <mergeCell ref="C3:C4"/>
    <mergeCell ref="D3:D4"/>
    <mergeCell ref="A93:C94"/>
    <mergeCell ref="A156:B157"/>
    <mergeCell ref="A192:C193"/>
    <mergeCell ref="K102:L102"/>
    <mergeCell ref="M102:N102"/>
    <mergeCell ref="O102:P102"/>
    <mergeCell ref="B33:B34"/>
    <mergeCell ref="B35:B36"/>
    <mergeCell ref="B37:B38"/>
    <mergeCell ref="B39:B40"/>
    <mergeCell ref="B41:B42"/>
    <mergeCell ref="B43:B44"/>
    <mergeCell ref="A5:B6"/>
    <mergeCell ref="A7:B8"/>
    <mergeCell ref="B11:B12"/>
    <mergeCell ref="B13:B14"/>
    <mergeCell ref="B15:B16"/>
    <mergeCell ref="B17:B18"/>
    <mergeCell ref="B19:B20"/>
    <mergeCell ref="B21:B22"/>
    <mergeCell ref="A101:AI101"/>
  </mergeCells>
  <printOptions horizontalCentered="1" verticalCentered="1"/>
  <pageMargins left="0" right="0.27559055118110237" top="0.74803149606299213" bottom="0.74803149606299213" header="0.31496062992125984" footer="0.31496062992125984"/>
  <pageSetup scale="50" orientation="landscape" r:id="rId1"/>
  <rowBreaks count="2" manualBreakCount="2">
    <brk id="40" max="31" man="1"/>
    <brk id="7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rightToLeft="1" topLeftCell="B1" zoomScale="80" zoomScaleNormal="80" workbookViewId="0">
      <selection activeCell="D109" sqref="D109:E109"/>
    </sheetView>
  </sheetViews>
  <sheetFormatPr defaultColWidth="9" defaultRowHeight="27.75"/>
  <cols>
    <col min="1" max="1" width="19.28515625" style="29" bestFit="1" customWidth="1"/>
    <col min="2" max="2" width="11.7109375" style="29" customWidth="1"/>
    <col min="3" max="3" width="7.85546875" style="29" bestFit="1" customWidth="1"/>
    <col min="4" max="6" width="8.42578125" style="29" customWidth="1"/>
    <col min="7" max="7" width="8.7109375" style="29" customWidth="1"/>
    <col min="8" max="8" width="8" style="29" customWidth="1"/>
    <col min="9" max="9" width="8.140625" style="29" customWidth="1"/>
    <col min="10" max="10" width="9" style="29" customWidth="1"/>
    <col min="11" max="11" width="8.42578125" style="29" customWidth="1"/>
    <col min="12" max="12" width="8.28515625" style="29" customWidth="1"/>
    <col min="13" max="13" width="8.7109375" style="29" customWidth="1"/>
    <col min="14" max="14" width="7.7109375" style="29" customWidth="1"/>
    <col min="15" max="15" width="7.5703125" style="29" customWidth="1"/>
    <col min="16" max="16" width="8.28515625" style="29" customWidth="1"/>
    <col min="17" max="18" width="8.140625" style="29" customWidth="1"/>
    <col min="19" max="19" width="7.140625" style="29" customWidth="1"/>
    <col min="20" max="21" width="6.85546875" style="29" customWidth="1"/>
    <col min="22" max="22" width="4.85546875" style="29" bestFit="1" customWidth="1"/>
    <col min="23" max="23" width="4.42578125" style="29" bestFit="1" customWidth="1"/>
    <col min="24" max="24" width="4.85546875" style="29" bestFit="1" customWidth="1"/>
    <col min="25" max="25" width="4.42578125" style="29" bestFit="1" customWidth="1"/>
    <col min="26" max="26" width="4.85546875" style="29" bestFit="1" customWidth="1"/>
    <col min="27" max="27" width="4.42578125" style="29" bestFit="1" customWidth="1"/>
    <col min="28" max="28" width="10.42578125" style="29" customWidth="1"/>
    <col min="29" max="29" width="9" style="29" customWidth="1"/>
    <col min="30" max="30" width="9.140625" style="29" customWidth="1"/>
    <col min="31" max="16384" width="9" style="29"/>
  </cols>
  <sheetData>
    <row r="1" spans="1:30" ht="20.25" customHeight="1">
      <c r="A1" s="47"/>
      <c r="B1" s="48"/>
      <c r="C1" s="48"/>
      <c r="D1" s="47"/>
    </row>
    <row r="2" spans="1:30" s="45" customFormat="1" ht="30" customHeight="1">
      <c r="A2" s="150" t="s">
        <v>208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</row>
    <row r="3" spans="1:30" s="45" customFormat="1" ht="30" customHeight="1">
      <c r="A3" s="144" t="s">
        <v>9</v>
      </c>
      <c r="B3" s="145"/>
      <c r="C3" s="141" t="s">
        <v>177</v>
      </c>
      <c r="D3" s="140" t="s">
        <v>94</v>
      </c>
      <c r="E3" s="140"/>
      <c r="F3" s="140"/>
      <c r="G3" s="140"/>
      <c r="H3" s="140" t="s">
        <v>69</v>
      </c>
      <c r="I3" s="140"/>
      <c r="J3" s="140"/>
      <c r="K3" s="140"/>
      <c r="L3" s="140" t="s">
        <v>70</v>
      </c>
      <c r="M3" s="140"/>
      <c r="N3" s="140"/>
      <c r="O3" s="140"/>
      <c r="P3" s="140" t="s">
        <v>71</v>
      </c>
      <c r="Q3" s="140"/>
      <c r="R3" s="140"/>
      <c r="S3" s="140"/>
      <c r="T3" s="140" t="s">
        <v>95</v>
      </c>
      <c r="U3" s="140"/>
      <c r="V3" s="140"/>
      <c r="W3" s="140"/>
      <c r="X3" s="140" t="s">
        <v>96</v>
      </c>
      <c r="Y3" s="140"/>
      <c r="Z3" s="140"/>
      <c r="AA3" s="140"/>
      <c r="AB3" s="117" t="s">
        <v>97</v>
      </c>
      <c r="AC3" s="117"/>
      <c r="AD3" s="117"/>
    </row>
    <row r="4" spans="1:30" s="45" customFormat="1" ht="30" customHeight="1">
      <c r="A4" s="146"/>
      <c r="B4" s="147"/>
      <c r="C4" s="142"/>
      <c r="D4" s="140" t="s">
        <v>73</v>
      </c>
      <c r="E4" s="140"/>
      <c r="F4" s="140" t="s">
        <v>98</v>
      </c>
      <c r="G4" s="140"/>
      <c r="H4" s="140" t="s">
        <v>166</v>
      </c>
      <c r="I4" s="140"/>
      <c r="J4" s="140" t="s">
        <v>98</v>
      </c>
      <c r="K4" s="140"/>
      <c r="L4" s="140" t="s">
        <v>166</v>
      </c>
      <c r="M4" s="140"/>
      <c r="N4" s="140" t="s">
        <v>98</v>
      </c>
      <c r="O4" s="140"/>
      <c r="P4" s="140" t="s">
        <v>166</v>
      </c>
      <c r="Q4" s="140"/>
      <c r="R4" s="140" t="s">
        <v>98</v>
      </c>
      <c r="S4" s="140"/>
      <c r="T4" s="140" t="s">
        <v>166</v>
      </c>
      <c r="U4" s="140"/>
      <c r="V4" s="140" t="s">
        <v>98</v>
      </c>
      <c r="W4" s="140"/>
      <c r="X4" s="140" t="s">
        <v>166</v>
      </c>
      <c r="Y4" s="140"/>
      <c r="Z4" s="140" t="s">
        <v>98</v>
      </c>
      <c r="AA4" s="140"/>
      <c r="AB4" s="117"/>
      <c r="AC4" s="117"/>
      <c r="AD4" s="117"/>
    </row>
    <row r="5" spans="1:30" s="45" customFormat="1" ht="30" customHeight="1">
      <c r="A5" s="148"/>
      <c r="B5" s="149"/>
      <c r="C5" s="143"/>
      <c r="D5" s="49" t="s">
        <v>1</v>
      </c>
      <c r="E5" s="49" t="s">
        <v>87</v>
      </c>
      <c r="F5" s="49" t="s">
        <v>1</v>
      </c>
      <c r="G5" s="49" t="s">
        <v>87</v>
      </c>
      <c r="H5" s="49" t="s">
        <v>1</v>
      </c>
      <c r="I5" s="49" t="s">
        <v>87</v>
      </c>
      <c r="J5" s="49" t="s">
        <v>1</v>
      </c>
      <c r="K5" s="49" t="s">
        <v>87</v>
      </c>
      <c r="L5" s="49" t="s">
        <v>1</v>
      </c>
      <c r="M5" s="49" t="s">
        <v>87</v>
      </c>
      <c r="N5" s="49" t="s">
        <v>1</v>
      </c>
      <c r="O5" s="49" t="s">
        <v>87</v>
      </c>
      <c r="P5" s="49" t="s">
        <v>1</v>
      </c>
      <c r="Q5" s="49" t="s">
        <v>87</v>
      </c>
      <c r="R5" s="49" t="s">
        <v>1</v>
      </c>
      <c r="S5" s="49" t="s">
        <v>87</v>
      </c>
      <c r="T5" s="49" t="s">
        <v>1</v>
      </c>
      <c r="U5" s="49" t="s">
        <v>87</v>
      </c>
      <c r="V5" s="49" t="s">
        <v>1</v>
      </c>
      <c r="W5" s="49" t="s">
        <v>87</v>
      </c>
      <c r="X5" s="49" t="s">
        <v>1</v>
      </c>
      <c r="Y5" s="49" t="s">
        <v>87</v>
      </c>
      <c r="Z5" s="49" t="s">
        <v>1</v>
      </c>
      <c r="AA5" s="49" t="s">
        <v>87</v>
      </c>
      <c r="AB5" s="49" t="s">
        <v>1</v>
      </c>
      <c r="AC5" s="49" t="s">
        <v>87</v>
      </c>
      <c r="AD5" s="33" t="s">
        <v>0</v>
      </c>
    </row>
    <row r="6" spans="1:30" s="45" customFormat="1" ht="30" customHeight="1">
      <c r="A6" s="139" t="s">
        <v>99</v>
      </c>
      <c r="B6" s="139"/>
      <c r="C6" s="51" t="s">
        <v>179</v>
      </c>
      <c r="D6" s="50">
        <v>84</v>
      </c>
      <c r="E6" s="50">
        <v>54</v>
      </c>
      <c r="F6" s="50">
        <v>2</v>
      </c>
      <c r="G6" s="50">
        <v>0</v>
      </c>
      <c r="H6" s="50">
        <v>144</v>
      </c>
      <c r="I6" s="50">
        <v>85</v>
      </c>
      <c r="J6" s="50">
        <v>2</v>
      </c>
      <c r="K6" s="50">
        <v>0</v>
      </c>
      <c r="L6" s="50">
        <v>148</v>
      </c>
      <c r="M6" s="50">
        <v>72</v>
      </c>
      <c r="N6" s="50">
        <v>2</v>
      </c>
      <c r="O6" s="50">
        <v>1</v>
      </c>
      <c r="P6" s="50">
        <v>148</v>
      </c>
      <c r="Q6" s="50">
        <v>71</v>
      </c>
      <c r="R6" s="50">
        <v>0</v>
      </c>
      <c r="S6" s="50">
        <v>0</v>
      </c>
      <c r="T6" s="50">
        <v>139</v>
      </c>
      <c r="U6" s="50">
        <v>67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49">
        <f>Z6+X6+V6+T6+R6+P6+N6+L6+J6+H6+F6+D6</f>
        <v>669</v>
      </c>
      <c r="AC6" s="49">
        <f>AA6+Y6+W6+U6+S6+Q6+O6+M6+K6+I6+G6+E6</f>
        <v>350</v>
      </c>
      <c r="AD6" s="49">
        <f>AC6+AB6</f>
        <v>1019</v>
      </c>
    </row>
    <row r="7" spans="1:30" s="45" customFormat="1" ht="30" customHeight="1">
      <c r="A7" s="139" t="s">
        <v>210</v>
      </c>
      <c r="B7" s="139"/>
      <c r="C7" s="51" t="s">
        <v>17</v>
      </c>
      <c r="D7" s="50">
        <v>147</v>
      </c>
      <c r="E7" s="50">
        <v>70</v>
      </c>
      <c r="F7" s="50">
        <v>11</v>
      </c>
      <c r="G7" s="50">
        <v>1</v>
      </c>
      <c r="H7" s="50">
        <v>112</v>
      </c>
      <c r="I7" s="50">
        <v>56</v>
      </c>
      <c r="J7" s="50">
        <v>1</v>
      </c>
      <c r="K7" s="50">
        <v>2</v>
      </c>
      <c r="L7" s="50">
        <v>106</v>
      </c>
      <c r="M7" s="50">
        <v>48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/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49">
        <f t="shared" ref="AB7:AB46" si="0">Z7+X7+V7+T7+R7+P7+N7+L7+J7+H7+F7+D7</f>
        <v>377</v>
      </c>
      <c r="AC7" s="49">
        <f t="shared" ref="AC7:AC46" si="1">AA7+Y7+W7+U7+S7+Q7+O7+M7+K7+I7+G7+E7</f>
        <v>177</v>
      </c>
      <c r="AD7" s="49">
        <f t="shared" ref="AD7:AD50" si="2">AC7+AB7</f>
        <v>554</v>
      </c>
    </row>
    <row r="8" spans="1:30" s="45" customFormat="1" ht="30" customHeight="1">
      <c r="A8" s="139" t="s">
        <v>167</v>
      </c>
      <c r="B8" s="139"/>
      <c r="C8" s="51" t="s">
        <v>179</v>
      </c>
      <c r="D8" s="50">
        <v>96</v>
      </c>
      <c r="E8" s="50">
        <v>65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49">
        <f t="shared" si="0"/>
        <v>96</v>
      </c>
      <c r="AC8" s="49">
        <f t="shared" si="1"/>
        <v>65</v>
      </c>
      <c r="AD8" s="49">
        <f t="shared" si="2"/>
        <v>161</v>
      </c>
    </row>
    <row r="9" spans="1:30" s="45" customFormat="1" ht="30" customHeight="1">
      <c r="A9" s="138" t="s">
        <v>212</v>
      </c>
      <c r="B9" s="51" t="s">
        <v>100</v>
      </c>
      <c r="C9" s="51" t="s">
        <v>18</v>
      </c>
      <c r="D9" s="50">
        <v>61</v>
      </c>
      <c r="E9" s="50">
        <v>49</v>
      </c>
      <c r="F9" s="50">
        <v>8</v>
      </c>
      <c r="G9" s="50">
        <v>1</v>
      </c>
      <c r="H9" s="50">
        <v>122</v>
      </c>
      <c r="I9" s="50">
        <v>55</v>
      </c>
      <c r="J9" s="50">
        <v>6</v>
      </c>
      <c r="K9" s="50">
        <v>0</v>
      </c>
      <c r="L9" s="50">
        <v>109</v>
      </c>
      <c r="M9" s="50">
        <v>55</v>
      </c>
      <c r="N9" s="50">
        <v>3</v>
      </c>
      <c r="O9" s="50">
        <v>2</v>
      </c>
      <c r="P9" s="50">
        <v>87</v>
      </c>
      <c r="Q9" s="50">
        <v>59</v>
      </c>
      <c r="R9" s="50">
        <v>0</v>
      </c>
      <c r="S9" s="50">
        <v>0</v>
      </c>
      <c r="T9" s="50">
        <v>51</v>
      </c>
      <c r="U9" s="50">
        <v>45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49">
        <f t="shared" si="0"/>
        <v>447</v>
      </c>
      <c r="AC9" s="49">
        <f t="shared" si="1"/>
        <v>266</v>
      </c>
      <c r="AD9" s="49">
        <f t="shared" si="2"/>
        <v>713</v>
      </c>
    </row>
    <row r="10" spans="1:30" s="45" customFormat="1" ht="30" customHeight="1">
      <c r="A10" s="138"/>
      <c r="B10" s="51" t="s">
        <v>88</v>
      </c>
      <c r="C10" s="51" t="s">
        <v>18</v>
      </c>
      <c r="D10" s="50">
        <v>121</v>
      </c>
      <c r="E10" s="50">
        <v>39</v>
      </c>
      <c r="F10" s="50">
        <v>1</v>
      </c>
      <c r="G10" s="50">
        <v>2</v>
      </c>
      <c r="H10" s="50">
        <v>19</v>
      </c>
      <c r="I10" s="50">
        <v>17</v>
      </c>
      <c r="J10" s="50">
        <v>2</v>
      </c>
      <c r="K10" s="50">
        <v>2</v>
      </c>
      <c r="L10" s="50">
        <v>18</v>
      </c>
      <c r="M10" s="50">
        <v>14</v>
      </c>
      <c r="N10" s="50">
        <v>0</v>
      </c>
      <c r="O10" s="50">
        <v>1</v>
      </c>
      <c r="P10" s="50">
        <v>12</v>
      </c>
      <c r="Q10" s="50">
        <v>8</v>
      </c>
      <c r="R10" s="50">
        <v>0</v>
      </c>
      <c r="S10" s="50">
        <v>0</v>
      </c>
      <c r="T10" s="50">
        <v>11</v>
      </c>
      <c r="U10" s="50">
        <v>5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49">
        <f t="shared" si="0"/>
        <v>184</v>
      </c>
      <c r="AC10" s="49">
        <f t="shared" si="1"/>
        <v>88</v>
      </c>
      <c r="AD10" s="49">
        <f t="shared" si="2"/>
        <v>272</v>
      </c>
    </row>
    <row r="11" spans="1:30" s="45" customFormat="1" ht="30" customHeight="1">
      <c r="A11" s="138"/>
      <c r="B11" s="52" t="s">
        <v>101</v>
      </c>
      <c r="C11" s="52" t="s">
        <v>18</v>
      </c>
      <c r="D11" s="52">
        <f>D9+D10</f>
        <v>182</v>
      </c>
      <c r="E11" s="52">
        <f t="shared" ref="E11:AA11" si="3">E9+E10</f>
        <v>88</v>
      </c>
      <c r="F11" s="52">
        <f t="shared" si="3"/>
        <v>9</v>
      </c>
      <c r="G11" s="52">
        <f t="shared" si="3"/>
        <v>3</v>
      </c>
      <c r="H11" s="52">
        <f t="shared" si="3"/>
        <v>141</v>
      </c>
      <c r="I11" s="52">
        <f t="shared" si="3"/>
        <v>72</v>
      </c>
      <c r="J11" s="52">
        <f t="shared" si="3"/>
        <v>8</v>
      </c>
      <c r="K11" s="52">
        <f t="shared" si="3"/>
        <v>2</v>
      </c>
      <c r="L11" s="52">
        <f t="shared" si="3"/>
        <v>127</v>
      </c>
      <c r="M11" s="52">
        <f t="shared" si="3"/>
        <v>69</v>
      </c>
      <c r="N11" s="52">
        <f t="shared" si="3"/>
        <v>3</v>
      </c>
      <c r="O11" s="52">
        <f t="shared" si="3"/>
        <v>3</v>
      </c>
      <c r="P11" s="52">
        <f t="shared" si="3"/>
        <v>99</v>
      </c>
      <c r="Q11" s="52">
        <f t="shared" si="3"/>
        <v>67</v>
      </c>
      <c r="R11" s="52">
        <f t="shared" si="3"/>
        <v>0</v>
      </c>
      <c r="S11" s="52">
        <f t="shared" si="3"/>
        <v>0</v>
      </c>
      <c r="T11" s="52">
        <f t="shared" si="3"/>
        <v>62</v>
      </c>
      <c r="U11" s="52">
        <f t="shared" si="3"/>
        <v>50</v>
      </c>
      <c r="V11" s="52">
        <f t="shared" si="3"/>
        <v>0</v>
      </c>
      <c r="W11" s="52">
        <f t="shared" si="3"/>
        <v>0</v>
      </c>
      <c r="X11" s="52">
        <f t="shared" si="3"/>
        <v>0</v>
      </c>
      <c r="Y11" s="52">
        <f t="shared" si="3"/>
        <v>0</v>
      </c>
      <c r="Z11" s="52">
        <f t="shared" si="3"/>
        <v>0</v>
      </c>
      <c r="AA11" s="52">
        <f t="shared" si="3"/>
        <v>0</v>
      </c>
      <c r="AB11" s="49">
        <f t="shared" si="0"/>
        <v>631</v>
      </c>
      <c r="AC11" s="49">
        <f t="shared" si="1"/>
        <v>354</v>
      </c>
      <c r="AD11" s="49">
        <f t="shared" si="2"/>
        <v>985</v>
      </c>
    </row>
    <row r="12" spans="1:30" s="45" customFormat="1" ht="30" customHeight="1">
      <c r="A12" s="138" t="s">
        <v>102</v>
      </c>
      <c r="B12" s="51" t="s">
        <v>103</v>
      </c>
      <c r="C12" s="51" t="s">
        <v>179</v>
      </c>
      <c r="D12" s="50">
        <v>132</v>
      </c>
      <c r="E12" s="50">
        <v>30</v>
      </c>
      <c r="F12" s="50">
        <v>19</v>
      </c>
      <c r="G12" s="50">
        <v>2</v>
      </c>
      <c r="H12" s="50">
        <v>56</v>
      </c>
      <c r="I12" s="50">
        <v>25</v>
      </c>
      <c r="J12" s="50">
        <v>12</v>
      </c>
      <c r="K12" s="50">
        <v>0</v>
      </c>
      <c r="L12" s="50">
        <v>55</v>
      </c>
      <c r="M12" s="50">
        <v>21</v>
      </c>
      <c r="N12" s="50">
        <v>8</v>
      </c>
      <c r="O12" s="50">
        <v>0</v>
      </c>
      <c r="P12" s="50">
        <v>55</v>
      </c>
      <c r="Q12" s="50">
        <v>16</v>
      </c>
      <c r="R12" s="50">
        <v>9</v>
      </c>
      <c r="S12" s="50">
        <v>0</v>
      </c>
      <c r="T12" s="50">
        <v>53</v>
      </c>
      <c r="U12" s="50">
        <v>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49">
        <f t="shared" si="0"/>
        <v>399</v>
      </c>
      <c r="AC12" s="49">
        <f t="shared" si="1"/>
        <v>102</v>
      </c>
      <c r="AD12" s="49">
        <f t="shared" si="2"/>
        <v>501</v>
      </c>
    </row>
    <row r="13" spans="1:30" s="45" customFormat="1" ht="30" customHeight="1">
      <c r="A13" s="138"/>
      <c r="B13" s="51" t="s">
        <v>104</v>
      </c>
      <c r="C13" s="51" t="s">
        <v>179</v>
      </c>
      <c r="D13" s="50">
        <v>125</v>
      </c>
      <c r="E13" s="50">
        <v>89</v>
      </c>
      <c r="F13" s="50">
        <v>11</v>
      </c>
      <c r="G13" s="50">
        <v>16</v>
      </c>
      <c r="H13" s="50">
        <v>53</v>
      </c>
      <c r="I13" s="50">
        <v>39</v>
      </c>
      <c r="J13" s="50">
        <v>8</v>
      </c>
      <c r="K13" s="50">
        <v>13</v>
      </c>
      <c r="L13" s="50">
        <v>48</v>
      </c>
      <c r="M13" s="50">
        <v>32</v>
      </c>
      <c r="N13" s="50">
        <v>2</v>
      </c>
      <c r="O13" s="50">
        <v>0</v>
      </c>
      <c r="P13" s="50">
        <v>22</v>
      </c>
      <c r="Q13" s="50">
        <v>8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49">
        <f t="shared" si="0"/>
        <v>269</v>
      </c>
      <c r="AC13" s="49">
        <f t="shared" si="1"/>
        <v>197</v>
      </c>
      <c r="AD13" s="49">
        <f t="shared" si="2"/>
        <v>466</v>
      </c>
    </row>
    <row r="14" spans="1:30" s="45" customFormat="1" ht="30" customHeight="1">
      <c r="A14" s="138"/>
      <c r="B14" s="52" t="s">
        <v>101</v>
      </c>
      <c r="C14" s="52" t="s">
        <v>179</v>
      </c>
      <c r="D14" s="52">
        <f>D12+D13</f>
        <v>257</v>
      </c>
      <c r="E14" s="52">
        <f t="shared" ref="E14:AA14" si="4">E12+E13</f>
        <v>119</v>
      </c>
      <c r="F14" s="52">
        <f t="shared" si="4"/>
        <v>30</v>
      </c>
      <c r="G14" s="52">
        <f t="shared" si="4"/>
        <v>18</v>
      </c>
      <c r="H14" s="52">
        <f t="shared" si="4"/>
        <v>109</v>
      </c>
      <c r="I14" s="52">
        <f t="shared" si="4"/>
        <v>64</v>
      </c>
      <c r="J14" s="52">
        <f t="shared" si="4"/>
        <v>20</v>
      </c>
      <c r="K14" s="52">
        <f t="shared" si="4"/>
        <v>13</v>
      </c>
      <c r="L14" s="52">
        <f t="shared" si="4"/>
        <v>103</v>
      </c>
      <c r="M14" s="52">
        <f t="shared" si="4"/>
        <v>53</v>
      </c>
      <c r="N14" s="52">
        <f t="shared" si="4"/>
        <v>10</v>
      </c>
      <c r="O14" s="52">
        <f t="shared" si="4"/>
        <v>0</v>
      </c>
      <c r="P14" s="52">
        <f t="shared" si="4"/>
        <v>77</v>
      </c>
      <c r="Q14" s="52">
        <f t="shared" si="4"/>
        <v>24</v>
      </c>
      <c r="R14" s="52">
        <f t="shared" si="4"/>
        <v>9</v>
      </c>
      <c r="S14" s="52">
        <f t="shared" si="4"/>
        <v>0</v>
      </c>
      <c r="T14" s="52">
        <f t="shared" si="4"/>
        <v>53</v>
      </c>
      <c r="U14" s="52">
        <f t="shared" si="4"/>
        <v>8</v>
      </c>
      <c r="V14" s="52">
        <f t="shared" si="4"/>
        <v>0</v>
      </c>
      <c r="W14" s="52">
        <f t="shared" si="4"/>
        <v>0</v>
      </c>
      <c r="X14" s="52">
        <f t="shared" si="4"/>
        <v>0</v>
      </c>
      <c r="Y14" s="52">
        <f t="shared" si="4"/>
        <v>0</v>
      </c>
      <c r="Z14" s="52">
        <f t="shared" si="4"/>
        <v>0</v>
      </c>
      <c r="AA14" s="52">
        <f t="shared" si="4"/>
        <v>0</v>
      </c>
      <c r="AB14" s="49">
        <f t="shared" si="0"/>
        <v>668</v>
      </c>
      <c r="AC14" s="49">
        <f t="shared" si="1"/>
        <v>299</v>
      </c>
      <c r="AD14" s="49">
        <f t="shared" si="2"/>
        <v>967</v>
      </c>
    </row>
    <row r="15" spans="1:30" s="45" customFormat="1" ht="30" customHeight="1">
      <c r="A15" s="139" t="s">
        <v>51</v>
      </c>
      <c r="B15" s="139"/>
      <c r="C15" s="51" t="s">
        <v>179</v>
      </c>
      <c r="D15" s="50">
        <v>80</v>
      </c>
      <c r="E15" s="50">
        <v>306</v>
      </c>
      <c r="F15" s="50">
        <v>90</v>
      </c>
      <c r="G15" s="50">
        <v>124</v>
      </c>
      <c r="H15" s="50">
        <v>120</v>
      </c>
      <c r="I15" s="50">
        <v>155</v>
      </c>
      <c r="J15" s="50">
        <v>46</v>
      </c>
      <c r="K15" s="50">
        <v>28</v>
      </c>
      <c r="L15" s="50">
        <v>71</v>
      </c>
      <c r="M15" s="50">
        <v>114</v>
      </c>
      <c r="N15" s="50">
        <v>25</v>
      </c>
      <c r="O15" s="50">
        <v>22</v>
      </c>
      <c r="P15" s="50">
        <v>62</v>
      </c>
      <c r="Q15" s="50">
        <v>94</v>
      </c>
      <c r="R15" s="50">
        <v>4</v>
      </c>
      <c r="S15" s="50">
        <v>16</v>
      </c>
      <c r="T15" s="50">
        <v>51</v>
      </c>
      <c r="U15" s="50">
        <v>93</v>
      </c>
      <c r="V15" s="50">
        <v>0</v>
      </c>
      <c r="W15" s="50">
        <v>10</v>
      </c>
      <c r="X15" s="50">
        <v>0</v>
      </c>
      <c r="Y15" s="50">
        <v>0</v>
      </c>
      <c r="Z15" s="50">
        <v>0</v>
      </c>
      <c r="AA15" s="50">
        <v>0</v>
      </c>
      <c r="AB15" s="49">
        <f t="shared" si="0"/>
        <v>549</v>
      </c>
      <c r="AC15" s="49">
        <f t="shared" si="1"/>
        <v>962</v>
      </c>
      <c r="AD15" s="49">
        <f t="shared" si="2"/>
        <v>1511</v>
      </c>
    </row>
    <row r="16" spans="1:30" s="45" customFormat="1" ht="30" customHeight="1">
      <c r="A16" s="139" t="s">
        <v>211</v>
      </c>
      <c r="B16" s="139"/>
      <c r="C16" s="51" t="s">
        <v>17</v>
      </c>
      <c r="D16" s="50">
        <v>76</v>
      </c>
      <c r="E16" s="50">
        <v>82</v>
      </c>
      <c r="F16" s="50">
        <v>92</v>
      </c>
      <c r="G16" s="50">
        <v>46</v>
      </c>
      <c r="H16" s="50">
        <v>91</v>
      </c>
      <c r="I16" s="50">
        <v>58</v>
      </c>
      <c r="J16" s="50">
        <v>38</v>
      </c>
      <c r="K16" s="50">
        <v>30</v>
      </c>
      <c r="L16" s="50">
        <v>54</v>
      </c>
      <c r="M16" s="50">
        <v>28</v>
      </c>
      <c r="N16" s="50">
        <v>10</v>
      </c>
      <c r="O16" s="50">
        <v>5</v>
      </c>
      <c r="P16" s="50">
        <v>13</v>
      </c>
      <c r="Q16" s="50">
        <v>15</v>
      </c>
      <c r="R16" s="50">
        <v>0</v>
      </c>
      <c r="S16" s="50">
        <v>0</v>
      </c>
      <c r="T16" s="50">
        <v>9</v>
      </c>
      <c r="U16" s="50">
        <v>6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49">
        <f t="shared" si="0"/>
        <v>383</v>
      </c>
      <c r="AC16" s="49">
        <f t="shared" si="1"/>
        <v>270</v>
      </c>
      <c r="AD16" s="49">
        <f t="shared" si="2"/>
        <v>653</v>
      </c>
    </row>
    <row r="17" spans="1:30" s="45" customFormat="1" ht="30" customHeight="1">
      <c r="A17" s="139" t="s">
        <v>105</v>
      </c>
      <c r="B17" s="139"/>
      <c r="C17" s="51" t="s">
        <v>179</v>
      </c>
      <c r="D17" s="50">
        <v>56</v>
      </c>
      <c r="E17" s="50">
        <v>38</v>
      </c>
      <c r="F17" s="50">
        <v>3</v>
      </c>
      <c r="G17" s="50">
        <v>6</v>
      </c>
      <c r="H17" s="50">
        <v>44</v>
      </c>
      <c r="I17" s="50">
        <v>32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49">
        <f t="shared" si="0"/>
        <v>103</v>
      </c>
      <c r="AC17" s="49">
        <f t="shared" si="1"/>
        <v>76</v>
      </c>
      <c r="AD17" s="49">
        <f t="shared" si="2"/>
        <v>179</v>
      </c>
    </row>
    <row r="18" spans="1:30" s="45" customFormat="1" ht="30" customHeight="1">
      <c r="A18" s="139" t="s">
        <v>196</v>
      </c>
      <c r="B18" s="139"/>
      <c r="C18" s="51" t="s">
        <v>179</v>
      </c>
      <c r="D18" s="50">
        <v>195</v>
      </c>
      <c r="E18" s="50">
        <v>105</v>
      </c>
      <c r="F18" s="50">
        <v>56</v>
      </c>
      <c r="G18" s="50">
        <v>32</v>
      </c>
      <c r="H18" s="50">
        <v>116</v>
      </c>
      <c r="I18" s="50">
        <v>60</v>
      </c>
      <c r="J18" s="50">
        <v>56</v>
      </c>
      <c r="K18" s="50">
        <v>46</v>
      </c>
      <c r="L18" s="50">
        <v>55</v>
      </c>
      <c r="M18" s="50">
        <v>72</v>
      </c>
      <c r="N18" s="50">
        <v>1</v>
      </c>
      <c r="O18" s="50">
        <v>23</v>
      </c>
      <c r="P18" s="50">
        <v>45</v>
      </c>
      <c r="Q18" s="50">
        <v>56</v>
      </c>
      <c r="R18" s="50">
        <v>0</v>
      </c>
      <c r="S18" s="50">
        <v>22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49">
        <f t="shared" si="0"/>
        <v>524</v>
      </c>
      <c r="AC18" s="49">
        <f t="shared" si="1"/>
        <v>416</v>
      </c>
      <c r="AD18" s="49">
        <f t="shared" si="2"/>
        <v>940</v>
      </c>
    </row>
    <row r="19" spans="1:30" s="45" customFormat="1" ht="30" customHeight="1">
      <c r="A19" s="139" t="s">
        <v>197</v>
      </c>
      <c r="B19" s="139"/>
      <c r="C19" s="51" t="s">
        <v>17</v>
      </c>
      <c r="D19" s="50">
        <v>93</v>
      </c>
      <c r="E19" s="50">
        <v>47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49">
        <f t="shared" si="0"/>
        <v>93</v>
      </c>
      <c r="AC19" s="49">
        <f t="shared" si="1"/>
        <v>47</v>
      </c>
      <c r="AD19" s="49">
        <f t="shared" si="2"/>
        <v>140</v>
      </c>
    </row>
    <row r="20" spans="1:30" s="45" customFormat="1" ht="30" customHeight="1">
      <c r="A20" s="138" t="s">
        <v>205</v>
      </c>
      <c r="B20" s="51" t="s">
        <v>121</v>
      </c>
      <c r="C20" s="51" t="s">
        <v>179</v>
      </c>
      <c r="D20" s="50">
        <v>146</v>
      </c>
      <c r="E20" s="50">
        <v>349</v>
      </c>
      <c r="F20" s="50">
        <v>63</v>
      </c>
      <c r="G20" s="50">
        <v>142</v>
      </c>
      <c r="H20" s="50">
        <v>216</v>
      </c>
      <c r="I20" s="50">
        <v>376</v>
      </c>
      <c r="J20" s="50">
        <v>118</v>
      </c>
      <c r="K20" s="50">
        <v>75</v>
      </c>
      <c r="L20" s="50">
        <v>160</v>
      </c>
      <c r="M20" s="50">
        <v>305</v>
      </c>
      <c r="N20" s="50">
        <v>140</v>
      </c>
      <c r="O20" s="50">
        <v>115</v>
      </c>
      <c r="P20" s="50">
        <v>214</v>
      </c>
      <c r="Q20" s="53">
        <v>336</v>
      </c>
      <c r="R20" s="50">
        <v>74</v>
      </c>
      <c r="S20" s="50">
        <v>66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49">
        <f t="shared" si="0"/>
        <v>1131</v>
      </c>
      <c r="AC20" s="49">
        <f t="shared" si="1"/>
        <v>1764</v>
      </c>
      <c r="AD20" s="49">
        <f t="shared" si="2"/>
        <v>2895</v>
      </c>
    </row>
    <row r="21" spans="1:30" s="45" customFormat="1" ht="30" customHeight="1">
      <c r="A21" s="138"/>
      <c r="B21" s="51" t="s">
        <v>213</v>
      </c>
      <c r="C21" s="51" t="s">
        <v>179</v>
      </c>
      <c r="D21" s="50">
        <v>106</v>
      </c>
      <c r="E21" s="50">
        <v>185</v>
      </c>
      <c r="F21" s="50">
        <v>18</v>
      </c>
      <c r="G21" s="50">
        <v>7</v>
      </c>
      <c r="H21" s="50">
        <v>128</v>
      </c>
      <c r="I21" s="50">
        <v>172</v>
      </c>
      <c r="J21" s="50">
        <v>90</v>
      </c>
      <c r="K21" s="50">
        <v>70</v>
      </c>
      <c r="L21" s="50">
        <v>142</v>
      </c>
      <c r="M21" s="50">
        <v>258</v>
      </c>
      <c r="N21" s="50">
        <v>90</v>
      </c>
      <c r="O21" s="50">
        <v>60</v>
      </c>
      <c r="P21" s="50">
        <v>120</v>
      </c>
      <c r="Q21" s="53">
        <v>185</v>
      </c>
      <c r="R21" s="50">
        <v>58</v>
      </c>
      <c r="S21" s="50">
        <v>92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49">
        <f t="shared" si="0"/>
        <v>752</v>
      </c>
      <c r="AC21" s="49">
        <f t="shared" si="1"/>
        <v>1029</v>
      </c>
      <c r="AD21" s="49">
        <f t="shared" si="2"/>
        <v>1781</v>
      </c>
    </row>
    <row r="22" spans="1:30" s="45" customFormat="1" ht="30" customHeight="1">
      <c r="A22" s="138"/>
      <c r="B22" s="51" t="s">
        <v>214</v>
      </c>
      <c r="C22" s="51" t="s">
        <v>179</v>
      </c>
      <c r="D22" s="50">
        <v>84</v>
      </c>
      <c r="E22" s="50">
        <v>284</v>
      </c>
      <c r="F22" s="50">
        <v>36</v>
      </c>
      <c r="G22" s="50">
        <v>101</v>
      </c>
      <c r="H22" s="50">
        <v>90</v>
      </c>
      <c r="I22" s="50">
        <v>310</v>
      </c>
      <c r="J22" s="50">
        <v>28</v>
      </c>
      <c r="K22" s="50">
        <v>44</v>
      </c>
      <c r="L22" s="50">
        <v>67</v>
      </c>
      <c r="M22" s="50">
        <v>133</v>
      </c>
      <c r="N22" s="50">
        <v>32</v>
      </c>
      <c r="O22" s="50">
        <v>63</v>
      </c>
      <c r="P22" s="50">
        <v>25</v>
      </c>
      <c r="Q22" s="53">
        <v>61</v>
      </c>
      <c r="R22" s="50">
        <v>22</v>
      </c>
      <c r="S22" s="50">
        <v>38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49">
        <f t="shared" si="0"/>
        <v>384</v>
      </c>
      <c r="AC22" s="49">
        <f t="shared" si="1"/>
        <v>1034</v>
      </c>
      <c r="AD22" s="49">
        <f t="shared" si="2"/>
        <v>1418</v>
      </c>
    </row>
    <row r="23" spans="1:30" s="45" customFormat="1" ht="30" customHeight="1">
      <c r="A23" s="138"/>
      <c r="B23" s="51" t="s">
        <v>107</v>
      </c>
      <c r="C23" s="51" t="s">
        <v>179</v>
      </c>
      <c r="D23" s="50">
        <v>81</v>
      </c>
      <c r="E23" s="50">
        <v>141</v>
      </c>
      <c r="F23" s="50">
        <v>22</v>
      </c>
      <c r="G23" s="50">
        <v>25</v>
      </c>
      <c r="H23" s="50">
        <v>158</v>
      </c>
      <c r="I23" s="50">
        <v>164</v>
      </c>
      <c r="J23" s="50">
        <v>62</v>
      </c>
      <c r="K23" s="50">
        <v>36</v>
      </c>
      <c r="L23" s="50">
        <v>102</v>
      </c>
      <c r="M23" s="50">
        <v>94</v>
      </c>
      <c r="N23" s="50">
        <v>61</v>
      </c>
      <c r="O23" s="50">
        <v>29</v>
      </c>
      <c r="P23" s="50">
        <v>99</v>
      </c>
      <c r="Q23" s="53">
        <v>65</v>
      </c>
      <c r="R23" s="50">
        <v>42</v>
      </c>
      <c r="S23" s="50">
        <v>33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49">
        <f t="shared" si="0"/>
        <v>627</v>
      </c>
      <c r="AC23" s="49">
        <f t="shared" si="1"/>
        <v>587</v>
      </c>
      <c r="AD23" s="49">
        <f t="shared" si="2"/>
        <v>1214</v>
      </c>
    </row>
    <row r="24" spans="1:30" s="45" customFormat="1" ht="30" customHeight="1">
      <c r="A24" s="138"/>
      <c r="B24" s="52" t="s">
        <v>101</v>
      </c>
      <c r="C24" s="52" t="s">
        <v>179</v>
      </c>
      <c r="D24" s="52">
        <f>D23+D22+D21+D20</f>
        <v>417</v>
      </c>
      <c r="E24" s="52">
        <f t="shared" ref="E24:AA24" si="5">E23+E22+E21+E20</f>
        <v>959</v>
      </c>
      <c r="F24" s="52">
        <f t="shared" si="5"/>
        <v>139</v>
      </c>
      <c r="G24" s="52">
        <f t="shared" si="5"/>
        <v>275</v>
      </c>
      <c r="H24" s="52">
        <f t="shared" si="5"/>
        <v>592</v>
      </c>
      <c r="I24" s="52">
        <f t="shared" si="5"/>
        <v>1022</v>
      </c>
      <c r="J24" s="52">
        <f t="shared" si="5"/>
        <v>298</v>
      </c>
      <c r="K24" s="52">
        <f t="shared" si="5"/>
        <v>225</v>
      </c>
      <c r="L24" s="52">
        <f t="shared" si="5"/>
        <v>471</v>
      </c>
      <c r="M24" s="52">
        <f t="shared" si="5"/>
        <v>790</v>
      </c>
      <c r="N24" s="52">
        <f t="shared" si="5"/>
        <v>323</v>
      </c>
      <c r="O24" s="52">
        <f t="shared" si="5"/>
        <v>267</v>
      </c>
      <c r="P24" s="52">
        <f t="shared" si="5"/>
        <v>458</v>
      </c>
      <c r="Q24" s="52">
        <f t="shared" si="5"/>
        <v>647</v>
      </c>
      <c r="R24" s="52">
        <f t="shared" si="5"/>
        <v>196</v>
      </c>
      <c r="S24" s="52">
        <f t="shared" si="5"/>
        <v>229</v>
      </c>
      <c r="T24" s="52">
        <f t="shared" si="5"/>
        <v>0</v>
      </c>
      <c r="U24" s="52">
        <f t="shared" si="5"/>
        <v>0</v>
      </c>
      <c r="V24" s="52">
        <f t="shared" si="5"/>
        <v>0</v>
      </c>
      <c r="W24" s="52">
        <f t="shared" si="5"/>
        <v>0</v>
      </c>
      <c r="X24" s="52">
        <f t="shared" si="5"/>
        <v>0</v>
      </c>
      <c r="Y24" s="52">
        <f t="shared" si="5"/>
        <v>0</v>
      </c>
      <c r="Z24" s="52">
        <f t="shared" si="5"/>
        <v>0</v>
      </c>
      <c r="AA24" s="52">
        <f t="shared" si="5"/>
        <v>0</v>
      </c>
      <c r="AB24" s="49">
        <f t="shared" si="0"/>
        <v>2894</v>
      </c>
      <c r="AC24" s="49">
        <f t="shared" si="1"/>
        <v>4414</v>
      </c>
      <c r="AD24" s="49">
        <f t="shared" si="2"/>
        <v>7308</v>
      </c>
    </row>
    <row r="25" spans="1:30" s="45" customFormat="1" ht="30" customHeight="1">
      <c r="A25" s="51" t="s">
        <v>198</v>
      </c>
      <c r="B25" s="51" t="s">
        <v>121</v>
      </c>
      <c r="C25" s="51" t="s">
        <v>17</v>
      </c>
      <c r="D25" s="50">
        <v>133</v>
      </c>
      <c r="E25" s="50">
        <v>277</v>
      </c>
      <c r="F25" s="50">
        <v>58</v>
      </c>
      <c r="G25" s="50">
        <v>115</v>
      </c>
      <c r="H25" s="50">
        <v>265</v>
      </c>
      <c r="I25" s="50">
        <v>475</v>
      </c>
      <c r="J25" s="50">
        <v>112</v>
      </c>
      <c r="K25" s="50">
        <v>213</v>
      </c>
      <c r="L25" s="50">
        <v>233</v>
      </c>
      <c r="M25" s="50">
        <v>341</v>
      </c>
      <c r="N25" s="50">
        <v>88</v>
      </c>
      <c r="O25" s="50">
        <v>141</v>
      </c>
      <c r="P25" s="50">
        <v>161</v>
      </c>
      <c r="Q25" s="50">
        <v>247</v>
      </c>
      <c r="R25" s="50">
        <v>61</v>
      </c>
      <c r="S25" s="50">
        <v>112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49">
        <f t="shared" si="0"/>
        <v>1111</v>
      </c>
      <c r="AC25" s="49">
        <f t="shared" si="1"/>
        <v>1921</v>
      </c>
      <c r="AD25" s="49">
        <f t="shared" si="2"/>
        <v>3032</v>
      </c>
    </row>
    <row r="26" spans="1:30" s="45" customFormat="1" ht="30" customHeight="1">
      <c r="A26" s="51" t="s">
        <v>199</v>
      </c>
      <c r="B26" s="51" t="s">
        <v>121</v>
      </c>
      <c r="C26" s="51" t="s">
        <v>18</v>
      </c>
      <c r="D26" s="50">
        <v>156</v>
      </c>
      <c r="E26" s="50">
        <v>244</v>
      </c>
      <c r="F26" s="50">
        <v>144</v>
      </c>
      <c r="G26" s="50">
        <v>172</v>
      </c>
      <c r="H26" s="50">
        <v>142</v>
      </c>
      <c r="I26" s="50">
        <v>211</v>
      </c>
      <c r="J26" s="50">
        <v>121</v>
      </c>
      <c r="K26" s="50">
        <v>193</v>
      </c>
      <c r="L26" s="50">
        <v>134</v>
      </c>
      <c r="M26" s="50">
        <v>212</v>
      </c>
      <c r="N26" s="50">
        <v>112</v>
      </c>
      <c r="O26" s="50">
        <v>132</v>
      </c>
      <c r="P26" s="50">
        <v>108</v>
      </c>
      <c r="Q26" s="50">
        <v>152</v>
      </c>
      <c r="R26" s="50">
        <v>29</v>
      </c>
      <c r="S26" s="50">
        <v>39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49">
        <f t="shared" si="0"/>
        <v>946</v>
      </c>
      <c r="AC26" s="49">
        <f t="shared" si="1"/>
        <v>1355</v>
      </c>
      <c r="AD26" s="49">
        <f t="shared" si="2"/>
        <v>2301</v>
      </c>
    </row>
    <row r="27" spans="1:30" s="45" customFormat="1" ht="30" customHeight="1">
      <c r="A27" s="138" t="s">
        <v>108</v>
      </c>
      <c r="B27" s="51" t="s">
        <v>109</v>
      </c>
      <c r="C27" s="51" t="s">
        <v>179</v>
      </c>
      <c r="D27" s="50">
        <v>119</v>
      </c>
      <c r="E27" s="50">
        <v>79</v>
      </c>
      <c r="F27" s="50">
        <v>47</v>
      </c>
      <c r="G27" s="50">
        <v>16</v>
      </c>
      <c r="H27" s="50">
        <v>55</v>
      </c>
      <c r="I27" s="50">
        <v>53</v>
      </c>
      <c r="J27" s="50">
        <v>5</v>
      </c>
      <c r="K27" s="50">
        <v>24</v>
      </c>
      <c r="L27" s="50">
        <v>28</v>
      </c>
      <c r="M27" s="50">
        <v>29</v>
      </c>
      <c r="N27" s="50">
        <v>1</v>
      </c>
      <c r="O27" s="50">
        <v>5</v>
      </c>
      <c r="P27" s="50">
        <v>28</v>
      </c>
      <c r="Q27" s="50">
        <v>16</v>
      </c>
      <c r="R27" s="50">
        <v>10</v>
      </c>
      <c r="S27" s="50">
        <v>5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49">
        <f t="shared" si="0"/>
        <v>293</v>
      </c>
      <c r="AC27" s="49">
        <f t="shared" si="1"/>
        <v>227</v>
      </c>
      <c r="AD27" s="49">
        <f t="shared" si="2"/>
        <v>520</v>
      </c>
    </row>
    <row r="28" spans="1:30" s="45" customFormat="1" ht="30" customHeight="1">
      <c r="A28" s="138"/>
      <c r="B28" s="51" t="s">
        <v>110</v>
      </c>
      <c r="C28" s="51" t="s">
        <v>179</v>
      </c>
      <c r="D28" s="50">
        <v>102</v>
      </c>
      <c r="E28" s="50">
        <v>115</v>
      </c>
      <c r="F28" s="50">
        <v>42</v>
      </c>
      <c r="G28" s="50">
        <v>31</v>
      </c>
      <c r="H28" s="50">
        <v>35</v>
      </c>
      <c r="I28" s="50">
        <v>46</v>
      </c>
      <c r="J28" s="50">
        <v>13</v>
      </c>
      <c r="K28" s="50">
        <v>8</v>
      </c>
      <c r="L28" s="50">
        <v>29</v>
      </c>
      <c r="M28" s="50">
        <v>26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49">
        <f t="shared" si="0"/>
        <v>221</v>
      </c>
      <c r="AC28" s="49">
        <f t="shared" si="1"/>
        <v>226</v>
      </c>
      <c r="AD28" s="49">
        <f t="shared" si="2"/>
        <v>447</v>
      </c>
    </row>
    <row r="29" spans="1:30" s="45" customFormat="1" ht="30" customHeight="1">
      <c r="A29" s="138"/>
      <c r="B29" s="51" t="s">
        <v>111</v>
      </c>
      <c r="C29" s="51" t="s">
        <v>179</v>
      </c>
      <c r="D29" s="50">
        <v>22</v>
      </c>
      <c r="E29" s="50">
        <v>25</v>
      </c>
      <c r="F29" s="50">
        <v>70</v>
      </c>
      <c r="G29" s="50">
        <v>37</v>
      </c>
      <c r="H29" s="50">
        <v>79</v>
      </c>
      <c r="I29" s="50">
        <v>52</v>
      </c>
      <c r="J29" s="50">
        <v>34</v>
      </c>
      <c r="K29" s="50">
        <v>35</v>
      </c>
      <c r="L29" s="50">
        <v>41</v>
      </c>
      <c r="M29" s="50">
        <v>48</v>
      </c>
      <c r="N29" s="50">
        <v>30</v>
      </c>
      <c r="O29" s="50">
        <v>35</v>
      </c>
      <c r="P29" s="50">
        <v>43</v>
      </c>
      <c r="Q29" s="50">
        <v>43</v>
      </c>
      <c r="R29" s="50">
        <v>45</v>
      </c>
      <c r="S29" s="50">
        <v>5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49">
        <f t="shared" si="0"/>
        <v>364</v>
      </c>
      <c r="AC29" s="49">
        <f t="shared" si="1"/>
        <v>280</v>
      </c>
      <c r="AD29" s="49">
        <f t="shared" si="2"/>
        <v>644</v>
      </c>
    </row>
    <row r="30" spans="1:30" s="45" customFormat="1" ht="30" customHeight="1">
      <c r="A30" s="138"/>
      <c r="B30" s="51" t="s">
        <v>112</v>
      </c>
      <c r="C30" s="51" t="s">
        <v>179</v>
      </c>
      <c r="D30" s="50">
        <v>150</v>
      </c>
      <c r="E30" s="50">
        <v>95</v>
      </c>
      <c r="F30" s="50">
        <v>41</v>
      </c>
      <c r="G30" s="50">
        <v>31</v>
      </c>
      <c r="H30" s="50">
        <v>114</v>
      </c>
      <c r="I30" s="50">
        <v>81</v>
      </c>
      <c r="J30" s="50">
        <v>45</v>
      </c>
      <c r="K30" s="50">
        <v>42</v>
      </c>
      <c r="L30" s="50">
        <v>56</v>
      </c>
      <c r="M30" s="50">
        <v>52</v>
      </c>
      <c r="N30" s="50">
        <v>13</v>
      </c>
      <c r="O30" s="50">
        <v>32</v>
      </c>
      <c r="P30" s="50">
        <v>31</v>
      </c>
      <c r="Q30" s="50">
        <v>43</v>
      </c>
      <c r="R30" s="50">
        <v>24</v>
      </c>
      <c r="S30" s="50">
        <v>7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49">
        <f t="shared" si="0"/>
        <v>474</v>
      </c>
      <c r="AC30" s="49">
        <f t="shared" si="1"/>
        <v>383</v>
      </c>
      <c r="AD30" s="49">
        <f t="shared" si="2"/>
        <v>857</v>
      </c>
    </row>
    <row r="31" spans="1:30" s="45" customFormat="1" ht="30" customHeight="1">
      <c r="A31" s="138"/>
      <c r="B31" s="52" t="s">
        <v>101</v>
      </c>
      <c r="C31" s="52" t="s">
        <v>179</v>
      </c>
      <c r="D31" s="52">
        <f>D30+D29+D28+D27</f>
        <v>393</v>
      </c>
      <c r="E31" s="52">
        <f t="shared" ref="E31:AA31" si="6">E30+E29+E28+E27</f>
        <v>314</v>
      </c>
      <c r="F31" s="52">
        <f t="shared" si="6"/>
        <v>200</v>
      </c>
      <c r="G31" s="52">
        <f t="shared" si="6"/>
        <v>115</v>
      </c>
      <c r="H31" s="52">
        <f t="shared" si="6"/>
        <v>283</v>
      </c>
      <c r="I31" s="52">
        <f t="shared" si="6"/>
        <v>232</v>
      </c>
      <c r="J31" s="52">
        <f t="shared" si="6"/>
        <v>97</v>
      </c>
      <c r="K31" s="52">
        <f t="shared" si="6"/>
        <v>109</v>
      </c>
      <c r="L31" s="52">
        <f t="shared" si="6"/>
        <v>154</v>
      </c>
      <c r="M31" s="52">
        <f t="shared" si="6"/>
        <v>155</v>
      </c>
      <c r="N31" s="52">
        <f t="shared" si="6"/>
        <v>44</v>
      </c>
      <c r="O31" s="52">
        <f t="shared" si="6"/>
        <v>72</v>
      </c>
      <c r="P31" s="52">
        <f t="shared" si="6"/>
        <v>102</v>
      </c>
      <c r="Q31" s="52">
        <f t="shared" si="6"/>
        <v>102</v>
      </c>
      <c r="R31" s="52">
        <f t="shared" si="6"/>
        <v>79</v>
      </c>
      <c r="S31" s="52">
        <f t="shared" si="6"/>
        <v>17</v>
      </c>
      <c r="T31" s="52">
        <f t="shared" si="6"/>
        <v>0</v>
      </c>
      <c r="U31" s="52">
        <f t="shared" si="6"/>
        <v>0</v>
      </c>
      <c r="V31" s="52">
        <f t="shared" si="6"/>
        <v>0</v>
      </c>
      <c r="W31" s="52">
        <f t="shared" si="6"/>
        <v>0</v>
      </c>
      <c r="X31" s="52">
        <f t="shared" si="6"/>
        <v>0</v>
      </c>
      <c r="Y31" s="52">
        <f t="shared" si="6"/>
        <v>0</v>
      </c>
      <c r="Z31" s="52">
        <f t="shared" si="6"/>
        <v>0</v>
      </c>
      <c r="AA31" s="52">
        <f t="shared" si="6"/>
        <v>0</v>
      </c>
      <c r="AB31" s="49">
        <f t="shared" si="0"/>
        <v>1352</v>
      </c>
      <c r="AC31" s="49">
        <f t="shared" si="1"/>
        <v>1116</v>
      </c>
      <c r="AD31" s="49">
        <f t="shared" si="2"/>
        <v>2468</v>
      </c>
    </row>
    <row r="32" spans="1:30" s="45" customFormat="1" ht="30" customHeight="1">
      <c r="A32" s="133" t="s">
        <v>189</v>
      </c>
      <c r="B32" s="134"/>
      <c r="C32" s="51" t="s">
        <v>17</v>
      </c>
      <c r="D32" s="50">
        <v>75</v>
      </c>
      <c r="E32" s="50">
        <v>68</v>
      </c>
      <c r="F32" s="50">
        <v>14</v>
      </c>
      <c r="G32" s="50">
        <v>3</v>
      </c>
      <c r="H32" s="50">
        <v>30</v>
      </c>
      <c r="I32" s="50">
        <v>12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49">
        <f t="shared" si="0"/>
        <v>119</v>
      </c>
      <c r="AC32" s="49">
        <f t="shared" si="1"/>
        <v>83</v>
      </c>
      <c r="AD32" s="49">
        <f t="shared" si="2"/>
        <v>202</v>
      </c>
    </row>
    <row r="33" spans="1:30" s="45" customFormat="1" ht="30" customHeight="1">
      <c r="A33" s="138" t="s">
        <v>191</v>
      </c>
      <c r="B33" s="51" t="s">
        <v>112</v>
      </c>
      <c r="C33" s="51" t="s">
        <v>18</v>
      </c>
      <c r="D33" s="50">
        <v>51</v>
      </c>
      <c r="E33" s="50">
        <v>19</v>
      </c>
      <c r="F33" s="50">
        <v>72</v>
      </c>
      <c r="G33" s="50">
        <v>19</v>
      </c>
      <c r="H33" s="50">
        <v>94</v>
      </c>
      <c r="I33" s="50">
        <v>41</v>
      </c>
      <c r="J33" s="50">
        <v>69</v>
      </c>
      <c r="K33" s="50">
        <v>16</v>
      </c>
      <c r="L33" s="50">
        <v>53</v>
      </c>
      <c r="M33" s="50">
        <v>39</v>
      </c>
      <c r="N33" s="50">
        <v>39</v>
      </c>
      <c r="O33" s="50">
        <v>8</v>
      </c>
      <c r="P33" s="50">
        <v>42</v>
      </c>
      <c r="Q33" s="50">
        <v>16</v>
      </c>
      <c r="R33" s="50">
        <v>18</v>
      </c>
      <c r="S33" s="50">
        <v>8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49">
        <f t="shared" si="0"/>
        <v>438</v>
      </c>
      <c r="AC33" s="49">
        <f t="shared" si="1"/>
        <v>166</v>
      </c>
      <c r="AD33" s="49">
        <f t="shared" si="2"/>
        <v>604</v>
      </c>
    </row>
    <row r="34" spans="1:30" s="45" customFormat="1" ht="30" customHeight="1">
      <c r="A34" s="138"/>
      <c r="B34" s="51" t="s">
        <v>110</v>
      </c>
      <c r="C34" s="51" t="s">
        <v>18</v>
      </c>
      <c r="D34" s="50">
        <v>57</v>
      </c>
      <c r="E34" s="50">
        <v>59</v>
      </c>
      <c r="F34" s="50">
        <v>37</v>
      </c>
      <c r="G34" s="50">
        <v>32</v>
      </c>
      <c r="H34" s="50">
        <v>22</v>
      </c>
      <c r="I34" s="50">
        <v>20</v>
      </c>
      <c r="J34" s="50">
        <v>35</v>
      </c>
      <c r="K34" s="50">
        <v>31</v>
      </c>
      <c r="L34" s="50">
        <v>19</v>
      </c>
      <c r="M34" s="50">
        <v>26</v>
      </c>
      <c r="N34" s="50">
        <v>0</v>
      </c>
      <c r="O34" s="50">
        <v>0</v>
      </c>
      <c r="P34" s="50">
        <v>11</v>
      </c>
      <c r="Q34" s="50">
        <v>12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49">
        <f t="shared" si="0"/>
        <v>181</v>
      </c>
      <c r="AC34" s="49">
        <f t="shared" si="1"/>
        <v>180</v>
      </c>
      <c r="AD34" s="49">
        <f t="shared" si="2"/>
        <v>361</v>
      </c>
    </row>
    <row r="35" spans="1:30" s="45" customFormat="1" ht="30" customHeight="1">
      <c r="A35" s="138"/>
      <c r="B35" s="51" t="s">
        <v>109</v>
      </c>
      <c r="C35" s="51" t="s">
        <v>18</v>
      </c>
      <c r="D35" s="50">
        <v>62</v>
      </c>
      <c r="E35" s="50">
        <v>38</v>
      </c>
      <c r="F35" s="50">
        <v>48</v>
      </c>
      <c r="G35" s="50">
        <v>22</v>
      </c>
      <c r="H35" s="50">
        <v>51</v>
      </c>
      <c r="I35" s="50">
        <v>29</v>
      </c>
      <c r="J35" s="50">
        <v>8</v>
      </c>
      <c r="K35" s="50">
        <v>12</v>
      </c>
      <c r="L35" s="50">
        <v>29</v>
      </c>
      <c r="M35" s="50">
        <v>15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49">
        <f t="shared" si="0"/>
        <v>198</v>
      </c>
      <c r="AC35" s="49">
        <f t="shared" si="1"/>
        <v>116</v>
      </c>
      <c r="AD35" s="49">
        <f t="shared" si="2"/>
        <v>314</v>
      </c>
    </row>
    <row r="36" spans="1:30" s="45" customFormat="1" ht="30" customHeight="1">
      <c r="A36" s="138"/>
      <c r="B36" s="52" t="s">
        <v>101</v>
      </c>
      <c r="C36" s="52" t="s">
        <v>18</v>
      </c>
      <c r="D36" s="40">
        <f>D35+D34+D33</f>
        <v>170</v>
      </c>
      <c r="E36" s="40">
        <f t="shared" ref="E36:AA36" si="7">E35+E34+E33</f>
        <v>116</v>
      </c>
      <c r="F36" s="40">
        <f t="shared" si="7"/>
        <v>157</v>
      </c>
      <c r="G36" s="40">
        <f t="shared" si="7"/>
        <v>73</v>
      </c>
      <c r="H36" s="40">
        <f t="shared" si="7"/>
        <v>167</v>
      </c>
      <c r="I36" s="40">
        <f t="shared" si="7"/>
        <v>90</v>
      </c>
      <c r="J36" s="40">
        <f t="shared" si="7"/>
        <v>112</v>
      </c>
      <c r="K36" s="40">
        <f t="shared" si="7"/>
        <v>59</v>
      </c>
      <c r="L36" s="40">
        <f t="shared" si="7"/>
        <v>101</v>
      </c>
      <c r="M36" s="40">
        <f t="shared" si="7"/>
        <v>80</v>
      </c>
      <c r="N36" s="40">
        <f t="shared" si="7"/>
        <v>39</v>
      </c>
      <c r="O36" s="40">
        <f t="shared" si="7"/>
        <v>8</v>
      </c>
      <c r="P36" s="40">
        <f t="shared" si="7"/>
        <v>53</v>
      </c>
      <c r="Q36" s="40">
        <f t="shared" si="7"/>
        <v>28</v>
      </c>
      <c r="R36" s="40">
        <f t="shared" si="7"/>
        <v>18</v>
      </c>
      <c r="S36" s="40">
        <f t="shared" si="7"/>
        <v>8</v>
      </c>
      <c r="T36" s="40">
        <f t="shared" si="7"/>
        <v>0</v>
      </c>
      <c r="U36" s="40">
        <f t="shared" si="7"/>
        <v>0</v>
      </c>
      <c r="V36" s="40">
        <f t="shared" si="7"/>
        <v>0</v>
      </c>
      <c r="W36" s="40">
        <f t="shared" si="7"/>
        <v>0</v>
      </c>
      <c r="X36" s="40">
        <f t="shared" si="7"/>
        <v>0</v>
      </c>
      <c r="Y36" s="40">
        <f t="shared" si="7"/>
        <v>0</v>
      </c>
      <c r="Z36" s="40">
        <f t="shared" si="7"/>
        <v>0</v>
      </c>
      <c r="AA36" s="40">
        <f t="shared" si="7"/>
        <v>0</v>
      </c>
      <c r="AB36" s="49">
        <f t="shared" si="0"/>
        <v>817</v>
      </c>
      <c r="AC36" s="49">
        <f t="shared" si="1"/>
        <v>462</v>
      </c>
      <c r="AD36" s="49">
        <f t="shared" si="2"/>
        <v>1279</v>
      </c>
    </row>
    <row r="37" spans="1:30" s="45" customFormat="1" ht="30" customHeight="1">
      <c r="A37" s="139" t="s">
        <v>200</v>
      </c>
      <c r="B37" s="139"/>
      <c r="C37" s="51" t="s">
        <v>179</v>
      </c>
      <c r="D37" s="50">
        <v>380</v>
      </c>
      <c r="E37" s="50">
        <v>112</v>
      </c>
      <c r="F37" s="50">
        <v>240</v>
      </c>
      <c r="G37" s="50">
        <v>92</v>
      </c>
      <c r="H37" s="50">
        <v>435</v>
      </c>
      <c r="I37" s="50">
        <v>134</v>
      </c>
      <c r="J37" s="50">
        <v>140</v>
      </c>
      <c r="K37" s="50">
        <v>101</v>
      </c>
      <c r="L37" s="50">
        <v>277</v>
      </c>
      <c r="M37" s="50">
        <v>125</v>
      </c>
      <c r="N37" s="50">
        <v>97</v>
      </c>
      <c r="O37" s="50">
        <v>69</v>
      </c>
      <c r="P37" s="50">
        <v>247</v>
      </c>
      <c r="Q37" s="50">
        <v>99</v>
      </c>
      <c r="R37" s="50">
        <v>129</v>
      </c>
      <c r="S37" s="50">
        <v>62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49">
        <f t="shared" si="0"/>
        <v>1945</v>
      </c>
      <c r="AC37" s="49">
        <f t="shared" si="1"/>
        <v>794</v>
      </c>
      <c r="AD37" s="49">
        <f t="shared" si="2"/>
        <v>2739</v>
      </c>
    </row>
    <row r="38" spans="1:30" s="45" customFormat="1" ht="30" customHeight="1">
      <c r="A38" s="139" t="s">
        <v>201</v>
      </c>
      <c r="B38" s="139"/>
      <c r="C38" s="51" t="s">
        <v>17</v>
      </c>
      <c r="D38" s="50">
        <v>279</v>
      </c>
      <c r="E38" s="50">
        <v>156</v>
      </c>
      <c r="F38" s="50">
        <v>114</v>
      </c>
      <c r="G38" s="50">
        <v>91</v>
      </c>
      <c r="H38" s="50">
        <v>174</v>
      </c>
      <c r="I38" s="50">
        <v>148</v>
      </c>
      <c r="J38" s="50">
        <v>65</v>
      </c>
      <c r="K38" s="50">
        <v>50</v>
      </c>
      <c r="L38" s="50">
        <v>166</v>
      </c>
      <c r="M38" s="50">
        <v>137</v>
      </c>
      <c r="N38" s="50">
        <v>64</v>
      </c>
      <c r="O38" s="50">
        <v>91</v>
      </c>
      <c r="P38" s="50">
        <v>71</v>
      </c>
      <c r="Q38" s="50">
        <v>36</v>
      </c>
      <c r="R38" s="50">
        <v>37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49">
        <f t="shared" si="0"/>
        <v>970</v>
      </c>
      <c r="AC38" s="49">
        <f t="shared" si="1"/>
        <v>709</v>
      </c>
      <c r="AD38" s="49">
        <f t="shared" si="2"/>
        <v>1679</v>
      </c>
    </row>
    <row r="39" spans="1:30" s="45" customFormat="1" ht="30" customHeight="1">
      <c r="A39" s="138" t="s">
        <v>182</v>
      </c>
      <c r="B39" s="51" t="s">
        <v>41</v>
      </c>
      <c r="C39" s="51" t="s">
        <v>179</v>
      </c>
      <c r="D39" s="53">
        <v>105</v>
      </c>
      <c r="E39" s="53">
        <v>343</v>
      </c>
      <c r="F39" s="53">
        <v>40</v>
      </c>
      <c r="G39" s="53">
        <v>127</v>
      </c>
      <c r="H39" s="53">
        <v>61</v>
      </c>
      <c r="I39" s="53">
        <v>75</v>
      </c>
      <c r="J39" s="53">
        <v>29</v>
      </c>
      <c r="K39" s="53">
        <v>77</v>
      </c>
      <c r="L39" s="53">
        <v>54</v>
      </c>
      <c r="M39" s="53">
        <v>147</v>
      </c>
      <c r="N39" s="53">
        <v>26</v>
      </c>
      <c r="O39" s="53">
        <v>171</v>
      </c>
      <c r="P39" s="53">
        <v>40</v>
      </c>
      <c r="Q39" s="53">
        <v>105</v>
      </c>
      <c r="R39" s="53">
        <v>23</v>
      </c>
      <c r="S39" s="53">
        <v>58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49">
        <f t="shared" si="0"/>
        <v>378</v>
      </c>
      <c r="AC39" s="49">
        <f t="shared" si="1"/>
        <v>1103</v>
      </c>
      <c r="AD39" s="49">
        <f t="shared" si="2"/>
        <v>1481</v>
      </c>
    </row>
    <row r="40" spans="1:30" s="45" customFormat="1" ht="30" customHeight="1">
      <c r="A40" s="138"/>
      <c r="B40" s="51" t="s">
        <v>114</v>
      </c>
      <c r="C40" s="51" t="s">
        <v>179</v>
      </c>
      <c r="D40" s="53">
        <v>0</v>
      </c>
      <c r="E40" s="53">
        <v>91</v>
      </c>
      <c r="F40" s="53">
        <v>0</v>
      </c>
      <c r="G40" s="53">
        <v>127</v>
      </c>
      <c r="H40" s="53">
        <v>0</v>
      </c>
      <c r="I40" s="53">
        <v>179</v>
      </c>
      <c r="J40" s="53">
        <v>0</v>
      </c>
      <c r="K40" s="53">
        <v>77</v>
      </c>
      <c r="L40" s="53">
        <v>0</v>
      </c>
      <c r="M40" s="53">
        <v>127</v>
      </c>
      <c r="N40" s="53">
        <v>0</v>
      </c>
      <c r="O40" s="53">
        <v>77</v>
      </c>
      <c r="P40" s="53">
        <v>0</v>
      </c>
      <c r="Q40" s="53">
        <v>114</v>
      </c>
      <c r="R40" s="53">
        <v>0</v>
      </c>
      <c r="S40" s="53">
        <v>63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49">
        <f t="shared" si="0"/>
        <v>0</v>
      </c>
      <c r="AC40" s="49">
        <f t="shared" si="1"/>
        <v>855</v>
      </c>
      <c r="AD40" s="49">
        <f t="shared" si="2"/>
        <v>855</v>
      </c>
    </row>
    <row r="41" spans="1:30" s="45" customFormat="1" ht="30" customHeight="1">
      <c r="A41" s="138"/>
      <c r="B41" s="52" t="s">
        <v>101</v>
      </c>
      <c r="C41" s="52" t="s">
        <v>179</v>
      </c>
      <c r="D41" s="52">
        <f>D40+D39</f>
        <v>105</v>
      </c>
      <c r="E41" s="52">
        <f t="shared" ref="E41:AA41" si="8">E40+E39</f>
        <v>434</v>
      </c>
      <c r="F41" s="52">
        <f t="shared" si="8"/>
        <v>40</v>
      </c>
      <c r="G41" s="52">
        <f t="shared" si="8"/>
        <v>254</v>
      </c>
      <c r="H41" s="52">
        <f t="shared" si="8"/>
        <v>61</v>
      </c>
      <c r="I41" s="52">
        <f t="shared" si="8"/>
        <v>254</v>
      </c>
      <c r="J41" s="52">
        <f t="shared" si="8"/>
        <v>29</v>
      </c>
      <c r="K41" s="52">
        <f t="shared" si="8"/>
        <v>154</v>
      </c>
      <c r="L41" s="52">
        <f t="shared" si="8"/>
        <v>54</v>
      </c>
      <c r="M41" s="52">
        <f t="shared" si="8"/>
        <v>274</v>
      </c>
      <c r="N41" s="52">
        <f t="shared" si="8"/>
        <v>26</v>
      </c>
      <c r="O41" s="52">
        <f t="shared" si="8"/>
        <v>248</v>
      </c>
      <c r="P41" s="52">
        <f t="shared" si="8"/>
        <v>40</v>
      </c>
      <c r="Q41" s="52">
        <f t="shared" si="8"/>
        <v>219</v>
      </c>
      <c r="R41" s="52">
        <f t="shared" si="8"/>
        <v>23</v>
      </c>
      <c r="S41" s="52">
        <f t="shared" si="8"/>
        <v>121</v>
      </c>
      <c r="T41" s="52">
        <f t="shared" si="8"/>
        <v>0</v>
      </c>
      <c r="U41" s="52">
        <f t="shared" si="8"/>
        <v>0</v>
      </c>
      <c r="V41" s="52">
        <f t="shared" si="8"/>
        <v>0</v>
      </c>
      <c r="W41" s="52">
        <f t="shared" si="8"/>
        <v>0</v>
      </c>
      <c r="X41" s="52">
        <f t="shared" si="8"/>
        <v>0</v>
      </c>
      <c r="Y41" s="52">
        <f t="shared" si="8"/>
        <v>0</v>
      </c>
      <c r="Z41" s="52">
        <f t="shared" si="8"/>
        <v>0</v>
      </c>
      <c r="AA41" s="52">
        <f t="shared" si="8"/>
        <v>0</v>
      </c>
      <c r="AB41" s="49">
        <f t="shared" si="0"/>
        <v>378</v>
      </c>
      <c r="AC41" s="49">
        <f t="shared" si="1"/>
        <v>1958</v>
      </c>
      <c r="AD41" s="49">
        <f t="shared" si="2"/>
        <v>2336</v>
      </c>
    </row>
    <row r="42" spans="1:30" s="45" customFormat="1" ht="30" customHeight="1">
      <c r="A42" s="138" t="s">
        <v>203</v>
      </c>
      <c r="B42" s="51" t="s">
        <v>41</v>
      </c>
      <c r="C42" s="51" t="s">
        <v>17</v>
      </c>
      <c r="D42" s="50">
        <v>145</v>
      </c>
      <c r="E42" s="50">
        <v>314</v>
      </c>
      <c r="F42" s="50">
        <v>53</v>
      </c>
      <c r="G42" s="50">
        <v>126</v>
      </c>
      <c r="H42" s="50">
        <v>129</v>
      </c>
      <c r="I42" s="50">
        <v>234</v>
      </c>
      <c r="J42" s="50">
        <v>30</v>
      </c>
      <c r="K42" s="50">
        <v>126</v>
      </c>
      <c r="L42" s="50">
        <v>76</v>
      </c>
      <c r="M42" s="50">
        <v>190</v>
      </c>
      <c r="N42" s="50">
        <v>18</v>
      </c>
      <c r="O42" s="50">
        <v>42</v>
      </c>
      <c r="P42" s="50">
        <v>0</v>
      </c>
      <c r="Q42" s="50">
        <v>41</v>
      </c>
      <c r="R42" s="50">
        <v>13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49">
        <f t="shared" si="0"/>
        <v>464</v>
      </c>
      <c r="AC42" s="49">
        <f t="shared" si="1"/>
        <v>1073</v>
      </c>
      <c r="AD42" s="49">
        <f t="shared" si="2"/>
        <v>1537</v>
      </c>
    </row>
    <row r="43" spans="1:30" s="45" customFormat="1" ht="30" customHeight="1">
      <c r="A43" s="138"/>
      <c r="B43" s="51" t="s">
        <v>114</v>
      </c>
      <c r="C43" s="51" t="s">
        <v>17</v>
      </c>
      <c r="D43" s="50">
        <v>0</v>
      </c>
      <c r="E43" s="50">
        <v>87</v>
      </c>
      <c r="F43" s="50">
        <v>0</v>
      </c>
      <c r="G43" s="50">
        <v>34</v>
      </c>
      <c r="H43" s="50">
        <v>0</v>
      </c>
      <c r="I43" s="50">
        <v>89</v>
      </c>
      <c r="J43" s="50">
        <v>0</v>
      </c>
      <c r="K43" s="50">
        <v>20</v>
      </c>
      <c r="L43" s="50">
        <v>0</v>
      </c>
      <c r="M43" s="50">
        <v>54</v>
      </c>
      <c r="N43" s="50">
        <v>0</v>
      </c>
      <c r="O43" s="50">
        <v>12</v>
      </c>
      <c r="P43" s="50">
        <v>0</v>
      </c>
      <c r="Q43" s="50">
        <v>17</v>
      </c>
      <c r="R43" s="50">
        <v>0</v>
      </c>
      <c r="S43" s="50">
        <v>10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49">
        <f t="shared" si="0"/>
        <v>0</v>
      </c>
      <c r="AC43" s="49">
        <f t="shared" si="1"/>
        <v>323</v>
      </c>
      <c r="AD43" s="49">
        <f t="shared" si="2"/>
        <v>323</v>
      </c>
    </row>
    <row r="44" spans="1:30" s="45" customFormat="1" ht="30" customHeight="1">
      <c r="A44" s="138"/>
      <c r="B44" s="52" t="s">
        <v>101</v>
      </c>
      <c r="C44" s="52" t="s">
        <v>17</v>
      </c>
      <c r="D44" s="52">
        <f>D43+D42</f>
        <v>145</v>
      </c>
      <c r="E44" s="52">
        <f t="shared" ref="E44:AA44" si="9">E43+E42</f>
        <v>401</v>
      </c>
      <c r="F44" s="52">
        <f t="shared" si="9"/>
        <v>53</v>
      </c>
      <c r="G44" s="52">
        <f t="shared" si="9"/>
        <v>160</v>
      </c>
      <c r="H44" s="52">
        <f t="shared" si="9"/>
        <v>129</v>
      </c>
      <c r="I44" s="52">
        <f t="shared" si="9"/>
        <v>323</v>
      </c>
      <c r="J44" s="52">
        <f t="shared" si="9"/>
        <v>30</v>
      </c>
      <c r="K44" s="52">
        <f t="shared" si="9"/>
        <v>146</v>
      </c>
      <c r="L44" s="52">
        <f t="shared" si="9"/>
        <v>76</v>
      </c>
      <c r="M44" s="52">
        <f t="shared" si="9"/>
        <v>244</v>
      </c>
      <c r="N44" s="52">
        <f t="shared" si="9"/>
        <v>18</v>
      </c>
      <c r="O44" s="52">
        <f t="shared" si="9"/>
        <v>54</v>
      </c>
      <c r="P44" s="52">
        <f t="shared" si="9"/>
        <v>0</v>
      </c>
      <c r="Q44" s="52">
        <f t="shared" si="9"/>
        <v>58</v>
      </c>
      <c r="R44" s="52">
        <f t="shared" si="9"/>
        <v>13</v>
      </c>
      <c r="S44" s="52">
        <f t="shared" si="9"/>
        <v>10</v>
      </c>
      <c r="T44" s="52">
        <f t="shared" si="9"/>
        <v>0</v>
      </c>
      <c r="U44" s="52">
        <f t="shared" si="9"/>
        <v>0</v>
      </c>
      <c r="V44" s="52">
        <f t="shared" si="9"/>
        <v>0</v>
      </c>
      <c r="W44" s="52">
        <f t="shared" si="9"/>
        <v>0</v>
      </c>
      <c r="X44" s="52">
        <f t="shared" si="9"/>
        <v>0</v>
      </c>
      <c r="Y44" s="52">
        <f t="shared" si="9"/>
        <v>0</v>
      </c>
      <c r="Z44" s="52">
        <f t="shared" si="9"/>
        <v>0</v>
      </c>
      <c r="AA44" s="52">
        <f t="shared" si="9"/>
        <v>0</v>
      </c>
      <c r="AB44" s="49">
        <f t="shared" si="0"/>
        <v>464</v>
      </c>
      <c r="AC44" s="49">
        <f t="shared" si="1"/>
        <v>1396</v>
      </c>
      <c r="AD44" s="49">
        <f t="shared" si="2"/>
        <v>1860</v>
      </c>
    </row>
    <row r="45" spans="1:30" s="45" customFormat="1" ht="30" customHeight="1">
      <c r="A45" s="51" t="s">
        <v>202</v>
      </c>
      <c r="B45" s="51" t="s">
        <v>115</v>
      </c>
      <c r="C45" s="51" t="s">
        <v>18</v>
      </c>
      <c r="D45" s="50">
        <v>100</v>
      </c>
      <c r="E45" s="50">
        <v>275</v>
      </c>
      <c r="F45" s="50">
        <v>20</v>
      </c>
      <c r="G45" s="50">
        <v>129</v>
      </c>
      <c r="H45" s="50">
        <v>75</v>
      </c>
      <c r="I45" s="50">
        <v>294</v>
      </c>
      <c r="J45" s="50">
        <v>12</v>
      </c>
      <c r="K45" s="50">
        <v>36</v>
      </c>
      <c r="L45" s="50">
        <v>42</v>
      </c>
      <c r="M45" s="50">
        <v>172</v>
      </c>
      <c r="N45" s="50">
        <v>2</v>
      </c>
      <c r="O45" s="50">
        <v>94</v>
      </c>
      <c r="P45" s="50">
        <v>11</v>
      </c>
      <c r="Q45" s="50">
        <v>120</v>
      </c>
      <c r="R45" s="50">
        <v>2</v>
      </c>
      <c r="S45" s="50">
        <v>2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49">
        <f t="shared" si="0"/>
        <v>264</v>
      </c>
      <c r="AC45" s="49">
        <f t="shared" si="1"/>
        <v>1122</v>
      </c>
      <c r="AD45" s="49">
        <f t="shared" si="2"/>
        <v>1386</v>
      </c>
    </row>
    <row r="46" spans="1:30" s="45" customFormat="1" ht="30" customHeight="1">
      <c r="A46" s="139" t="s">
        <v>116</v>
      </c>
      <c r="B46" s="139"/>
      <c r="C46" s="51" t="s">
        <v>179</v>
      </c>
      <c r="D46" s="50">
        <v>52</v>
      </c>
      <c r="E46" s="50">
        <v>26</v>
      </c>
      <c r="F46" s="50">
        <v>18</v>
      </c>
      <c r="G46" s="50">
        <v>12</v>
      </c>
      <c r="H46" s="50">
        <v>32</v>
      </c>
      <c r="I46" s="50">
        <v>28</v>
      </c>
      <c r="J46" s="50">
        <v>5</v>
      </c>
      <c r="K46" s="50">
        <v>2</v>
      </c>
      <c r="L46" s="50">
        <v>28</v>
      </c>
      <c r="M46" s="50">
        <v>23</v>
      </c>
      <c r="N46" s="50">
        <v>2</v>
      </c>
      <c r="O46" s="50">
        <v>2</v>
      </c>
      <c r="P46" s="50">
        <v>23</v>
      </c>
      <c r="Q46" s="50">
        <v>8</v>
      </c>
      <c r="R46" s="50">
        <v>5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49">
        <f t="shared" si="0"/>
        <v>165</v>
      </c>
      <c r="AC46" s="49">
        <f t="shared" si="1"/>
        <v>101</v>
      </c>
      <c r="AD46" s="49">
        <f t="shared" si="2"/>
        <v>266</v>
      </c>
    </row>
    <row r="47" spans="1:30" s="45" customFormat="1" ht="30" customHeight="1">
      <c r="A47" s="110" t="s">
        <v>0</v>
      </c>
      <c r="B47" s="26" t="s">
        <v>16</v>
      </c>
      <c r="C47" s="26" t="s">
        <v>179</v>
      </c>
      <c r="D47" s="40">
        <f>D46+D41+D37+D31+D24+D18+D17+D15+D14+D8+D6</f>
        <v>2115</v>
      </c>
      <c r="E47" s="40">
        <f t="shared" ref="E47:AA47" si="10">E46+E41+E37+E31+E24+E18+E17+E15+E14+E8+E6</f>
        <v>2532</v>
      </c>
      <c r="F47" s="40">
        <f t="shared" si="10"/>
        <v>818</v>
      </c>
      <c r="G47" s="40">
        <f t="shared" si="10"/>
        <v>928</v>
      </c>
      <c r="H47" s="40">
        <f t="shared" si="10"/>
        <v>1936</v>
      </c>
      <c r="I47" s="40">
        <f t="shared" si="10"/>
        <v>2066</v>
      </c>
      <c r="J47" s="40">
        <f t="shared" si="10"/>
        <v>693</v>
      </c>
      <c r="K47" s="40">
        <f t="shared" si="10"/>
        <v>678</v>
      </c>
      <c r="L47" s="40">
        <f t="shared" si="10"/>
        <v>1361</v>
      </c>
      <c r="M47" s="40">
        <f t="shared" si="10"/>
        <v>1678</v>
      </c>
      <c r="N47" s="40">
        <f t="shared" si="10"/>
        <v>530</v>
      </c>
      <c r="O47" s="40">
        <f t="shared" si="10"/>
        <v>704</v>
      </c>
      <c r="P47" s="40">
        <f t="shared" si="10"/>
        <v>1202</v>
      </c>
      <c r="Q47" s="40">
        <f t="shared" si="10"/>
        <v>1320</v>
      </c>
      <c r="R47" s="40">
        <f t="shared" si="10"/>
        <v>445</v>
      </c>
      <c r="S47" s="40">
        <f t="shared" si="10"/>
        <v>467</v>
      </c>
      <c r="T47" s="40">
        <f t="shared" si="10"/>
        <v>243</v>
      </c>
      <c r="U47" s="40">
        <f t="shared" si="10"/>
        <v>168</v>
      </c>
      <c r="V47" s="40">
        <f t="shared" si="10"/>
        <v>0</v>
      </c>
      <c r="W47" s="40">
        <f t="shared" si="10"/>
        <v>10</v>
      </c>
      <c r="X47" s="40">
        <f t="shared" si="10"/>
        <v>0</v>
      </c>
      <c r="Y47" s="40">
        <f t="shared" si="10"/>
        <v>0</v>
      </c>
      <c r="Z47" s="40">
        <f t="shared" si="10"/>
        <v>0</v>
      </c>
      <c r="AA47" s="40">
        <f t="shared" si="10"/>
        <v>0</v>
      </c>
      <c r="AB47" s="33">
        <f>Z47+X47+V47+T47+R47+P47+N47+L47+J47+H47+F47+D47</f>
        <v>9343</v>
      </c>
      <c r="AC47" s="33">
        <f>AA47+Y47+W47+U47+S47+Q47+O47+M47+K47+I47+G47+E47</f>
        <v>10551</v>
      </c>
      <c r="AD47" s="33">
        <f t="shared" si="2"/>
        <v>19894</v>
      </c>
    </row>
    <row r="48" spans="1:30" s="45" customFormat="1" ht="30" customHeight="1">
      <c r="A48" s="110"/>
      <c r="B48" s="26" t="s">
        <v>54</v>
      </c>
      <c r="C48" s="26" t="s">
        <v>54</v>
      </c>
      <c r="D48" s="40">
        <f>D44+D38+D32+D25+D19+D16+D7</f>
        <v>948</v>
      </c>
      <c r="E48" s="40">
        <f t="shared" ref="E48:AA48" si="11">E44+E38+E32+E25+E19+E16+E7</f>
        <v>1101</v>
      </c>
      <c r="F48" s="40">
        <f t="shared" si="11"/>
        <v>342</v>
      </c>
      <c r="G48" s="40">
        <f t="shared" si="11"/>
        <v>416</v>
      </c>
      <c r="H48" s="40">
        <f t="shared" si="11"/>
        <v>801</v>
      </c>
      <c r="I48" s="40">
        <f t="shared" si="11"/>
        <v>1072</v>
      </c>
      <c r="J48" s="40">
        <f t="shared" si="11"/>
        <v>246</v>
      </c>
      <c r="K48" s="40">
        <f t="shared" si="11"/>
        <v>441</v>
      </c>
      <c r="L48" s="40">
        <f t="shared" si="11"/>
        <v>635</v>
      </c>
      <c r="M48" s="40">
        <f t="shared" si="11"/>
        <v>798</v>
      </c>
      <c r="N48" s="40">
        <f t="shared" si="11"/>
        <v>180</v>
      </c>
      <c r="O48" s="40">
        <f t="shared" si="11"/>
        <v>291</v>
      </c>
      <c r="P48" s="40">
        <f t="shared" si="11"/>
        <v>245</v>
      </c>
      <c r="Q48" s="40">
        <f t="shared" si="11"/>
        <v>356</v>
      </c>
      <c r="R48" s="40">
        <f t="shared" si="11"/>
        <v>111</v>
      </c>
      <c r="S48" s="40">
        <f t="shared" si="11"/>
        <v>122</v>
      </c>
      <c r="T48" s="40">
        <f t="shared" si="11"/>
        <v>9</v>
      </c>
      <c r="U48" s="40">
        <f t="shared" si="11"/>
        <v>6</v>
      </c>
      <c r="V48" s="40">
        <f t="shared" si="11"/>
        <v>0</v>
      </c>
      <c r="W48" s="40">
        <f t="shared" si="11"/>
        <v>0</v>
      </c>
      <c r="X48" s="40">
        <f t="shared" si="11"/>
        <v>0</v>
      </c>
      <c r="Y48" s="40">
        <f t="shared" si="11"/>
        <v>0</v>
      </c>
      <c r="Z48" s="40">
        <f t="shared" si="11"/>
        <v>0</v>
      </c>
      <c r="AA48" s="40">
        <f t="shared" si="11"/>
        <v>0</v>
      </c>
      <c r="AB48" s="33">
        <f t="shared" ref="AB48:AB49" si="12">Z48+X48+V48+T48+R48+P48+N48+L48+J48+H48+F48+D48</f>
        <v>3517</v>
      </c>
      <c r="AC48" s="33">
        <f t="shared" ref="AC48:AC49" si="13">AA48+Y48+W48+U48+S48+Q48+O48+M48+K48+I48+G48+E48</f>
        <v>4603</v>
      </c>
      <c r="AD48" s="33">
        <f>AC48+AB48</f>
        <v>8120</v>
      </c>
    </row>
    <row r="49" spans="1:30" s="45" customFormat="1" ht="30" customHeight="1">
      <c r="A49" s="110"/>
      <c r="B49" s="26" t="s">
        <v>18</v>
      </c>
      <c r="C49" s="26" t="s">
        <v>18</v>
      </c>
      <c r="D49" s="40">
        <f>D45+D36+D26+D11</f>
        <v>608</v>
      </c>
      <c r="E49" s="40">
        <f t="shared" ref="E49:AA49" si="14">E45+E36+E26+E11</f>
        <v>723</v>
      </c>
      <c r="F49" s="40">
        <f t="shared" si="14"/>
        <v>330</v>
      </c>
      <c r="G49" s="40">
        <f t="shared" si="14"/>
        <v>377</v>
      </c>
      <c r="H49" s="40">
        <f t="shared" si="14"/>
        <v>525</v>
      </c>
      <c r="I49" s="40">
        <f t="shared" si="14"/>
        <v>667</v>
      </c>
      <c r="J49" s="40">
        <f t="shared" si="14"/>
        <v>253</v>
      </c>
      <c r="K49" s="40">
        <f t="shared" si="14"/>
        <v>290</v>
      </c>
      <c r="L49" s="40">
        <f t="shared" si="14"/>
        <v>404</v>
      </c>
      <c r="M49" s="40">
        <f t="shared" si="14"/>
        <v>533</v>
      </c>
      <c r="N49" s="40">
        <f t="shared" si="14"/>
        <v>156</v>
      </c>
      <c r="O49" s="40">
        <f t="shared" si="14"/>
        <v>237</v>
      </c>
      <c r="P49" s="40">
        <f t="shared" si="14"/>
        <v>271</v>
      </c>
      <c r="Q49" s="40">
        <f t="shared" si="14"/>
        <v>367</v>
      </c>
      <c r="R49" s="40">
        <f t="shared" si="14"/>
        <v>49</v>
      </c>
      <c r="S49" s="40">
        <f t="shared" si="14"/>
        <v>49</v>
      </c>
      <c r="T49" s="40">
        <f t="shared" si="14"/>
        <v>62</v>
      </c>
      <c r="U49" s="40">
        <f t="shared" si="14"/>
        <v>50</v>
      </c>
      <c r="V49" s="40">
        <f t="shared" si="14"/>
        <v>0</v>
      </c>
      <c r="W49" s="40">
        <f t="shared" si="14"/>
        <v>0</v>
      </c>
      <c r="X49" s="40">
        <f t="shared" si="14"/>
        <v>0</v>
      </c>
      <c r="Y49" s="40">
        <f t="shared" si="14"/>
        <v>0</v>
      </c>
      <c r="Z49" s="40">
        <f t="shared" si="14"/>
        <v>0</v>
      </c>
      <c r="AA49" s="40">
        <f t="shared" si="14"/>
        <v>0</v>
      </c>
      <c r="AB49" s="33">
        <f t="shared" si="12"/>
        <v>2658</v>
      </c>
      <c r="AC49" s="33">
        <f t="shared" si="13"/>
        <v>3293</v>
      </c>
      <c r="AD49" s="33">
        <f t="shared" si="2"/>
        <v>5951</v>
      </c>
    </row>
    <row r="50" spans="1:30" s="45" customFormat="1" ht="30" customHeight="1">
      <c r="A50" s="135" t="s">
        <v>97</v>
      </c>
      <c r="B50" s="136"/>
      <c r="C50" s="137"/>
      <c r="D50" s="33">
        <f>D49+D48+D47</f>
        <v>3671</v>
      </c>
      <c r="E50" s="33">
        <f t="shared" ref="E50:AA50" si="15">E49+E48+E47</f>
        <v>4356</v>
      </c>
      <c r="F50" s="33">
        <f t="shared" si="15"/>
        <v>1490</v>
      </c>
      <c r="G50" s="33">
        <f t="shared" si="15"/>
        <v>1721</v>
      </c>
      <c r="H50" s="33">
        <f t="shared" si="15"/>
        <v>3262</v>
      </c>
      <c r="I50" s="33">
        <f t="shared" si="15"/>
        <v>3805</v>
      </c>
      <c r="J50" s="33">
        <f t="shared" si="15"/>
        <v>1192</v>
      </c>
      <c r="K50" s="33">
        <f t="shared" si="15"/>
        <v>1409</v>
      </c>
      <c r="L50" s="33">
        <f t="shared" si="15"/>
        <v>2400</v>
      </c>
      <c r="M50" s="33">
        <f t="shared" si="15"/>
        <v>3009</v>
      </c>
      <c r="N50" s="33">
        <f t="shared" si="15"/>
        <v>866</v>
      </c>
      <c r="O50" s="33">
        <f t="shared" si="15"/>
        <v>1232</v>
      </c>
      <c r="P50" s="33">
        <f t="shared" si="15"/>
        <v>1718</v>
      </c>
      <c r="Q50" s="33">
        <f t="shared" si="15"/>
        <v>2043</v>
      </c>
      <c r="R50" s="33">
        <f t="shared" si="15"/>
        <v>605</v>
      </c>
      <c r="S50" s="33">
        <f t="shared" si="15"/>
        <v>638</v>
      </c>
      <c r="T50" s="33">
        <f t="shared" si="15"/>
        <v>314</v>
      </c>
      <c r="U50" s="33">
        <f t="shared" si="15"/>
        <v>224</v>
      </c>
      <c r="V50" s="33">
        <f t="shared" si="15"/>
        <v>0</v>
      </c>
      <c r="W50" s="33">
        <f t="shared" si="15"/>
        <v>10</v>
      </c>
      <c r="X50" s="33">
        <f t="shared" si="15"/>
        <v>0</v>
      </c>
      <c r="Y50" s="33">
        <f t="shared" si="15"/>
        <v>0</v>
      </c>
      <c r="Z50" s="33">
        <f t="shared" si="15"/>
        <v>0</v>
      </c>
      <c r="AA50" s="33">
        <f t="shared" si="15"/>
        <v>0</v>
      </c>
      <c r="AB50" s="33">
        <f>Z50+X50+V50+T50+R50+P50+N50+L50+J50+H50+F50+D50</f>
        <v>15518</v>
      </c>
      <c r="AC50" s="33">
        <f>AA50+Y50+W50+U50+S50+Q50+O50+M50+K50+I50+G50+E50</f>
        <v>18447</v>
      </c>
      <c r="AD50" s="33">
        <f t="shared" si="2"/>
        <v>33965</v>
      </c>
    </row>
    <row r="51" spans="1:30" s="31" customFormat="1" ht="30" customHeight="1"/>
    <row r="52" spans="1:30" s="31" customFormat="1" ht="30" customHeight="1"/>
    <row r="53" spans="1:30" s="31" customFormat="1" ht="30" customHeight="1"/>
    <row r="54" spans="1:30" s="31" customFormat="1" ht="30" customHeight="1"/>
    <row r="55" spans="1:30" s="31" customFormat="1" ht="30" customHeight="1"/>
    <row r="56" spans="1:30" ht="30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30" ht="30" customHeight="1"/>
    <row r="58" spans="1:30" s="31" customFormat="1" ht="30" customHeight="1"/>
    <row r="59" spans="1:30" s="45" customFormat="1" ht="30" customHeight="1"/>
    <row r="60" spans="1:30" s="45" customFormat="1" ht="30" customHeight="1"/>
    <row r="61" spans="1:30" s="45" customFormat="1">
      <c r="A61" s="150" t="s">
        <v>209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</row>
    <row r="62" spans="1:30" s="45" customFormat="1">
      <c r="A62" s="144" t="s">
        <v>9</v>
      </c>
      <c r="B62" s="145"/>
      <c r="C62" s="141" t="s">
        <v>177</v>
      </c>
      <c r="D62" s="140" t="s">
        <v>94</v>
      </c>
      <c r="E62" s="140"/>
      <c r="F62" s="140"/>
      <c r="G62" s="140"/>
      <c r="H62" s="140" t="s">
        <v>69</v>
      </c>
      <c r="I62" s="140"/>
      <c r="J62" s="140"/>
      <c r="K62" s="140"/>
      <c r="L62" s="140" t="s">
        <v>70</v>
      </c>
      <c r="M62" s="140"/>
      <c r="N62" s="140"/>
      <c r="O62" s="140"/>
      <c r="P62" s="140" t="s">
        <v>71</v>
      </c>
      <c r="Q62" s="140"/>
      <c r="R62" s="140"/>
      <c r="S62" s="140"/>
      <c r="T62" s="140" t="s">
        <v>95</v>
      </c>
      <c r="U62" s="140"/>
      <c r="V62" s="140"/>
      <c r="W62" s="140"/>
      <c r="X62" s="140" t="s">
        <v>96</v>
      </c>
      <c r="Y62" s="140"/>
      <c r="Z62" s="140"/>
      <c r="AA62" s="140"/>
      <c r="AB62" s="117" t="s">
        <v>97</v>
      </c>
      <c r="AC62" s="117"/>
      <c r="AD62" s="117"/>
    </row>
    <row r="63" spans="1:30" s="45" customFormat="1">
      <c r="A63" s="146"/>
      <c r="B63" s="147"/>
      <c r="C63" s="142"/>
      <c r="D63" s="140" t="s">
        <v>73</v>
      </c>
      <c r="E63" s="140"/>
      <c r="F63" s="140" t="s">
        <v>98</v>
      </c>
      <c r="G63" s="140"/>
      <c r="H63" s="140" t="s">
        <v>166</v>
      </c>
      <c r="I63" s="140"/>
      <c r="J63" s="140" t="s">
        <v>98</v>
      </c>
      <c r="K63" s="140"/>
      <c r="L63" s="140" t="s">
        <v>166</v>
      </c>
      <c r="M63" s="140"/>
      <c r="N63" s="140" t="s">
        <v>98</v>
      </c>
      <c r="O63" s="140"/>
      <c r="P63" s="140" t="s">
        <v>166</v>
      </c>
      <c r="Q63" s="140"/>
      <c r="R63" s="140" t="s">
        <v>98</v>
      </c>
      <c r="S63" s="140"/>
      <c r="T63" s="140" t="s">
        <v>166</v>
      </c>
      <c r="U63" s="140"/>
      <c r="V63" s="140" t="s">
        <v>98</v>
      </c>
      <c r="W63" s="140"/>
      <c r="X63" s="140" t="s">
        <v>166</v>
      </c>
      <c r="Y63" s="140"/>
      <c r="Z63" s="140" t="s">
        <v>98</v>
      </c>
      <c r="AA63" s="140"/>
      <c r="AB63" s="117"/>
      <c r="AC63" s="117"/>
      <c r="AD63" s="117"/>
    </row>
    <row r="64" spans="1:30" s="45" customFormat="1">
      <c r="A64" s="148"/>
      <c r="B64" s="149"/>
      <c r="C64" s="143"/>
      <c r="D64" s="49" t="s">
        <v>1</v>
      </c>
      <c r="E64" s="49" t="s">
        <v>87</v>
      </c>
      <c r="F64" s="49" t="s">
        <v>1</v>
      </c>
      <c r="G64" s="49" t="s">
        <v>87</v>
      </c>
      <c r="H64" s="49" t="s">
        <v>1</v>
      </c>
      <c r="I64" s="49" t="s">
        <v>87</v>
      </c>
      <c r="J64" s="49" t="s">
        <v>1</v>
      </c>
      <c r="K64" s="49" t="s">
        <v>87</v>
      </c>
      <c r="L64" s="49" t="s">
        <v>1</v>
      </c>
      <c r="M64" s="49" t="s">
        <v>87</v>
      </c>
      <c r="N64" s="49" t="s">
        <v>1</v>
      </c>
      <c r="O64" s="49" t="s">
        <v>87</v>
      </c>
      <c r="P64" s="49" t="s">
        <v>1</v>
      </c>
      <c r="Q64" s="49" t="s">
        <v>87</v>
      </c>
      <c r="R64" s="49" t="s">
        <v>1</v>
      </c>
      <c r="S64" s="49" t="s">
        <v>87</v>
      </c>
      <c r="T64" s="49" t="s">
        <v>1</v>
      </c>
      <c r="U64" s="49" t="s">
        <v>87</v>
      </c>
      <c r="V64" s="49" t="s">
        <v>1</v>
      </c>
      <c r="W64" s="49" t="s">
        <v>87</v>
      </c>
      <c r="X64" s="49" t="s">
        <v>1</v>
      </c>
      <c r="Y64" s="49" t="s">
        <v>87</v>
      </c>
      <c r="Z64" s="49" t="s">
        <v>1</v>
      </c>
      <c r="AA64" s="49" t="s">
        <v>87</v>
      </c>
      <c r="AB64" s="49" t="s">
        <v>1</v>
      </c>
      <c r="AC64" s="49" t="s">
        <v>87</v>
      </c>
      <c r="AD64" s="33" t="s">
        <v>0</v>
      </c>
    </row>
    <row r="65" spans="1:30" s="45" customFormat="1">
      <c r="A65" s="139" t="s">
        <v>99</v>
      </c>
      <c r="B65" s="139"/>
      <c r="C65" s="51" t="s">
        <v>179</v>
      </c>
      <c r="D65" s="50">
        <v>42</v>
      </c>
      <c r="E65" s="50">
        <v>7</v>
      </c>
      <c r="F65" s="50">
        <v>1</v>
      </c>
      <c r="G65" s="50">
        <v>0</v>
      </c>
      <c r="H65" s="50">
        <v>29</v>
      </c>
      <c r="I65" s="50">
        <v>28</v>
      </c>
      <c r="J65" s="50">
        <v>3</v>
      </c>
      <c r="K65" s="50">
        <v>0</v>
      </c>
      <c r="L65" s="50">
        <v>25</v>
      </c>
      <c r="M65" s="50">
        <v>34</v>
      </c>
      <c r="N65" s="50">
        <v>0</v>
      </c>
      <c r="O65" s="50">
        <v>0</v>
      </c>
      <c r="P65" s="50">
        <v>17</v>
      </c>
      <c r="Q65" s="50">
        <v>19</v>
      </c>
      <c r="R65" s="50">
        <v>0</v>
      </c>
      <c r="S65" s="50">
        <v>0</v>
      </c>
      <c r="T65" s="50">
        <v>15</v>
      </c>
      <c r="U65" s="50">
        <v>4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49">
        <f>Z65+X65+V65+T65+R65+P65+N65+L65+J65+H65+F65+D65</f>
        <v>132</v>
      </c>
      <c r="AC65" s="49">
        <f>AA65+Y65+W65+U65+S65+Q65+O65+M65+K65+I65+G65+E65</f>
        <v>92</v>
      </c>
      <c r="AD65" s="49">
        <f>AC65+AB65</f>
        <v>224</v>
      </c>
    </row>
    <row r="66" spans="1:30" s="45" customFormat="1">
      <c r="A66" s="139" t="s">
        <v>210</v>
      </c>
      <c r="B66" s="139"/>
      <c r="C66" s="51" t="s">
        <v>17</v>
      </c>
      <c r="D66" s="50">
        <v>26</v>
      </c>
      <c r="E66" s="50">
        <v>9</v>
      </c>
      <c r="F66" s="50">
        <v>17</v>
      </c>
      <c r="G66" s="50">
        <v>1</v>
      </c>
      <c r="H66" s="50">
        <v>18</v>
      </c>
      <c r="I66" s="50">
        <v>12</v>
      </c>
      <c r="J66" s="50">
        <v>0</v>
      </c>
      <c r="K66" s="50">
        <v>0</v>
      </c>
      <c r="L66" s="50">
        <v>18</v>
      </c>
      <c r="M66" s="50">
        <v>10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49">
        <f t="shared" ref="AB66:AB105" si="16">Z66+X66+V66+T66+R66+P66+N66+L66+J66+H66+F66+D66</f>
        <v>79</v>
      </c>
      <c r="AC66" s="49">
        <f t="shared" ref="AC66:AC105" si="17">AA66+Y66+W66+U66+S66+Q66+O66+M66+K66+I66+G66+E66</f>
        <v>32</v>
      </c>
      <c r="AD66" s="49">
        <f t="shared" ref="AD66:AD106" si="18">AC66+AB66</f>
        <v>111</v>
      </c>
    </row>
    <row r="67" spans="1:30" s="45" customFormat="1">
      <c r="A67" s="139" t="s">
        <v>167</v>
      </c>
      <c r="B67" s="139"/>
      <c r="C67" s="51" t="s">
        <v>179</v>
      </c>
      <c r="D67" s="50">
        <v>18</v>
      </c>
      <c r="E67" s="50">
        <v>8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49">
        <f t="shared" si="16"/>
        <v>18</v>
      </c>
      <c r="AC67" s="49">
        <f t="shared" si="17"/>
        <v>8</v>
      </c>
      <c r="AD67" s="49">
        <f t="shared" si="18"/>
        <v>26</v>
      </c>
    </row>
    <row r="68" spans="1:30" s="45" customFormat="1">
      <c r="A68" s="138" t="s">
        <v>212</v>
      </c>
      <c r="B68" s="51" t="s">
        <v>100</v>
      </c>
      <c r="C68" s="51" t="s">
        <v>18</v>
      </c>
      <c r="D68" s="50">
        <v>19</v>
      </c>
      <c r="E68" s="50">
        <v>8</v>
      </c>
      <c r="F68" s="50">
        <v>2</v>
      </c>
      <c r="G68" s="50">
        <v>0</v>
      </c>
      <c r="H68" s="50">
        <v>8</v>
      </c>
      <c r="I68" s="50">
        <v>11</v>
      </c>
      <c r="J68" s="50">
        <v>2</v>
      </c>
      <c r="K68" s="50">
        <v>0</v>
      </c>
      <c r="L68" s="50">
        <v>9</v>
      </c>
      <c r="M68" s="50">
        <v>8</v>
      </c>
      <c r="N68" s="50">
        <v>3</v>
      </c>
      <c r="O68" s="50">
        <v>0</v>
      </c>
      <c r="P68" s="50">
        <v>7</v>
      </c>
      <c r="Q68" s="50">
        <v>5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49">
        <f t="shared" si="16"/>
        <v>50</v>
      </c>
      <c r="AC68" s="49">
        <f t="shared" si="17"/>
        <v>32</v>
      </c>
      <c r="AD68" s="49">
        <f t="shared" si="18"/>
        <v>82</v>
      </c>
    </row>
    <row r="69" spans="1:30" s="45" customFormat="1">
      <c r="A69" s="138"/>
      <c r="B69" s="51" t="s">
        <v>88</v>
      </c>
      <c r="C69" s="51" t="s">
        <v>18</v>
      </c>
      <c r="D69" s="50">
        <v>36</v>
      </c>
      <c r="E69" s="50">
        <v>17</v>
      </c>
      <c r="F69" s="50">
        <v>1</v>
      </c>
      <c r="G69" s="50">
        <v>0</v>
      </c>
      <c r="H69" s="50">
        <v>19</v>
      </c>
      <c r="I69" s="50">
        <v>15</v>
      </c>
      <c r="J69" s="50">
        <v>2</v>
      </c>
      <c r="K69" s="50">
        <v>0</v>
      </c>
      <c r="L69" s="50">
        <v>17</v>
      </c>
      <c r="M69" s="50">
        <v>7</v>
      </c>
      <c r="N69" s="50">
        <v>0</v>
      </c>
      <c r="O69" s="50">
        <v>0</v>
      </c>
      <c r="P69" s="50">
        <v>12</v>
      </c>
      <c r="Q69" s="50">
        <v>5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49">
        <f t="shared" si="16"/>
        <v>87</v>
      </c>
      <c r="AC69" s="49">
        <f t="shared" si="17"/>
        <v>44</v>
      </c>
      <c r="AD69" s="49">
        <f t="shared" si="18"/>
        <v>131</v>
      </c>
    </row>
    <row r="70" spans="1:30" s="45" customFormat="1">
      <c r="A70" s="138"/>
      <c r="B70" s="52" t="s">
        <v>101</v>
      </c>
      <c r="C70" s="52" t="s">
        <v>18</v>
      </c>
      <c r="D70" s="52">
        <f>D68+D69</f>
        <v>55</v>
      </c>
      <c r="E70" s="52">
        <f t="shared" ref="E70:Y70" si="19">E68+E69</f>
        <v>25</v>
      </c>
      <c r="F70" s="52">
        <f t="shared" si="19"/>
        <v>3</v>
      </c>
      <c r="G70" s="52">
        <f t="shared" si="19"/>
        <v>0</v>
      </c>
      <c r="H70" s="52">
        <f t="shared" si="19"/>
        <v>27</v>
      </c>
      <c r="I70" s="52">
        <f t="shared" si="19"/>
        <v>26</v>
      </c>
      <c r="J70" s="52">
        <f t="shared" si="19"/>
        <v>4</v>
      </c>
      <c r="K70" s="52">
        <f t="shared" si="19"/>
        <v>0</v>
      </c>
      <c r="L70" s="52">
        <f t="shared" si="19"/>
        <v>26</v>
      </c>
      <c r="M70" s="52">
        <f t="shared" si="19"/>
        <v>15</v>
      </c>
      <c r="N70" s="52">
        <f t="shared" si="19"/>
        <v>3</v>
      </c>
      <c r="O70" s="52">
        <f t="shared" si="19"/>
        <v>0</v>
      </c>
      <c r="P70" s="52">
        <f t="shared" si="19"/>
        <v>19</v>
      </c>
      <c r="Q70" s="52">
        <f t="shared" si="19"/>
        <v>10</v>
      </c>
      <c r="R70" s="52">
        <f t="shared" si="19"/>
        <v>0</v>
      </c>
      <c r="S70" s="52">
        <f t="shared" si="19"/>
        <v>0</v>
      </c>
      <c r="T70" s="52">
        <f t="shared" si="19"/>
        <v>0</v>
      </c>
      <c r="U70" s="52">
        <f t="shared" si="19"/>
        <v>0</v>
      </c>
      <c r="V70" s="52">
        <f t="shared" si="19"/>
        <v>0</v>
      </c>
      <c r="W70" s="52">
        <f t="shared" si="19"/>
        <v>0</v>
      </c>
      <c r="X70" s="52">
        <f t="shared" si="19"/>
        <v>0</v>
      </c>
      <c r="Y70" s="52">
        <f t="shared" si="19"/>
        <v>0</v>
      </c>
      <c r="Z70" s="52">
        <f>Z68+Z69</f>
        <v>0</v>
      </c>
      <c r="AA70" s="52">
        <f t="shared" ref="AA70" si="20">AA68+AA69</f>
        <v>0</v>
      </c>
      <c r="AB70" s="49">
        <f t="shared" si="16"/>
        <v>137</v>
      </c>
      <c r="AC70" s="49">
        <f t="shared" si="17"/>
        <v>76</v>
      </c>
      <c r="AD70" s="49">
        <f t="shared" si="18"/>
        <v>213</v>
      </c>
    </row>
    <row r="71" spans="1:30" s="45" customFormat="1">
      <c r="A71" s="138" t="s">
        <v>102</v>
      </c>
      <c r="B71" s="51" t="s">
        <v>103</v>
      </c>
      <c r="C71" s="51" t="s">
        <v>179</v>
      </c>
      <c r="D71" s="50">
        <v>23</v>
      </c>
      <c r="E71" s="50">
        <v>3</v>
      </c>
      <c r="F71" s="50">
        <v>0</v>
      </c>
      <c r="G71" s="50">
        <v>2</v>
      </c>
      <c r="H71" s="50">
        <v>18</v>
      </c>
      <c r="I71" s="50">
        <v>11</v>
      </c>
      <c r="J71" s="50">
        <v>0</v>
      </c>
      <c r="K71" s="50">
        <v>0</v>
      </c>
      <c r="L71" s="50">
        <v>13</v>
      </c>
      <c r="M71" s="50">
        <v>10</v>
      </c>
      <c r="N71" s="50">
        <v>0</v>
      </c>
      <c r="O71" s="50">
        <v>0</v>
      </c>
      <c r="P71" s="50">
        <v>15</v>
      </c>
      <c r="Q71" s="50">
        <v>6</v>
      </c>
      <c r="R71" s="50">
        <v>0</v>
      </c>
      <c r="S71" s="50">
        <v>0</v>
      </c>
      <c r="T71" s="50">
        <v>14</v>
      </c>
      <c r="U71" s="50">
        <v>1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49">
        <f t="shared" si="16"/>
        <v>83</v>
      </c>
      <c r="AC71" s="49">
        <f t="shared" si="17"/>
        <v>33</v>
      </c>
      <c r="AD71" s="49">
        <f t="shared" si="18"/>
        <v>116</v>
      </c>
    </row>
    <row r="72" spans="1:30" s="45" customFormat="1">
      <c r="A72" s="138"/>
      <c r="B72" s="51" t="s">
        <v>104</v>
      </c>
      <c r="C72" s="51" t="s">
        <v>179</v>
      </c>
      <c r="D72" s="50">
        <v>10</v>
      </c>
      <c r="E72" s="50">
        <v>1</v>
      </c>
      <c r="F72" s="50">
        <v>3</v>
      </c>
      <c r="G72" s="50">
        <v>3</v>
      </c>
      <c r="H72" s="50">
        <v>12</v>
      </c>
      <c r="I72" s="50">
        <v>8</v>
      </c>
      <c r="J72" s="50">
        <v>0</v>
      </c>
      <c r="K72" s="50">
        <v>1</v>
      </c>
      <c r="L72" s="50">
        <v>11</v>
      </c>
      <c r="M72" s="50">
        <v>6</v>
      </c>
      <c r="N72" s="50">
        <v>0</v>
      </c>
      <c r="O72" s="50">
        <v>0</v>
      </c>
      <c r="P72" s="50">
        <v>5</v>
      </c>
      <c r="Q72" s="50">
        <v>4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49">
        <f t="shared" si="16"/>
        <v>41</v>
      </c>
      <c r="AC72" s="49">
        <f t="shared" si="17"/>
        <v>23</v>
      </c>
      <c r="AD72" s="49">
        <f t="shared" si="18"/>
        <v>64</v>
      </c>
    </row>
    <row r="73" spans="1:30" s="45" customFormat="1">
      <c r="A73" s="138"/>
      <c r="B73" s="52" t="s">
        <v>101</v>
      </c>
      <c r="C73" s="52" t="s">
        <v>179</v>
      </c>
      <c r="D73" s="52">
        <f>D71+D72</f>
        <v>33</v>
      </c>
      <c r="E73" s="52">
        <f t="shared" ref="E73:AA73" si="21">E71+E72</f>
        <v>4</v>
      </c>
      <c r="F73" s="52">
        <f t="shared" si="21"/>
        <v>3</v>
      </c>
      <c r="G73" s="52">
        <f t="shared" si="21"/>
        <v>5</v>
      </c>
      <c r="H73" s="52">
        <f t="shared" si="21"/>
        <v>30</v>
      </c>
      <c r="I73" s="52">
        <f t="shared" si="21"/>
        <v>19</v>
      </c>
      <c r="J73" s="52">
        <f t="shared" si="21"/>
        <v>0</v>
      </c>
      <c r="K73" s="52">
        <f t="shared" si="21"/>
        <v>1</v>
      </c>
      <c r="L73" s="52">
        <f t="shared" si="21"/>
        <v>24</v>
      </c>
      <c r="M73" s="52">
        <f t="shared" si="21"/>
        <v>16</v>
      </c>
      <c r="N73" s="52">
        <f t="shared" si="21"/>
        <v>0</v>
      </c>
      <c r="O73" s="52">
        <f t="shared" si="21"/>
        <v>0</v>
      </c>
      <c r="P73" s="52">
        <f t="shared" si="21"/>
        <v>20</v>
      </c>
      <c r="Q73" s="52">
        <f t="shared" si="21"/>
        <v>10</v>
      </c>
      <c r="R73" s="52">
        <f t="shared" si="21"/>
        <v>0</v>
      </c>
      <c r="S73" s="52">
        <f t="shared" si="21"/>
        <v>0</v>
      </c>
      <c r="T73" s="52">
        <f t="shared" si="21"/>
        <v>14</v>
      </c>
      <c r="U73" s="52">
        <f t="shared" si="21"/>
        <v>1</v>
      </c>
      <c r="V73" s="52">
        <f t="shared" si="21"/>
        <v>0</v>
      </c>
      <c r="W73" s="52">
        <f t="shared" si="21"/>
        <v>0</v>
      </c>
      <c r="X73" s="52">
        <f t="shared" si="21"/>
        <v>0</v>
      </c>
      <c r="Y73" s="52">
        <f t="shared" si="21"/>
        <v>0</v>
      </c>
      <c r="Z73" s="52">
        <f t="shared" si="21"/>
        <v>0</v>
      </c>
      <c r="AA73" s="52">
        <f t="shared" si="21"/>
        <v>0</v>
      </c>
      <c r="AB73" s="49">
        <f t="shared" si="16"/>
        <v>124</v>
      </c>
      <c r="AC73" s="49">
        <f t="shared" si="17"/>
        <v>56</v>
      </c>
      <c r="AD73" s="49">
        <f t="shared" si="18"/>
        <v>180</v>
      </c>
    </row>
    <row r="74" spans="1:30" s="45" customFormat="1">
      <c r="A74" s="139" t="s">
        <v>51</v>
      </c>
      <c r="B74" s="139"/>
      <c r="C74" s="51" t="s">
        <v>179</v>
      </c>
      <c r="D74" s="50">
        <v>52</v>
      </c>
      <c r="E74" s="50">
        <v>20</v>
      </c>
      <c r="F74" s="50">
        <v>14</v>
      </c>
      <c r="G74" s="50">
        <v>10</v>
      </c>
      <c r="H74" s="50">
        <v>6</v>
      </c>
      <c r="I74" s="50">
        <v>9</v>
      </c>
      <c r="J74" s="50">
        <v>3</v>
      </c>
      <c r="K74" s="50">
        <v>2</v>
      </c>
      <c r="L74" s="50">
        <v>4</v>
      </c>
      <c r="M74" s="50">
        <v>7</v>
      </c>
      <c r="N74" s="50">
        <v>1</v>
      </c>
      <c r="O74" s="50">
        <v>0</v>
      </c>
      <c r="P74" s="50">
        <v>7</v>
      </c>
      <c r="Q74" s="50">
        <v>9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49">
        <f t="shared" si="16"/>
        <v>87</v>
      </c>
      <c r="AC74" s="49">
        <f t="shared" si="17"/>
        <v>57</v>
      </c>
      <c r="AD74" s="49">
        <f t="shared" si="18"/>
        <v>144</v>
      </c>
    </row>
    <row r="75" spans="1:30" s="45" customFormat="1">
      <c r="A75" s="139" t="s">
        <v>211</v>
      </c>
      <c r="B75" s="139"/>
      <c r="C75" s="51" t="s">
        <v>17</v>
      </c>
      <c r="D75" s="50">
        <v>5</v>
      </c>
      <c r="E75" s="50">
        <v>3</v>
      </c>
      <c r="F75" s="50">
        <v>12</v>
      </c>
      <c r="G75" s="50">
        <v>0</v>
      </c>
      <c r="H75" s="50">
        <v>7</v>
      </c>
      <c r="I75" s="50">
        <v>3</v>
      </c>
      <c r="J75" s="50">
        <v>0</v>
      </c>
      <c r="K75" s="50">
        <v>1</v>
      </c>
      <c r="L75" s="50">
        <v>3</v>
      </c>
      <c r="M75" s="50">
        <v>2</v>
      </c>
      <c r="N75" s="50">
        <v>4</v>
      </c>
      <c r="O75" s="50">
        <v>3</v>
      </c>
      <c r="P75" s="50">
        <v>2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49">
        <f t="shared" si="16"/>
        <v>33</v>
      </c>
      <c r="AC75" s="49">
        <f t="shared" si="17"/>
        <v>12</v>
      </c>
      <c r="AD75" s="49">
        <f t="shared" si="18"/>
        <v>45</v>
      </c>
    </row>
    <row r="76" spans="1:30" s="45" customFormat="1">
      <c r="A76" s="139" t="s">
        <v>105</v>
      </c>
      <c r="B76" s="139"/>
      <c r="C76" s="51" t="s">
        <v>179</v>
      </c>
      <c r="D76" s="50">
        <v>5</v>
      </c>
      <c r="E76" s="50">
        <v>2</v>
      </c>
      <c r="F76" s="50">
        <v>0</v>
      </c>
      <c r="G76" s="50">
        <v>0</v>
      </c>
      <c r="H76" s="50">
        <v>4</v>
      </c>
      <c r="I76" s="50">
        <v>1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49">
        <f t="shared" si="16"/>
        <v>9</v>
      </c>
      <c r="AC76" s="49">
        <f t="shared" si="17"/>
        <v>3</v>
      </c>
      <c r="AD76" s="49">
        <f t="shared" si="18"/>
        <v>12</v>
      </c>
    </row>
    <row r="77" spans="1:30" s="45" customFormat="1">
      <c r="A77" s="139" t="s">
        <v>196</v>
      </c>
      <c r="B77" s="139"/>
      <c r="C77" s="51" t="s">
        <v>179</v>
      </c>
      <c r="D77" s="50">
        <v>13</v>
      </c>
      <c r="E77" s="50">
        <v>2</v>
      </c>
      <c r="F77" s="50">
        <v>0</v>
      </c>
      <c r="G77" s="50">
        <v>0</v>
      </c>
      <c r="H77" s="50">
        <v>4</v>
      </c>
      <c r="I77" s="50">
        <v>5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49">
        <f t="shared" si="16"/>
        <v>17</v>
      </c>
      <c r="AC77" s="49">
        <f t="shared" si="17"/>
        <v>7</v>
      </c>
      <c r="AD77" s="49">
        <f t="shared" si="18"/>
        <v>24</v>
      </c>
    </row>
    <row r="78" spans="1:30" s="45" customFormat="1">
      <c r="A78" s="139" t="s">
        <v>197</v>
      </c>
      <c r="B78" s="139"/>
      <c r="C78" s="51" t="s">
        <v>17</v>
      </c>
      <c r="D78" s="50">
        <v>15</v>
      </c>
      <c r="E78" s="50">
        <v>6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49">
        <f t="shared" si="16"/>
        <v>15</v>
      </c>
      <c r="AC78" s="49">
        <f t="shared" si="17"/>
        <v>6</v>
      </c>
      <c r="AD78" s="49">
        <f t="shared" si="18"/>
        <v>21</v>
      </c>
    </row>
    <row r="79" spans="1:30" s="45" customFormat="1">
      <c r="A79" s="138" t="s">
        <v>205</v>
      </c>
      <c r="B79" s="51" t="s">
        <v>121</v>
      </c>
      <c r="C79" s="51" t="s">
        <v>179</v>
      </c>
      <c r="D79" s="50">
        <v>24</v>
      </c>
      <c r="E79" s="50">
        <v>58</v>
      </c>
      <c r="F79" s="50">
        <v>14</v>
      </c>
      <c r="G79" s="50">
        <v>19</v>
      </c>
      <c r="H79" s="50">
        <v>46</v>
      </c>
      <c r="I79" s="50">
        <v>39</v>
      </c>
      <c r="J79" s="50">
        <v>8</v>
      </c>
      <c r="K79" s="50">
        <v>10</v>
      </c>
      <c r="L79" s="50">
        <v>18</v>
      </c>
      <c r="M79" s="50">
        <v>30</v>
      </c>
      <c r="N79" s="50">
        <v>24</v>
      </c>
      <c r="O79" s="50">
        <v>7</v>
      </c>
      <c r="P79" s="50">
        <v>30</v>
      </c>
      <c r="Q79" s="50">
        <v>25</v>
      </c>
      <c r="R79" s="50">
        <v>9</v>
      </c>
      <c r="S79" s="50">
        <v>6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49">
        <f t="shared" si="16"/>
        <v>173</v>
      </c>
      <c r="AC79" s="49">
        <f t="shared" si="17"/>
        <v>194</v>
      </c>
      <c r="AD79" s="49">
        <f t="shared" si="18"/>
        <v>367</v>
      </c>
    </row>
    <row r="80" spans="1:30" s="45" customFormat="1">
      <c r="A80" s="138"/>
      <c r="B80" s="51" t="s">
        <v>213</v>
      </c>
      <c r="C80" s="51" t="s">
        <v>179</v>
      </c>
      <c r="D80" s="50">
        <v>27</v>
      </c>
      <c r="E80" s="50">
        <v>22</v>
      </c>
      <c r="F80" s="50">
        <v>2</v>
      </c>
      <c r="G80" s="50">
        <v>0</v>
      </c>
      <c r="H80" s="50">
        <v>13</v>
      </c>
      <c r="I80" s="50">
        <v>10</v>
      </c>
      <c r="J80" s="50">
        <v>18</v>
      </c>
      <c r="K80" s="50">
        <v>17</v>
      </c>
      <c r="L80" s="50">
        <v>43</v>
      </c>
      <c r="M80" s="50">
        <v>27</v>
      </c>
      <c r="N80" s="50">
        <v>4</v>
      </c>
      <c r="O80" s="50">
        <v>10</v>
      </c>
      <c r="P80" s="50">
        <v>24</v>
      </c>
      <c r="Q80" s="50">
        <v>20</v>
      </c>
      <c r="R80" s="50">
        <v>13</v>
      </c>
      <c r="S80" s="50">
        <v>16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49">
        <f t="shared" si="16"/>
        <v>144</v>
      </c>
      <c r="AC80" s="49">
        <f t="shared" si="17"/>
        <v>122</v>
      </c>
      <c r="AD80" s="49">
        <f t="shared" si="18"/>
        <v>266</v>
      </c>
    </row>
    <row r="81" spans="1:30" s="45" customFormat="1">
      <c r="A81" s="138"/>
      <c r="B81" s="51" t="s">
        <v>214</v>
      </c>
      <c r="C81" s="51" t="s">
        <v>179</v>
      </c>
      <c r="D81" s="50">
        <v>16</v>
      </c>
      <c r="E81" s="50">
        <v>44</v>
      </c>
      <c r="F81" s="50">
        <v>8</v>
      </c>
      <c r="G81" s="50">
        <v>20</v>
      </c>
      <c r="H81" s="50">
        <v>10</v>
      </c>
      <c r="I81" s="50">
        <v>27</v>
      </c>
      <c r="J81" s="50">
        <v>2</v>
      </c>
      <c r="K81" s="50">
        <v>4</v>
      </c>
      <c r="L81" s="50">
        <v>1</v>
      </c>
      <c r="M81" s="50">
        <v>2</v>
      </c>
      <c r="N81" s="50">
        <v>0</v>
      </c>
      <c r="O81" s="50">
        <v>1</v>
      </c>
      <c r="P81" s="50">
        <v>2</v>
      </c>
      <c r="Q81" s="50">
        <v>1</v>
      </c>
      <c r="R81" s="50">
        <v>0</v>
      </c>
      <c r="S81" s="50">
        <v>1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49">
        <f t="shared" si="16"/>
        <v>39</v>
      </c>
      <c r="AC81" s="49">
        <f t="shared" si="17"/>
        <v>100</v>
      </c>
      <c r="AD81" s="49">
        <f t="shared" si="18"/>
        <v>139</v>
      </c>
    </row>
    <row r="82" spans="1:30" s="45" customFormat="1">
      <c r="A82" s="138"/>
      <c r="B82" s="51" t="s">
        <v>107</v>
      </c>
      <c r="C82" s="51" t="s">
        <v>179</v>
      </c>
      <c r="D82" s="50">
        <v>13</v>
      </c>
      <c r="E82" s="50">
        <v>28</v>
      </c>
      <c r="F82" s="50">
        <v>1</v>
      </c>
      <c r="G82" s="50">
        <v>3</v>
      </c>
      <c r="H82" s="50">
        <v>30</v>
      </c>
      <c r="I82" s="50">
        <v>23</v>
      </c>
      <c r="J82" s="50">
        <v>13</v>
      </c>
      <c r="K82" s="50">
        <v>5</v>
      </c>
      <c r="L82" s="50">
        <v>10</v>
      </c>
      <c r="M82" s="50">
        <v>16</v>
      </c>
      <c r="N82" s="50">
        <v>7</v>
      </c>
      <c r="O82" s="50">
        <v>1</v>
      </c>
      <c r="P82" s="50">
        <v>24</v>
      </c>
      <c r="Q82" s="50">
        <v>12</v>
      </c>
      <c r="R82" s="50">
        <v>8</v>
      </c>
      <c r="S82" s="50">
        <v>1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49">
        <f t="shared" si="16"/>
        <v>106</v>
      </c>
      <c r="AC82" s="49">
        <f t="shared" si="17"/>
        <v>89</v>
      </c>
      <c r="AD82" s="49">
        <f t="shared" si="18"/>
        <v>195</v>
      </c>
    </row>
    <row r="83" spans="1:30" s="45" customFormat="1">
      <c r="A83" s="138"/>
      <c r="B83" s="52" t="s">
        <v>101</v>
      </c>
      <c r="C83" s="52" t="s">
        <v>179</v>
      </c>
      <c r="D83" s="52">
        <f>D82+D81+D80+D79</f>
        <v>80</v>
      </c>
      <c r="E83" s="52">
        <f t="shared" ref="E83:AA83" si="22">E82+E81+E80+E79</f>
        <v>152</v>
      </c>
      <c r="F83" s="52">
        <f t="shared" si="22"/>
        <v>25</v>
      </c>
      <c r="G83" s="52">
        <f t="shared" si="22"/>
        <v>42</v>
      </c>
      <c r="H83" s="52">
        <f t="shared" si="22"/>
        <v>99</v>
      </c>
      <c r="I83" s="52">
        <f t="shared" si="22"/>
        <v>99</v>
      </c>
      <c r="J83" s="52">
        <f t="shared" si="22"/>
        <v>41</v>
      </c>
      <c r="K83" s="52">
        <f t="shared" si="22"/>
        <v>36</v>
      </c>
      <c r="L83" s="52">
        <f t="shared" si="22"/>
        <v>72</v>
      </c>
      <c r="M83" s="52">
        <f t="shared" si="22"/>
        <v>75</v>
      </c>
      <c r="N83" s="52">
        <f t="shared" si="22"/>
        <v>35</v>
      </c>
      <c r="O83" s="52">
        <f t="shared" si="22"/>
        <v>19</v>
      </c>
      <c r="P83" s="52">
        <f t="shared" si="22"/>
        <v>80</v>
      </c>
      <c r="Q83" s="52">
        <f t="shared" si="22"/>
        <v>58</v>
      </c>
      <c r="R83" s="52">
        <f t="shared" si="22"/>
        <v>30</v>
      </c>
      <c r="S83" s="52">
        <f t="shared" si="22"/>
        <v>24</v>
      </c>
      <c r="T83" s="52">
        <f t="shared" si="22"/>
        <v>0</v>
      </c>
      <c r="U83" s="52">
        <f t="shared" si="22"/>
        <v>0</v>
      </c>
      <c r="V83" s="52">
        <f t="shared" si="22"/>
        <v>0</v>
      </c>
      <c r="W83" s="52">
        <f t="shared" si="22"/>
        <v>0</v>
      </c>
      <c r="X83" s="52">
        <f t="shared" si="22"/>
        <v>0</v>
      </c>
      <c r="Y83" s="52">
        <f t="shared" si="22"/>
        <v>0</v>
      </c>
      <c r="Z83" s="52">
        <f t="shared" si="22"/>
        <v>0</v>
      </c>
      <c r="AA83" s="52">
        <f t="shared" si="22"/>
        <v>0</v>
      </c>
      <c r="AB83" s="49">
        <f t="shared" si="16"/>
        <v>462</v>
      </c>
      <c r="AC83" s="49">
        <f t="shared" si="17"/>
        <v>505</v>
      </c>
      <c r="AD83" s="49">
        <f t="shared" si="18"/>
        <v>967</v>
      </c>
    </row>
    <row r="84" spans="1:30" s="45" customFormat="1">
      <c r="A84" s="51" t="s">
        <v>198</v>
      </c>
      <c r="B84" s="51" t="s">
        <v>121</v>
      </c>
      <c r="C84" s="51" t="s">
        <v>17</v>
      </c>
      <c r="D84" s="50">
        <v>29</v>
      </c>
      <c r="E84" s="50">
        <v>40</v>
      </c>
      <c r="F84" s="50">
        <v>37</v>
      </c>
      <c r="G84" s="50">
        <v>15</v>
      </c>
      <c r="H84" s="50">
        <v>56</v>
      </c>
      <c r="I84" s="50">
        <v>37</v>
      </c>
      <c r="J84" s="50">
        <v>21</v>
      </c>
      <c r="K84" s="50">
        <v>8</v>
      </c>
      <c r="L84" s="50">
        <v>39</v>
      </c>
      <c r="M84" s="50">
        <v>31</v>
      </c>
      <c r="N84" s="50">
        <v>17</v>
      </c>
      <c r="O84" s="50">
        <v>7</v>
      </c>
      <c r="P84" s="50">
        <v>35</v>
      </c>
      <c r="Q84" s="50">
        <v>24</v>
      </c>
      <c r="R84" s="50">
        <v>17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49">
        <f t="shared" si="16"/>
        <v>251</v>
      </c>
      <c r="AC84" s="49">
        <f t="shared" si="17"/>
        <v>162</v>
      </c>
      <c r="AD84" s="49">
        <f t="shared" si="18"/>
        <v>413</v>
      </c>
    </row>
    <row r="85" spans="1:30" s="45" customFormat="1">
      <c r="A85" s="51" t="s">
        <v>199</v>
      </c>
      <c r="B85" s="51" t="s">
        <v>121</v>
      </c>
      <c r="C85" s="51" t="s">
        <v>18</v>
      </c>
      <c r="D85" s="50">
        <v>81</v>
      </c>
      <c r="E85" s="50">
        <v>120</v>
      </c>
      <c r="F85" s="50">
        <v>55</v>
      </c>
      <c r="G85" s="50">
        <v>73</v>
      </c>
      <c r="H85" s="50">
        <v>72</v>
      </c>
      <c r="I85" s="50">
        <v>75</v>
      </c>
      <c r="J85" s="50">
        <v>43</v>
      </c>
      <c r="K85" s="50">
        <v>63</v>
      </c>
      <c r="L85" s="50">
        <v>67</v>
      </c>
      <c r="M85" s="50">
        <v>78</v>
      </c>
      <c r="N85" s="50">
        <v>40</v>
      </c>
      <c r="O85" s="50">
        <v>48</v>
      </c>
      <c r="P85" s="50">
        <v>48</v>
      </c>
      <c r="Q85" s="50">
        <v>41</v>
      </c>
      <c r="R85" s="50">
        <v>8</v>
      </c>
      <c r="S85" s="50">
        <v>2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49">
        <f t="shared" si="16"/>
        <v>414</v>
      </c>
      <c r="AC85" s="49">
        <f t="shared" si="17"/>
        <v>500</v>
      </c>
      <c r="AD85" s="49">
        <f t="shared" si="18"/>
        <v>914</v>
      </c>
    </row>
    <row r="86" spans="1:30" s="45" customFormat="1">
      <c r="A86" s="138" t="s">
        <v>108</v>
      </c>
      <c r="B86" s="51" t="s">
        <v>109</v>
      </c>
      <c r="C86" s="51" t="s">
        <v>179</v>
      </c>
      <c r="D86" s="50">
        <v>23</v>
      </c>
      <c r="E86" s="50">
        <v>6</v>
      </c>
      <c r="F86" s="50">
        <v>5</v>
      </c>
      <c r="G86" s="50">
        <v>4</v>
      </c>
      <c r="H86" s="50">
        <v>6</v>
      </c>
      <c r="I86" s="50">
        <v>5</v>
      </c>
      <c r="J86" s="50">
        <v>2</v>
      </c>
      <c r="K86" s="50">
        <v>2</v>
      </c>
      <c r="L86" s="50">
        <v>0</v>
      </c>
      <c r="M86" s="50">
        <v>1</v>
      </c>
      <c r="N86" s="50">
        <v>0</v>
      </c>
      <c r="O86" s="50">
        <v>1</v>
      </c>
      <c r="P86" s="50">
        <v>0</v>
      </c>
      <c r="Q86" s="50">
        <v>1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49">
        <f t="shared" si="16"/>
        <v>36</v>
      </c>
      <c r="AC86" s="49">
        <f t="shared" si="17"/>
        <v>20</v>
      </c>
      <c r="AD86" s="49">
        <f t="shared" si="18"/>
        <v>56</v>
      </c>
    </row>
    <row r="87" spans="1:30" s="45" customFormat="1">
      <c r="A87" s="138"/>
      <c r="B87" s="51" t="s">
        <v>110</v>
      </c>
      <c r="C87" s="51" t="s">
        <v>179</v>
      </c>
      <c r="D87" s="50">
        <v>26</v>
      </c>
      <c r="E87" s="50">
        <v>7</v>
      </c>
      <c r="F87" s="50">
        <v>8</v>
      </c>
      <c r="G87" s="50">
        <v>1</v>
      </c>
      <c r="H87" s="50">
        <v>2</v>
      </c>
      <c r="I87" s="50">
        <v>0</v>
      </c>
      <c r="J87" s="50">
        <v>3</v>
      </c>
      <c r="K87" s="50">
        <v>0</v>
      </c>
      <c r="L87" s="50">
        <v>5</v>
      </c>
      <c r="M87" s="50">
        <v>3</v>
      </c>
      <c r="N87" s="50">
        <v>2</v>
      </c>
      <c r="O87" s="50">
        <v>1</v>
      </c>
      <c r="P87" s="50">
        <v>0</v>
      </c>
      <c r="Q87" s="50">
        <v>2</v>
      </c>
      <c r="R87" s="50">
        <v>2</v>
      </c>
      <c r="S87" s="50">
        <v>1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49">
        <f t="shared" si="16"/>
        <v>48</v>
      </c>
      <c r="AC87" s="49">
        <f t="shared" si="17"/>
        <v>15</v>
      </c>
      <c r="AD87" s="49">
        <f t="shared" si="18"/>
        <v>63</v>
      </c>
    </row>
    <row r="88" spans="1:30" s="45" customFormat="1">
      <c r="A88" s="138"/>
      <c r="B88" s="51" t="s">
        <v>111</v>
      </c>
      <c r="C88" s="51" t="s">
        <v>179</v>
      </c>
      <c r="D88" s="50">
        <v>12</v>
      </c>
      <c r="E88" s="50">
        <v>5</v>
      </c>
      <c r="F88" s="50">
        <v>2</v>
      </c>
      <c r="G88" s="50">
        <v>2</v>
      </c>
      <c r="H88" s="50">
        <v>3</v>
      </c>
      <c r="I88" s="50">
        <v>1</v>
      </c>
      <c r="J88" s="50">
        <v>0</v>
      </c>
      <c r="K88" s="50">
        <v>1</v>
      </c>
      <c r="L88" s="50">
        <v>2</v>
      </c>
      <c r="M88" s="50">
        <v>3</v>
      </c>
      <c r="N88" s="50">
        <v>1</v>
      </c>
      <c r="O88" s="50">
        <v>0</v>
      </c>
      <c r="P88" s="50">
        <v>1</v>
      </c>
      <c r="Q88" s="50">
        <v>0</v>
      </c>
      <c r="R88" s="50">
        <v>1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49">
        <f t="shared" si="16"/>
        <v>22</v>
      </c>
      <c r="AC88" s="49">
        <f t="shared" si="17"/>
        <v>12</v>
      </c>
      <c r="AD88" s="49">
        <f t="shared" si="18"/>
        <v>34</v>
      </c>
    </row>
    <row r="89" spans="1:30" s="45" customFormat="1">
      <c r="A89" s="138"/>
      <c r="B89" s="51" t="s">
        <v>112</v>
      </c>
      <c r="C89" s="51" t="s">
        <v>179</v>
      </c>
      <c r="D89" s="50">
        <v>29</v>
      </c>
      <c r="E89" s="50">
        <v>5</v>
      </c>
      <c r="F89" s="50">
        <v>3</v>
      </c>
      <c r="G89" s="50">
        <v>2</v>
      </c>
      <c r="H89" s="50">
        <v>7</v>
      </c>
      <c r="I89" s="50">
        <v>2</v>
      </c>
      <c r="J89" s="50">
        <v>4</v>
      </c>
      <c r="K89" s="50">
        <v>2</v>
      </c>
      <c r="L89" s="50">
        <v>9</v>
      </c>
      <c r="M89" s="50">
        <v>2</v>
      </c>
      <c r="N89" s="50">
        <v>2</v>
      </c>
      <c r="O89" s="50">
        <v>0</v>
      </c>
      <c r="P89" s="50">
        <v>5</v>
      </c>
      <c r="Q89" s="50">
        <v>0</v>
      </c>
      <c r="R89" s="50">
        <v>2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49">
        <f t="shared" si="16"/>
        <v>61</v>
      </c>
      <c r="AC89" s="49">
        <f t="shared" si="17"/>
        <v>13</v>
      </c>
      <c r="AD89" s="49">
        <f t="shared" si="18"/>
        <v>74</v>
      </c>
    </row>
    <row r="90" spans="1:30" s="45" customFormat="1">
      <c r="A90" s="138"/>
      <c r="B90" s="52" t="s">
        <v>101</v>
      </c>
      <c r="C90" s="52" t="s">
        <v>179</v>
      </c>
      <c r="D90" s="52">
        <f>D89+D88+D87+D86</f>
        <v>90</v>
      </c>
      <c r="E90" s="52">
        <f t="shared" ref="E90:AA90" si="23">E89+E88+E87+E86</f>
        <v>23</v>
      </c>
      <c r="F90" s="52">
        <f t="shared" si="23"/>
        <v>18</v>
      </c>
      <c r="G90" s="52">
        <f t="shared" si="23"/>
        <v>9</v>
      </c>
      <c r="H90" s="52">
        <f t="shared" si="23"/>
        <v>18</v>
      </c>
      <c r="I90" s="52">
        <f t="shared" si="23"/>
        <v>8</v>
      </c>
      <c r="J90" s="52">
        <f t="shared" si="23"/>
        <v>9</v>
      </c>
      <c r="K90" s="52">
        <f t="shared" si="23"/>
        <v>5</v>
      </c>
      <c r="L90" s="52">
        <f t="shared" si="23"/>
        <v>16</v>
      </c>
      <c r="M90" s="52">
        <f t="shared" si="23"/>
        <v>9</v>
      </c>
      <c r="N90" s="52">
        <f t="shared" si="23"/>
        <v>5</v>
      </c>
      <c r="O90" s="52">
        <f t="shared" si="23"/>
        <v>2</v>
      </c>
      <c r="P90" s="52">
        <f t="shared" si="23"/>
        <v>6</v>
      </c>
      <c r="Q90" s="52">
        <f t="shared" si="23"/>
        <v>3</v>
      </c>
      <c r="R90" s="52">
        <f t="shared" si="23"/>
        <v>5</v>
      </c>
      <c r="S90" s="52">
        <f t="shared" si="23"/>
        <v>1</v>
      </c>
      <c r="T90" s="52">
        <f t="shared" si="23"/>
        <v>0</v>
      </c>
      <c r="U90" s="52">
        <f t="shared" si="23"/>
        <v>0</v>
      </c>
      <c r="V90" s="52">
        <f t="shared" si="23"/>
        <v>0</v>
      </c>
      <c r="W90" s="52">
        <f t="shared" si="23"/>
        <v>0</v>
      </c>
      <c r="X90" s="52">
        <f t="shared" si="23"/>
        <v>0</v>
      </c>
      <c r="Y90" s="52">
        <f t="shared" si="23"/>
        <v>0</v>
      </c>
      <c r="Z90" s="52">
        <f t="shared" si="23"/>
        <v>0</v>
      </c>
      <c r="AA90" s="52">
        <f t="shared" si="23"/>
        <v>0</v>
      </c>
      <c r="AB90" s="49">
        <f t="shared" si="16"/>
        <v>167</v>
      </c>
      <c r="AC90" s="49">
        <f t="shared" si="17"/>
        <v>60</v>
      </c>
      <c r="AD90" s="49">
        <f t="shared" si="18"/>
        <v>227</v>
      </c>
    </row>
    <row r="91" spans="1:30" s="45" customFormat="1">
      <c r="A91" s="133" t="s">
        <v>189</v>
      </c>
      <c r="B91" s="134"/>
      <c r="C91" s="51" t="s">
        <v>17</v>
      </c>
      <c r="D91" s="50">
        <v>6</v>
      </c>
      <c r="E91" s="50">
        <v>0</v>
      </c>
      <c r="F91" s="50">
        <v>0</v>
      </c>
      <c r="G91" s="50">
        <v>0</v>
      </c>
      <c r="H91" s="50">
        <v>5</v>
      </c>
      <c r="I91" s="50">
        <v>3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49">
        <f t="shared" si="16"/>
        <v>11</v>
      </c>
      <c r="AC91" s="49">
        <f t="shared" si="17"/>
        <v>3</v>
      </c>
      <c r="AD91" s="49">
        <f t="shared" si="18"/>
        <v>14</v>
      </c>
    </row>
    <row r="92" spans="1:30" s="45" customFormat="1">
      <c r="A92" s="138" t="s">
        <v>191</v>
      </c>
      <c r="B92" s="51" t="s">
        <v>112</v>
      </c>
      <c r="C92" s="51" t="s">
        <v>18</v>
      </c>
      <c r="D92" s="50">
        <v>15</v>
      </c>
      <c r="E92" s="50">
        <v>0</v>
      </c>
      <c r="F92" s="50">
        <v>3</v>
      </c>
      <c r="G92" s="50">
        <v>0</v>
      </c>
      <c r="H92" s="50">
        <v>3</v>
      </c>
      <c r="I92" s="50">
        <v>0</v>
      </c>
      <c r="J92" s="50">
        <v>4</v>
      </c>
      <c r="K92" s="50">
        <v>0</v>
      </c>
      <c r="L92" s="50">
        <v>3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49">
        <f t="shared" si="16"/>
        <v>28</v>
      </c>
      <c r="AC92" s="49">
        <f t="shared" si="17"/>
        <v>0</v>
      </c>
      <c r="AD92" s="49">
        <f t="shared" si="18"/>
        <v>28</v>
      </c>
    </row>
    <row r="93" spans="1:30" s="45" customFormat="1">
      <c r="A93" s="138"/>
      <c r="B93" s="51" t="s">
        <v>110</v>
      </c>
      <c r="C93" s="51" t="s">
        <v>18</v>
      </c>
      <c r="D93" s="50">
        <v>14</v>
      </c>
      <c r="E93" s="50">
        <v>11</v>
      </c>
      <c r="F93" s="50">
        <v>1</v>
      </c>
      <c r="G93" s="50">
        <v>4</v>
      </c>
      <c r="H93" s="50">
        <v>6</v>
      </c>
      <c r="I93" s="50">
        <v>5</v>
      </c>
      <c r="J93" s="50">
        <v>2</v>
      </c>
      <c r="K93" s="50">
        <v>5</v>
      </c>
      <c r="L93" s="50">
        <v>4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49">
        <f t="shared" si="16"/>
        <v>27</v>
      </c>
      <c r="AC93" s="49">
        <f t="shared" si="17"/>
        <v>25</v>
      </c>
      <c r="AD93" s="49">
        <f t="shared" si="18"/>
        <v>52</v>
      </c>
    </row>
    <row r="94" spans="1:30" s="45" customFormat="1" ht="26.25" customHeight="1">
      <c r="A94" s="138"/>
      <c r="B94" s="51" t="s">
        <v>109</v>
      </c>
      <c r="C94" s="51" t="s">
        <v>18</v>
      </c>
      <c r="D94" s="50">
        <v>18</v>
      </c>
      <c r="E94" s="50">
        <v>12</v>
      </c>
      <c r="F94" s="50">
        <v>6</v>
      </c>
      <c r="G94" s="50">
        <v>0</v>
      </c>
      <c r="H94" s="50">
        <v>10</v>
      </c>
      <c r="I94" s="50">
        <v>9</v>
      </c>
      <c r="J94" s="50">
        <v>2</v>
      </c>
      <c r="K94" s="50">
        <v>5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49">
        <f t="shared" si="16"/>
        <v>36</v>
      </c>
      <c r="AC94" s="49">
        <f t="shared" si="17"/>
        <v>26</v>
      </c>
      <c r="AD94" s="49">
        <f t="shared" si="18"/>
        <v>62</v>
      </c>
    </row>
    <row r="95" spans="1:30" s="45" customFormat="1" ht="26.25" customHeight="1">
      <c r="A95" s="138"/>
      <c r="B95" s="52" t="s">
        <v>101</v>
      </c>
      <c r="C95" s="52" t="s">
        <v>18</v>
      </c>
      <c r="D95" s="40">
        <f>D94+D93+D92</f>
        <v>47</v>
      </c>
      <c r="E95" s="40">
        <f t="shared" ref="E95:AA95" si="24">E94+E93+E92</f>
        <v>23</v>
      </c>
      <c r="F95" s="40">
        <f t="shared" si="24"/>
        <v>10</v>
      </c>
      <c r="G95" s="40">
        <f t="shared" si="24"/>
        <v>4</v>
      </c>
      <c r="H95" s="40">
        <f t="shared" si="24"/>
        <v>19</v>
      </c>
      <c r="I95" s="40">
        <f t="shared" si="24"/>
        <v>14</v>
      </c>
      <c r="J95" s="40">
        <f t="shared" si="24"/>
        <v>8</v>
      </c>
      <c r="K95" s="40">
        <f t="shared" si="24"/>
        <v>10</v>
      </c>
      <c r="L95" s="40">
        <f t="shared" si="24"/>
        <v>7</v>
      </c>
      <c r="M95" s="40">
        <f t="shared" si="24"/>
        <v>0</v>
      </c>
      <c r="N95" s="40">
        <f t="shared" si="24"/>
        <v>0</v>
      </c>
      <c r="O95" s="40">
        <f t="shared" si="24"/>
        <v>0</v>
      </c>
      <c r="P95" s="40">
        <f t="shared" si="24"/>
        <v>0</v>
      </c>
      <c r="Q95" s="40">
        <f t="shared" si="24"/>
        <v>0</v>
      </c>
      <c r="R95" s="40">
        <f t="shared" si="24"/>
        <v>0</v>
      </c>
      <c r="S95" s="40">
        <f t="shared" si="24"/>
        <v>0</v>
      </c>
      <c r="T95" s="40">
        <f t="shared" si="24"/>
        <v>0</v>
      </c>
      <c r="U95" s="40">
        <f t="shared" si="24"/>
        <v>0</v>
      </c>
      <c r="V95" s="40">
        <f t="shared" si="24"/>
        <v>0</v>
      </c>
      <c r="W95" s="40">
        <f t="shared" si="24"/>
        <v>0</v>
      </c>
      <c r="X95" s="40">
        <f t="shared" si="24"/>
        <v>0</v>
      </c>
      <c r="Y95" s="40">
        <f t="shared" si="24"/>
        <v>0</v>
      </c>
      <c r="Z95" s="40">
        <f t="shared" si="24"/>
        <v>0</v>
      </c>
      <c r="AA95" s="40">
        <f t="shared" si="24"/>
        <v>0</v>
      </c>
      <c r="AB95" s="49">
        <f t="shared" si="16"/>
        <v>91</v>
      </c>
      <c r="AC95" s="49">
        <f t="shared" si="17"/>
        <v>51</v>
      </c>
      <c r="AD95" s="49">
        <f t="shared" si="18"/>
        <v>142</v>
      </c>
    </row>
    <row r="96" spans="1:30" s="45" customFormat="1">
      <c r="A96" s="139" t="s">
        <v>200</v>
      </c>
      <c r="B96" s="139"/>
      <c r="C96" s="51" t="s">
        <v>179</v>
      </c>
      <c r="D96" s="50">
        <v>89</v>
      </c>
      <c r="E96" s="50">
        <v>26</v>
      </c>
      <c r="F96" s="50">
        <v>38</v>
      </c>
      <c r="G96" s="50">
        <v>33</v>
      </c>
      <c r="H96" s="50">
        <v>62</v>
      </c>
      <c r="I96" s="50">
        <v>47</v>
      </c>
      <c r="J96" s="50">
        <v>30</v>
      </c>
      <c r="K96" s="50">
        <v>37</v>
      </c>
      <c r="L96" s="50">
        <v>45</v>
      </c>
      <c r="M96" s="50">
        <v>54</v>
      </c>
      <c r="N96" s="50">
        <v>19</v>
      </c>
      <c r="O96" s="50">
        <v>20</v>
      </c>
      <c r="P96" s="50">
        <v>28</v>
      </c>
      <c r="Q96" s="50">
        <v>31</v>
      </c>
      <c r="R96" s="50">
        <v>12</v>
      </c>
      <c r="S96" s="50">
        <v>4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49">
        <f t="shared" si="16"/>
        <v>323</v>
      </c>
      <c r="AC96" s="49">
        <f t="shared" si="17"/>
        <v>252</v>
      </c>
      <c r="AD96" s="49">
        <f t="shared" si="18"/>
        <v>575</v>
      </c>
    </row>
    <row r="97" spans="1:30" s="45" customFormat="1" ht="26.25" customHeight="1">
      <c r="A97" s="139" t="s">
        <v>201</v>
      </c>
      <c r="B97" s="139"/>
      <c r="C97" s="51" t="s">
        <v>17</v>
      </c>
      <c r="D97" s="50">
        <v>91</v>
      </c>
      <c r="E97" s="50">
        <v>19</v>
      </c>
      <c r="F97" s="50">
        <v>23</v>
      </c>
      <c r="G97" s="50">
        <v>3</v>
      </c>
      <c r="H97" s="50">
        <v>31</v>
      </c>
      <c r="I97" s="50">
        <v>7</v>
      </c>
      <c r="J97" s="50">
        <v>12</v>
      </c>
      <c r="K97" s="50">
        <v>0</v>
      </c>
      <c r="L97" s="50">
        <v>33</v>
      </c>
      <c r="M97" s="50">
        <v>5</v>
      </c>
      <c r="N97" s="50">
        <v>10</v>
      </c>
      <c r="O97" s="50">
        <v>0</v>
      </c>
      <c r="P97" s="50">
        <v>25</v>
      </c>
      <c r="Q97" s="50">
        <v>0</v>
      </c>
      <c r="R97" s="50">
        <v>16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0</v>
      </c>
      <c r="AB97" s="49">
        <f t="shared" si="16"/>
        <v>241</v>
      </c>
      <c r="AC97" s="49">
        <f t="shared" si="17"/>
        <v>34</v>
      </c>
      <c r="AD97" s="49">
        <f t="shared" si="18"/>
        <v>275</v>
      </c>
    </row>
    <row r="98" spans="1:30" s="45" customFormat="1" ht="27" customHeight="1">
      <c r="A98" s="138" t="s">
        <v>182</v>
      </c>
      <c r="B98" s="51" t="s">
        <v>41</v>
      </c>
      <c r="C98" s="51" t="s">
        <v>179</v>
      </c>
      <c r="D98" s="50">
        <v>23</v>
      </c>
      <c r="E98" s="50">
        <v>16</v>
      </c>
      <c r="F98" s="50">
        <v>4</v>
      </c>
      <c r="G98" s="50">
        <v>1</v>
      </c>
      <c r="H98" s="50">
        <v>21</v>
      </c>
      <c r="I98" s="50">
        <v>46</v>
      </c>
      <c r="J98" s="50">
        <v>2</v>
      </c>
      <c r="K98" s="50">
        <v>9</v>
      </c>
      <c r="L98" s="50">
        <v>15</v>
      </c>
      <c r="M98" s="50">
        <v>28</v>
      </c>
      <c r="N98" s="50">
        <v>0</v>
      </c>
      <c r="O98" s="50">
        <v>6</v>
      </c>
      <c r="P98" s="50">
        <v>12</v>
      </c>
      <c r="Q98" s="50">
        <v>22</v>
      </c>
      <c r="R98" s="50">
        <v>4</v>
      </c>
      <c r="S98" s="50">
        <v>2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49">
        <f t="shared" si="16"/>
        <v>81</v>
      </c>
      <c r="AC98" s="49">
        <f t="shared" si="17"/>
        <v>130</v>
      </c>
      <c r="AD98" s="49">
        <f t="shared" si="18"/>
        <v>211</v>
      </c>
    </row>
    <row r="99" spans="1:30" s="45" customFormat="1" ht="26.25" customHeight="1">
      <c r="A99" s="138"/>
      <c r="B99" s="51" t="s">
        <v>114</v>
      </c>
      <c r="C99" s="51" t="s">
        <v>179</v>
      </c>
      <c r="D99" s="50">
        <v>0</v>
      </c>
      <c r="E99" s="50">
        <v>19</v>
      </c>
      <c r="F99" s="50">
        <v>0</v>
      </c>
      <c r="G99" s="50">
        <v>21</v>
      </c>
      <c r="H99" s="50">
        <v>0</v>
      </c>
      <c r="I99" s="50">
        <v>24</v>
      </c>
      <c r="J99" s="50">
        <v>0</v>
      </c>
      <c r="K99" s="50">
        <v>27</v>
      </c>
      <c r="L99" s="50">
        <v>0</v>
      </c>
      <c r="M99" s="50">
        <v>6</v>
      </c>
      <c r="N99" s="50">
        <v>0</v>
      </c>
      <c r="O99" s="50">
        <v>6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49">
        <f t="shared" si="16"/>
        <v>0</v>
      </c>
      <c r="AC99" s="49">
        <f t="shared" si="17"/>
        <v>103</v>
      </c>
      <c r="AD99" s="49">
        <f t="shared" si="18"/>
        <v>103</v>
      </c>
    </row>
    <row r="100" spans="1:30" s="45" customFormat="1">
      <c r="A100" s="138"/>
      <c r="B100" s="52" t="s">
        <v>101</v>
      </c>
      <c r="C100" s="52" t="s">
        <v>179</v>
      </c>
      <c r="D100" s="52">
        <f>D99+D98</f>
        <v>23</v>
      </c>
      <c r="E100" s="52">
        <f t="shared" ref="E100:AA100" si="25">E99+E98</f>
        <v>35</v>
      </c>
      <c r="F100" s="52">
        <f t="shared" si="25"/>
        <v>4</v>
      </c>
      <c r="G100" s="52">
        <f t="shared" si="25"/>
        <v>22</v>
      </c>
      <c r="H100" s="52">
        <f t="shared" si="25"/>
        <v>21</v>
      </c>
      <c r="I100" s="52">
        <f t="shared" si="25"/>
        <v>70</v>
      </c>
      <c r="J100" s="52">
        <f t="shared" si="25"/>
        <v>2</v>
      </c>
      <c r="K100" s="52">
        <f t="shared" si="25"/>
        <v>36</v>
      </c>
      <c r="L100" s="52">
        <f t="shared" si="25"/>
        <v>15</v>
      </c>
      <c r="M100" s="52">
        <f t="shared" si="25"/>
        <v>34</v>
      </c>
      <c r="N100" s="52">
        <f t="shared" si="25"/>
        <v>0</v>
      </c>
      <c r="O100" s="52">
        <f t="shared" si="25"/>
        <v>12</v>
      </c>
      <c r="P100" s="52">
        <f t="shared" si="25"/>
        <v>12</v>
      </c>
      <c r="Q100" s="52">
        <f t="shared" si="25"/>
        <v>22</v>
      </c>
      <c r="R100" s="52">
        <f t="shared" si="25"/>
        <v>4</v>
      </c>
      <c r="S100" s="52">
        <f t="shared" si="25"/>
        <v>2</v>
      </c>
      <c r="T100" s="52">
        <f t="shared" si="25"/>
        <v>0</v>
      </c>
      <c r="U100" s="52">
        <f t="shared" si="25"/>
        <v>0</v>
      </c>
      <c r="V100" s="52">
        <f t="shared" si="25"/>
        <v>0</v>
      </c>
      <c r="W100" s="52">
        <f t="shared" si="25"/>
        <v>0</v>
      </c>
      <c r="X100" s="52">
        <f t="shared" si="25"/>
        <v>0</v>
      </c>
      <c r="Y100" s="52">
        <f t="shared" si="25"/>
        <v>0</v>
      </c>
      <c r="Z100" s="52">
        <f t="shared" si="25"/>
        <v>0</v>
      </c>
      <c r="AA100" s="52">
        <f t="shared" si="25"/>
        <v>0</v>
      </c>
      <c r="AB100" s="49">
        <f t="shared" si="16"/>
        <v>81</v>
      </c>
      <c r="AC100" s="49">
        <f t="shared" si="17"/>
        <v>233</v>
      </c>
      <c r="AD100" s="49">
        <f t="shared" si="18"/>
        <v>314</v>
      </c>
    </row>
    <row r="101" spans="1:30" s="45" customFormat="1">
      <c r="A101" s="138" t="s">
        <v>203</v>
      </c>
      <c r="B101" s="51" t="s">
        <v>41</v>
      </c>
      <c r="C101" s="51" t="s">
        <v>17</v>
      </c>
      <c r="D101" s="50">
        <v>4</v>
      </c>
      <c r="E101" s="50">
        <v>12</v>
      </c>
      <c r="F101" s="50">
        <v>6</v>
      </c>
      <c r="G101" s="50">
        <v>0</v>
      </c>
      <c r="H101" s="50">
        <v>17</v>
      </c>
      <c r="I101" s="50">
        <v>2</v>
      </c>
      <c r="J101" s="50">
        <v>2</v>
      </c>
      <c r="K101" s="50">
        <v>0</v>
      </c>
      <c r="L101" s="50">
        <v>12</v>
      </c>
      <c r="M101" s="50">
        <v>0</v>
      </c>
      <c r="N101" s="50">
        <v>5</v>
      </c>
      <c r="O101" s="50">
        <v>0</v>
      </c>
      <c r="P101" s="50">
        <v>7</v>
      </c>
      <c r="Q101" s="50">
        <v>0</v>
      </c>
      <c r="R101" s="50">
        <v>2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49">
        <f t="shared" si="16"/>
        <v>55</v>
      </c>
      <c r="AC101" s="49">
        <f t="shared" si="17"/>
        <v>14</v>
      </c>
      <c r="AD101" s="49">
        <f t="shared" si="18"/>
        <v>69</v>
      </c>
    </row>
    <row r="102" spans="1:30" s="45" customFormat="1">
      <c r="A102" s="138"/>
      <c r="B102" s="51" t="s">
        <v>114</v>
      </c>
      <c r="C102" s="51" t="s">
        <v>17</v>
      </c>
      <c r="D102" s="50">
        <v>0</v>
      </c>
      <c r="E102" s="50">
        <v>49</v>
      </c>
      <c r="F102" s="50">
        <v>0</v>
      </c>
      <c r="G102" s="50">
        <v>51</v>
      </c>
      <c r="H102" s="50">
        <v>0</v>
      </c>
      <c r="I102" s="50">
        <v>53</v>
      </c>
      <c r="J102" s="50">
        <v>0</v>
      </c>
      <c r="K102" s="50">
        <v>21</v>
      </c>
      <c r="L102" s="50">
        <v>0</v>
      </c>
      <c r="M102" s="50">
        <v>14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49">
        <f t="shared" si="16"/>
        <v>0</v>
      </c>
      <c r="AC102" s="49">
        <f t="shared" si="17"/>
        <v>188</v>
      </c>
      <c r="AD102" s="49">
        <f t="shared" si="18"/>
        <v>188</v>
      </c>
    </row>
    <row r="103" spans="1:30" s="45" customFormat="1">
      <c r="A103" s="138"/>
      <c r="B103" s="52" t="s">
        <v>101</v>
      </c>
      <c r="C103" s="52" t="s">
        <v>17</v>
      </c>
      <c r="D103" s="52">
        <f>D102+D101</f>
        <v>4</v>
      </c>
      <c r="E103" s="52">
        <f t="shared" ref="E103:AA103" si="26">E102+E101</f>
        <v>61</v>
      </c>
      <c r="F103" s="52">
        <f t="shared" si="26"/>
        <v>6</v>
      </c>
      <c r="G103" s="52">
        <f t="shared" si="26"/>
        <v>51</v>
      </c>
      <c r="H103" s="52">
        <f t="shared" si="26"/>
        <v>17</v>
      </c>
      <c r="I103" s="52">
        <f t="shared" si="26"/>
        <v>55</v>
      </c>
      <c r="J103" s="52">
        <f t="shared" si="26"/>
        <v>2</v>
      </c>
      <c r="K103" s="52">
        <f t="shared" si="26"/>
        <v>21</v>
      </c>
      <c r="L103" s="52">
        <f t="shared" si="26"/>
        <v>12</v>
      </c>
      <c r="M103" s="52">
        <f t="shared" si="26"/>
        <v>14</v>
      </c>
      <c r="N103" s="52">
        <f t="shared" si="26"/>
        <v>5</v>
      </c>
      <c r="O103" s="52">
        <f t="shared" si="26"/>
        <v>0</v>
      </c>
      <c r="P103" s="52">
        <f t="shared" si="26"/>
        <v>7</v>
      </c>
      <c r="Q103" s="52">
        <f t="shared" si="26"/>
        <v>0</v>
      </c>
      <c r="R103" s="52">
        <f t="shared" si="26"/>
        <v>2</v>
      </c>
      <c r="S103" s="52">
        <f t="shared" si="26"/>
        <v>0</v>
      </c>
      <c r="T103" s="52">
        <f t="shared" si="26"/>
        <v>0</v>
      </c>
      <c r="U103" s="52">
        <f t="shared" si="26"/>
        <v>0</v>
      </c>
      <c r="V103" s="52">
        <f t="shared" si="26"/>
        <v>0</v>
      </c>
      <c r="W103" s="52">
        <f t="shared" si="26"/>
        <v>0</v>
      </c>
      <c r="X103" s="52">
        <f t="shared" si="26"/>
        <v>0</v>
      </c>
      <c r="Y103" s="52">
        <f t="shared" si="26"/>
        <v>0</v>
      </c>
      <c r="Z103" s="52">
        <f t="shared" si="26"/>
        <v>0</v>
      </c>
      <c r="AA103" s="52">
        <f t="shared" si="26"/>
        <v>0</v>
      </c>
      <c r="AB103" s="49">
        <f t="shared" si="16"/>
        <v>55</v>
      </c>
      <c r="AC103" s="49">
        <f t="shared" si="17"/>
        <v>202</v>
      </c>
      <c r="AD103" s="49">
        <f t="shared" si="18"/>
        <v>257</v>
      </c>
    </row>
    <row r="104" spans="1:30" s="45" customFormat="1">
      <c r="A104" s="51" t="s">
        <v>202</v>
      </c>
      <c r="B104" s="51" t="s">
        <v>115</v>
      </c>
      <c r="C104" s="51" t="s">
        <v>18</v>
      </c>
      <c r="D104" s="50">
        <v>26</v>
      </c>
      <c r="E104" s="50">
        <v>32</v>
      </c>
      <c r="F104" s="50">
        <v>2</v>
      </c>
      <c r="G104" s="50">
        <v>13</v>
      </c>
      <c r="H104" s="50">
        <v>9</v>
      </c>
      <c r="I104" s="50">
        <v>27</v>
      </c>
      <c r="J104" s="50">
        <v>3</v>
      </c>
      <c r="K104" s="50">
        <v>11</v>
      </c>
      <c r="L104" s="50">
        <v>4</v>
      </c>
      <c r="M104" s="50">
        <v>39</v>
      </c>
      <c r="N104" s="50">
        <v>0</v>
      </c>
      <c r="O104" s="50">
        <v>20</v>
      </c>
      <c r="P104" s="50">
        <v>0</v>
      </c>
      <c r="Q104" s="50">
        <v>25</v>
      </c>
      <c r="R104" s="50">
        <v>3</v>
      </c>
      <c r="S104" s="50">
        <v>18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49">
        <f t="shared" si="16"/>
        <v>47</v>
      </c>
      <c r="AC104" s="49">
        <f t="shared" si="17"/>
        <v>185</v>
      </c>
      <c r="AD104" s="49">
        <f t="shared" si="18"/>
        <v>232</v>
      </c>
    </row>
    <row r="105" spans="1:30" s="45" customFormat="1">
      <c r="A105" s="139" t="s">
        <v>116</v>
      </c>
      <c r="B105" s="139"/>
      <c r="C105" s="51" t="s">
        <v>179</v>
      </c>
      <c r="D105" s="50">
        <v>4</v>
      </c>
      <c r="E105" s="50">
        <v>6</v>
      </c>
      <c r="F105" s="50">
        <v>8</v>
      </c>
      <c r="G105" s="50">
        <v>2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49">
        <f t="shared" si="16"/>
        <v>12</v>
      </c>
      <c r="AC105" s="49">
        <f t="shared" si="17"/>
        <v>8</v>
      </c>
      <c r="AD105" s="49">
        <f t="shared" si="18"/>
        <v>20</v>
      </c>
    </row>
    <row r="106" spans="1:30" s="45" customFormat="1">
      <c r="A106" s="110" t="s">
        <v>0</v>
      </c>
      <c r="B106" s="26" t="s">
        <v>16</v>
      </c>
      <c r="C106" s="26" t="s">
        <v>179</v>
      </c>
      <c r="D106" s="40">
        <f>D105+D100+D96+D90+D83+D77+D76+D74+D73+D67+D65</f>
        <v>449</v>
      </c>
      <c r="E106" s="40">
        <f t="shared" ref="E106" si="27">E105+E100+E96+E90+E83+E77+E76+E74+E73+E67+E65</f>
        <v>285</v>
      </c>
      <c r="F106" s="40">
        <f t="shared" ref="F106" si="28">F105+F100+F96+F90+F83+F77+F76+F74+F73+F67+F65</f>
        <v>111</v>
      </c>
      <c r="G106" s="40">
        <f t="shared" ref="G106" si="29">G105+G100+G96+G90+G83+G77+G76+G74+G73+G67+G65</f>
        <v>123</v>
      </c>
      <c r="H106" s="40">
        <f t="shared" ref="H106" si="30">H105+H100+H96+H90+H83+H77+H76+H74+H73+H67+H65</f>
        <v>273</v>
      </c>
      <c r="I106" s="40">
        <f t="shared" ref="I106" si="31">I105+I100+I96+I90+I83+I77+I76+I74+I73+I67+I65</f>
        <v>286</v>
      </c>
      <c r="J106" s="40">
        <f t="shared" ref="J106" si="32">J105+J100+J96+J90+J83+J77+J76+J74+J73+J67+J65</f>
        <v>88</v>
      </c>
      <c r="K106" s="40">
        <f t="shared" ref="K106" si="33">K105+K100+K96+K90+K83+K77+K76+K74+K73+K67+K65</f>
        <v>117</v>
      </c>
      <c r="L106" s="40">
        <f t="shared" ref="L106" si="34">L105+L100+L96+L90+L83+L77+L76+L74+L73+L67+L65</f>
        <v>201</v>
      </c>
      <c r="M106" s="40">
        <f t="shared" ref="M106" si="35">M105+M100+M96+M90+M83+M77+M76+M74+M73+M67+M65</f>
        <v>229</v>
      </c>
      <c r="N106" s="40">
        <f t="shared" ref="N106" si="36">N105+N100+N96+N90+N83+N77+N76+N74+N73+N67+N65</f>
        <v>60</v>
      </c>
      <c r="O106" s="40">
        <f t="shared" ref="O106" si="37">O105+O100+O96+O90+O83+O77+O76+O74+O73+O67+O65</f>
        <v>53</v>
      </c>
      <c r="P106" s="40">
        <f t="shared" ref="P106" si="38">P105+P100+P96+P90+P83+P77+P76+P74+P73+P67+P65</f>
        <v>170</v>
      </c>
      <c r="Q106" s="40">
        <f t="shared" ref="Q106" si="39">Q105+Q100+Q96+Q90+Q83+Q77+Q76+Q74+Q73+Q67+Q65</f>
        <v>152</v>
      </c>
      <c r="R106" s="40">
        <f t="shared" ref="R106" si="40">R105+R100+R96+R90+R83+R77+R76+R74+R73+R67+R65</f>
        <v>51</v>
      </c>
      <c r="S106" s="40">
        <f t="shared" ref="S106" si="41">S105+S100+S96+S90+S83+S77+S76+S74+S73+S67+S65</f>
        <v>31</v>
      </c>
      <c r="T106" s="40">
        <f t="shared" ref="T106" si="42">T105+T100+T96+T90+T83+T77+T76+T74+T73+T67+T65</f>
        <v>29</v>
      </c>
      <c r="U106" s="40">
        <f t="shared" ref="U106" si="43">U105+U100+U96+U90+U83+U77+U76+U74+U73+U67+U65</f>
        <v>5</v>
      </c>
      <c r="V106" s="40">
        <f t="shared" ref="V106" si="44">V105+V100+V96+V90+V83+V77+V76+V74+V73+V67+V65</f>
        <v>0</v>
      </c>
      <c r="W106" s="40">
        <f t="shared" ref="W106" si="45">W105+W100+W96+W90+W83+W77+W76+W74+W73+W67+W65</f>
        <v>0</v>
      </c>
      <c r="X106" s="40">
        <f t="shared" ref="X106" si="46">X105+X100+X96+X90+X83+X77+X76+X74+X73+X67+X65</f>
        <v>0</v>
      </c>
      <c r="Y106" s="40">
        <f t="shared" ref="Y106" si="47">Y105+Y100+Y96+Y90+Y83+Y77+Y76+Y74+Y73+Y67+Y65</f>
        <v>0</v>
      </c>
      <c r="Z106" s="40">
        <f t="shared" ref="Z106" si="48">Z105+Z100+Z96+Z90+Z83+Z77+Z76+Z74+Z73+Z67+Z65</f>
        <v>0</v>
      </c>
      <c r="AA106" s="40">
        <f t="shared" ref="AA106" si="49">AA105+AA100+AA96+AA90+AA83+AA77+AA76+AA74+AA73+AA67+AA65</f>
        <v>0</v>
      </c>
      <c r="AB106" s="33">
        <f>Z106+X106+V106+T106+R106+P106+N106+L106+J106+H106+F106+D106</f>
        <v>1432</v>
      </c>
      <c r="AC106" s="33">
        <f>AA106+Y106+W106+U106+S106+Q106+O106+M106+K106+I106+G106+E106</f>
        <v>1281</v>
      </c>
      <c r="AD106" s="33">
        <f t="shared" si="18"/>
        <v>2713</v>
      </c>
    </row>
    <row r="107" spans="1:30" s="45" customFormat="1" ht="26.25" customHeight="1">
      <c r="A107" s="110"/>
      <c r="B107" s="26" t="s">
        <v>54</v>
      </c>
      <c r="C107" s="26" t="s">
        <v>54</v>
      </c>
      <c r="D107" s="40">
        <f>D103+D97+D91+D84+D78+D75+D66</f>
        <v>176</v>
      </c>
      <c r="E107" s="40">
        <f t="shared" ref="E107:AA107" si="50">E103+E97+E91+E84+E78+E75+E66</f>
        <v>138</v>
      </c>
      <c r="F107" s="40">
        <f t="shared" si="50"/>
        <v>95</v>
      </c>
      <c r="G107" s="40">
        <f t="shared" si="50"/>
        <v>70</v>
      </c>
      <c r="H107" s="40">
        <f t="shared" si="50"/>
        <v>134</v>
      </c>
      <c r="I107" s="40">
        <f t="shared" si="50"/>
        <v>117</v>
      </c>
      <c r="J107" s="40">
        <f t="shared" si="50"/>
        <v>35</v>
      </c>
      <c r="K107" s="40">
        <f t="shared" si="50"/>
        <v>30</v>
      </c>
      <c r="L107" s="40">
        <f t="shared" si="50"/>
        <v>105</v>
      </c>
      <c r="M107" s="40">
        <f t="shared" si="50"/>
        <v>62</v>
      </c>
      <c r="N107" s="40">
        <f t="shared" si="50"/>
        <v>36</v>
      </c>
      <c r="O107" s="40">
        <f t="shared" si="50"/>
        <v>10</v>
      </c>
      <c r="P107" s="40">
        <f t="shared" si="50"/>
        <v>69</v>
      </c>
      <c r="Q107" s="40">
        <f t="shared" si="50"/>
        <v>24</v>
      </c>
      <c r="R107" s="40">
        <f t="shared" si="50"/>
        <v>35</v>
      </c>
      <c r="S107" s="40">
        <f t="shared" si="50"/>
        <v>0</v>
      </c>
      <c r="T107" s="40">
        <f t="shared" si="50"/>
        <v>0</v>
      </c>
      <c r="U107" s="40">
        <f t="shared" si="50"/>
        <v>0</v>
      </c>
      <c r="V107" s="40">
        <f t="shared" si="50"/>
        <v>0</v>
      </c>
      <c r="W107" s="40">
        <f t="shared" si="50"/>
        <v>0</v>
      </c>
      <c r="X107" s="40">
        <f t="shared" si="50"/>
        <v>0</v>
      </c>
      <c r="Y107" s="40">
        <f t="shared" si="50"/>
        <v>0</v>
      </c>
      <c r="Z107" s="40">
        <f t="shared" si="50"/>
        <v>0</v>
      </c>
      <c r="AA107" s="40">
        <f t="shared" si="50"/>
        <v>0</v>
      </c>
      <c r="AB107" s="33">
        <f t="shared" ref="AB107:AB108" si="51">Z107+X107+V107+T107+R107+P107+N107+L107+J107+H107+F107+D107</f>
        <v>685</v>
      </c>
      <c r="AC107" s="33">
        <f t="shared" ref="AC107:AC108" si="52">AA107+Y107+W107+U107+S107+Q107+O107+M107+K107+I107+G107+E107</f>
        <v>451</v>
      </c>
      <c r="AD107" s="33">
        <f>AC107+AB107</f>
        <v>1136</v>
      </c>
    </row>
    <row r="108" spans="1:30" s="31" customFormat="1" ht="26.25" customHeight="1">
      <c r="A108" s="110"/>
      <c r="B108" s="26" t="s">
        <v>18</v>
      </c>
      <c r="C108" s="26" t="s">
        <v>18</v>
      </c>
      <c r="D108" s="40">
        <f>D104+D95+D85+D70</f>
        <v>209</v>
      </c>
      <c r="E108" s="40">
        <f t="shared" ref="E108:AA108" si="53">E104+E95+E85+E70</f>
        <v>200</v>
      </c>
      <c r="F108" s="40">
        <f t="shared" si="53"/>
        <v>70</v>
      </c>
      <c r="G108" s="40">
        <f t="shared" si="53"/>
        <v>90</v>
      </c>
      <c r="H108" s="40">
        <f t="shared" si="53"/>
        <v>127</v>
      </c>
      <c r="I108" s="40">
        <f t="shared" si="53"/>
        <v>142</v>
      </c>
      <c r="J108" s="40">
        <f t="shared" si="53"/>
        <v>58</v>
      </c>
      <c r="K108" s="40">
        <f t="shared" si="53"/>
        <v>84</v>
      </c>
      <c r="L108" s="40">
        <f t="shared" si="53"/>
        <v>104</v>
      </c>
      <c r="M108" s="40">
        <f t="shared" si="53"/>
        <v>132</v>
      </c>
      <c r="N108" s="40">
        <f t="shared" si="53"/>
        <v>43</v>
      </c>
      <c r="O108" s="40">
        <f t="shared" si="53"/>
        <v>68</v>
      </c>
      <c r="P108" s="40">
        <f t="shared" si="53"/>
        <v>67</v>
      </c>
      <c r="Q108" s="40">
        <f t="shared" si="53"/>
        <v>76</v>
      </c>
      <c r="R108" s="40">
        <f t="shared" si="53"/>
        <v>11</v>
      </c>
      <c r="S108" s="40">
        <f t="shared" si="53"/>
        <v>20</v>
      </c>
      <c r="T108" s="40">
        <f t="shared" si="53"/>
        <v>0</v>
      </c>
      <c r="U108" s="40">
        <f t="shared" si="53"/>
        <v>0</v>
      </c>
      <c r="V108" s="40">
        <f t="shared" si="53"/>
        <v>0</v>
      </c>
      <c r="W108" s="40">
        <f t="shared" si="53"/>
        <v>0</v>
      </c>
      <c r="X108" s="40">
        <f t="shared" si="53"/>
        <v>0</v>
      </c>
      <c r="Y108" s="40">
        <f t="shared" si="53"/>
        <v>0</v>
      </c>
      <c r="Z108" s="40">
        <f t="shared" si="53"/>
        <v>0</v>
      </c>
      <c r="AA108" s="40">
        <f t="shared" si="53"/>
        <v>0</v>
      </c>
      <c r="AB108" s="33">
        <f t="shared" si="51"/>
        <v>689</v>
      </c>
      <c r="AC108" s="33">
        <f t="shared" si="52"/>
        <v>812</v>
      </c>
      <c r="AD108" s="33">
        <f t="shared" ref="AD108:AD109" si="54">AC108+AB108</f>
        <v>1501</v>
      </c>
    </row>
    <row r="109" spans="1:30" s="31" customFormat="1" ht="26.25" customHeight="1">
      <c r="A109" s="135" t="s">
        <v>97</v>
      </c>
      <c r="B109" s="136"/>
      <c r="C109" s="137"/>
      <c r="D109" s="33">
        <f>D108+D107+D106</f>
        <v>834</v>
      </c>
      <c r="E109" s="33">
        <f t="shared" ref="E109" si="55">E108+E107+E106</f>
        <v>623</v>
      </c>
      <c r="F109" s="33">
        <f t="shared" ref="F109" si="56">F108+F107+F106</f>
        <v>276</v>
      </c>
      <c r="G109" s="33">
        <f t="shared" ref="G109" si="57">G108+G107+G106</f>
        <v>283</v>
      </c>
      <c r="H109" s="33">
        <f t="shared" ref="H109" si="58">H108+H107+H106</f>
        <v>534</v>
      </c>
      <c r="I109" s="33">
        <f t="shared" ref="I109" si="59">I108+I107+I106</f>
        <v>545</v>
      </c>
      <c r="J109" s="33">
        <f t="shared" ref="J109" si="60">J108+J107+J106</f>
        <v>181</v>
      </c>
      <c r="K109" s="33">
        <f t="shared" ref="K109" si="61">K108+K107+K106</f>
        <v>231</v>
      </c>
      <c r="L109" s="33">
        <f t="shared" ref="L109" si="62">L108+L107+L106</f>
        <v>410</v>
      </c>
      <c r="M109" s="33">
        <f t="shared" ref="M109" si="63">M108+M107+M106</f>
        <v>423</v>
      </c>
      <c r="N109" s="33">
        <f t="shared" ref="N109" si="64">N108+N107+N106</f>
        <v>139</v>
      </c>
      <c r="O109" s="33">
        <f t="shared" ref="O109" si="65">O108+O107+O106</f>
        <v>131</v>
      </c>
      <c r="P109" s="33">
        <f t="shared" ref="P109" si="66">P108+P107+P106</f>
        <v>306</v>
      </c>
      <c r="Q109" s="33">
        <f t="shared" ref="Q109" si="67">Q108+Q107+Q106</f>
        <v>252</v>
      </c>
      <c r="R109" s="33">
        <f t="shared" ref="R109" si="68">R108+R107+R106</f>
        <v>97</v>
      </c>
      <c r="S109" s="33">
        <f t="shared" ref="S109" si="69">S108+S107+S106</f>
        <v>51</v>
      </c>
      <c r="T109" s="33">
        <f t="shared" ref="T109" si="70">T108+T107+T106</f>
        <v>29</v>
      </c>
      <c r="U109" s="33">
        <f t="shared" ref="U109" si="71">U108+U107+U106</f>
        <v>5</v>
      </c>
      <c r="V109" s="33">
        <f t="shared" ref="V109" si="72">V108+V107+V106</f>
        <v>0</v>
      </c>
      <c r="W109" s="33">
        <f t="shared" ref="W109" si="73">W108+W107+W106</f>
        <v>0</v>
      </c>
      <c r="X109" s="33">
        <f t="shared" ref="X109" si="74">X108+X107+X106</f>
        <v>0</v>
      </c>
      <c r="Y109" s="33">
        <f t="shared" ref="Y109" si="75">Y108+Y107+Y106</f>
        <v>0</v>
      </c>
      <c r="Z109" s="33">
        <f t="shared" ref="Z109" si="76">Z108+Z107+Z106</f>
        <v>0</v>
      </c>
      <c r="AA109" s="33">
        <f t="shared" ref="AA109" si="77">AA108+AA107+AA106</f>
        <v>0</v>
      </c>
      <c r="AB109" s="33">
        <f>Z109+X109+V109+T109+R109+P109+N109+L109+J109+H109+F109+D109</f>
        <v>2806</v>
      </c>
      <c r="AC109" s="33">
        <f>AA109+Y109+W109+U109+S109+Q109+O109+M109+K109+I109+G109+E109</f>
        <v>2544</v>
      </c>
      <c r="AD109" s="33">
        <f t="shared" si="54"/>
        <v>5350</v>
      </c>
    </row>
    <row r="110" spans="1:30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30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30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86">
    <mergeCell ref="A2:AD2"/>
    <mergeCell ref="A3:B5"/>
    <mergeCell ref="D3:G3"/>
    <mergeCell ref="H3:K3"/>
    <mergeCell ref="L3:O3"/>
    <mergeCell ref="P3:S3"/>
    <mergeCell ref="T3:W3"/>
    <mergeCell ref="X3:AA3"/>
    <mergeCell ref="AB3:AD4"/>
    <mergeCell ref="P4:Q4"/>
    <mergeCell ref="Z4:AA4"/>
    <mergeCell ref="N4:O4"/>
    <mergeCell ref="H4:I4"/>
    <mergeCell ref="J4:K4"/>
    <mergeCell ref="L4:M4"/>
    <mergeCell ref="R4:S4"/>
    <mergeCell ref="A68:A70"/>
    <mergeCell ref="A9:A11"/>
    <mergeCell ref="A12:A14"/>
    <mergeCell ref="A15:B15"/>
    <mergeCell ref="A16:B16"/>
    <mergeCell ref="A67:B67"/>
    <mergeCell ref="A62:B64"/>
    <mergeCell ref="A61:AD61"/>
    <mergeCell ref="H62:K62"/>
    <mergeCell ref="L62:O62"/>
    <mergeCell ref="A47:A49"/>
    <mergeCell ref="A38:B38"/>
    <mergeCell ref="P62:S62"/>
    <mergeCell ref="D62:G62"/>
    <mergeCell ref="A32:B32"/>
    <mergeCell ref="A50:C50"/>
    <mergeCell ref="T4:U4"/>
    <mergeCell ref="V4:W4"/>
    <mergeCell ref="X4:Y4"/>
    <mergeCell ref="A37:B37"/>
    <mergeCell ref="D4:E4"/>
    <mergeCell ref="A6:B6"/>
    <mergeCell ref="A8:B8"/>
    <mergeCell ref="A19:B19"/>
    <mergeCell ref="F4:G4"/>
    <mergeCell ref="A17:B17"/>
    <mergeCell ref="A18:B18"/>
    <mergeCell ref="A20:A24"/>
    <mergeCell ref="A27:A31"/>
    <mergeCell ref="A33:A36"/>
    <mergeCell ref="C3:C5"/>
    <mergeCell ref="A7:B7"/>
    <mergeCell ref="L63:M63"/>
    <mergeCell ref="N63:O63"/>
    <mergeCell ref="C62:C64"/>
    <mergeCell ref="A39:A41"/>
    <mergeCell ref="A42:A44"/>
    <mergeCell ref="A46:B46"/>
    <mergeCell ref="A78:B78"/>
    <mergeCell ref="T62:W62"/>
    <mergeCell ref="X62:AA62"/>
    <mergeCell ref="AB62:AD63"/>
    <mergeCell ref="V63:W63"/>
    <mergeCell ref="X63:Y63"/>
    <mergeCell ref="Z63:AA63"/>
    <mergeCell ref="T63:U63"/>
    <mergeCell ref="A65:B65"/>
    <mergeCell ref="A66:B66"/>
    <mergeCell ref="P63:Q63"/>
    <mergeCell ref="R63:S63"/>
    <mergeCell ref="D63:E63"/>
    <mergeCell ref="F63:G63"/>
    <mergeCell ref="H63:I63"/>
    <mergeCell ref="J63:K63"/>
    <mergeCell ref="A91:B91"/>
    <mergeCell ref="A109:C109"/>
    <mergeCell ref="A71:A73"/>
    <mergeCell ref="A105:B105"/>
    <mergeCell ref="A106:A108"/>
    <mergeCell ref="A74:B74"/>
    <mergeCell ref="A75:B75"/>
    <mergeCell ref="A76:B76"/>
    <mergeCell ref="A92:A95"/>
    <mergeCell ref="A96:B96"/>
    <mergeCell ref="A97:B97"/>
    <mergeCell ref="A98:A100"/>
    <mergeCell ref="A101:A103"/>
    <mergeCell ref="A79:A83"/>
    <mergeCell ref="A86:A90"/>
    <mergeCell ref="A77:B77"/>
  </mergeCells>
  <printOptions horizontalCentered="1" verticalCentered="1"/>
  <pageMargins left="0.19685039370078741" right="0.19685039370078741" top="0.23622047244094491" bottom="0.23622047244094491" header="0.11811023622047245" footer="0.11811023622047245"/>
  <pageSetup scale="73" orientation="landscape" r:id="rId1"/>
  <rowBreaks count="2" manualBreakCount="2">
    <brk id="23" max="16383" man="1"/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55"/>
  <sheetViews>
    <sheetView rightToLeft="1" zoomScale="70" zoomScaleNormal="70" workbookViewId="0">
      <selection activeCell="I16" sqref="I16"/>
    </sheetView>
  </sheetViews>
  <sheetFormatPr defaultColWidth="9" defaultRowHeight="27.75"/>
  <cols>
    <col min="1" max="1" width="14.5703125" style="54" bestFit="1" customWidth="1"/>
    <col min="2" max="2" width="13" style="54" customWidth="1"/>
    <col min="3" max="3" width="14.42578125" style="54" customWidth="1"/>
    <col min="4" max="4" width="9" style="54" customWidth="1"/>
    <col min="5" max="6" width="7.140625" style="54" customWidth="1"/>
    <col min="7" max="7" width="10.42578125" style="54" customWidth="1"/>
    <col min="8" max="8" width="7.140625" style="54" customWidth="1"/>
    <col min="9" max="9" width="11" style="54" customWidth="1"/>
    <col min="10" max="18" width="7.140625" style="54" customWidth="1"/>
    <col min="19" max="19" width="7.85546875" style="54" bestFit="1" customWidth="1"/>
    <col min="20" max="21" width="7.140625" style="54" customWidth="1"/>
    <col min="22" max="16384" width="9" style="54"/>
  </cols>
  <sheetData>
    <row r="4" spans="1:16" s="45" customFormat="1">
      <c r="A4" s="157" t="s">
        <v>216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s="45" customFormat="1">
      <c r="A5" s="152" t="s">
        <v>83</v>
      </c>
      <c r="B5" s="155" t="s">
        <v>177</v>
      </c>
      <c r="C5" s="152" t="s">
        <v>9</v>
      </c>
      <c r="D5" s="151" t="s">
        <v>47</v>
      </c>
      <c r="E5" s="151"/>
      <c r="F5" s="151" t="s">
        <v>127</v>
      </c>
      <c r="G5" s="151"/>
      <c r="H5" s="151" t="s">
        <v>128</v>
      </c>
      <c r="I5" s="151"/>
      <c r="J5" s="151" t="s">
        <v>25</v>
      </c>
      <c r="K5" s="151"/>
      <c r="L5" s="152" t="s">
        <v>7</v>
      </c>
      <c r="M5" s="152"/>
      <c r="N5" s="152" t="s">
        <v>0</v>
      </c>
      <c r="O5" s="152"/>
      <c r="P5" s="152"/>
    </row>
    <row r="6" spans="1:16" s="45" customFormat="1">
      <c r="A6" s="152"/>
      <c r="B6" s="156"/>
      <c r="C6" s="152"/>
      <c r="D6" s="55" t="s">
        <v>1</v>
      </c>
      <c r="E6" s="55" t="s">
        <v>87</v>
      </c>
      <c r="F6" s="55" t="s">
        <v>1</v>
      </c>
      <c r="G6" s="55" t="s">
        <v>87</v>
      </c>
      <c r="H6" s="55" t="s">
        <v>1</v>
      </c>
      <c r="I6" s="55" t="s">
        <v>87</v>
      </c>
      <c r="J6" s="55" t="s">
        <v>1</v>
      </c>
      <c r="K6" s="55" t="s">
        <v>87</v>
      </c>
      <c r="L6" s="55" t="s">
        <v>1</v>
      </c>
      <c r="M6" s="55" t="s">
        <v>87</v>
      </c>
      <c r="N6" s="55" t="s">
        <v>1</v>
      </c>
      <c r="O6" s="55" t="s">
        <v>87</v>
      </c>
      <c r="P6" s="55" t="s">
        <v>79</v>
      </c>
    </row>
    <row r="7" spans="1:16" s="45" customFormat="1" ht="46.5" customHeight="1">
      <c r="A7" s="153" t="s">
        <v>65</v>
      </c>
      <c r="B7" s="56" t="s">
        <v>16</v>
      </c>
      <c r="C7" s="56" t="s">
        <v>26</v>
      </c>
      <c r="D7" s="56">
        <v>3</v>
      </c>
      <c r="E7" s="56">
        <v>7</v>
      </c>
      <c r="F7" s="56">
        <v>0</v>
      </c>
      <c r="G7" s="56">
        <v>0</v>
      </c>
      <c r="H7" s="56">
        <v>0</v>
      </c>
      <c r="I7" s="56">
        <v>0</v>
      </c>
      <c r="J7" s="56">
        <v>1</v>
      </c>
      <c r="K7" s="56">
        <v>0</v>
      </c>
      <c r="L7" s="56">
        <v>0</v>
      </c>
      <c r="M7" s="56">
        <v>0</v>
      </c>
      <c r="N7" s="55">
        <f>D7+F7+H7+J7+L7</f>
        <v>4</v>
      </c>
      <c r="O7" s="55">
        <f>M7+K7+I7+G7+E7</f>
        <v>7</v>
      </c>
      <c r="P7" s="33">
        <f>O7+N7</f>
        <v>11</v>
      </c>
    </row>
    <row r="8" spans="1:16" s="45" customFormat="1" ht="35.1" customHeight="1">
      <c r="A8" s="153"/>
      <c r="B8" s="56" t="s">
        <v>16</v>
      </c>
      <c r="C8" s="56" t="s">
        <v>50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5">
        <f t="shared" ref="N8:N12" si="0">D8+F8+H8+J8+L8</f>
        <v>0</v>
      </c>
      <c r="O8" s="55">
        <f t="shared" ref="O8:O12" si="1">M8+K8+I8+G8+E8</f>
        <v>0</v>
      </c>
      <c r="P8" s="33">
        <f t="shared" ref="P8:P14" si="2">O8+N8</f>
        <v>0</v>
      </c>
    </row>
    <row r="9" spans="1:16" s="45" customFormat="1" ht="35.1" customHeight="1">
      <c r="A9" s="154" t="s">
        <v>215</v>
      </c>
      <c r="B9" s="57" t="s">
        <v>16</v>
      </c>
      <c r="C9" s="56" t="s">
        <v>26</v>
      </c>
      <c r="D9" s="56">
        <v>106</v>
      </c>
      <c r="E9" s="56">
        <v>87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5">
        <f t="shared" si="0"/>
        <v>106</v>
      </c>
      <c r="O9" s="55">
        <f t="shared" si="1"/>
        <v>87</v>
      </c>
      <c r="P9" s="33">
        <f t="shared" si="2"/>
        <v>193</v>
      </c>
    </row>
    <row r="10" spans="1:16" s="45" customFormat="1" ht="35.1" customHeight="1">
      <c r="A10" s="154"/>
      <c r="B10" s="57" t="s">
        <v>16</v>
      </c>
      <c r="C10" s="56" t="s">
        <v>50</v>
      </c>
      <c r="D10" s="56">
        <v>9</v>
      </c>
      <c r="E10" s="56">
        <v>3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5">
        <f t="shared" si="0"/>
        <v>9</v>
      </c>
      <c r="O10" s="55">
        <f t="shared" si="1"/>
        <v>3</v>
      </c>
      <c r="P10" s="33">
        <f t="shared" si="2"/>
        <v>12</v>
      </c>
    </row>
    <row r="11" spans="1:16" s="45" customFormat="1" ht="35.1" customHeight="1">
      <c r="A11" s="153" t="s">
        <v>52</v>
      </c>
      <c r="B11" s="56" t="s">
        <v>16</v>
      </c>
      <c r="C11" s="56" t="s">
        <v>26</v>
      </c>
      <c r="D11" s="56">
        <v>15</v>
      </c>
      <c r="E11" s="56">
        <v>21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5">
        <f t="shared" si="0"/>
        <v>15</v>
      </c>
      <c r="O11" s="55">
        <f t="shared" si="1"/>
        <v>21</v>
      </c>
      <c r="P11" s="33">
        <f t="shared" si="2"/>
        <v>36</v>
      </c>
    </row>
    <row r="12" spans="1:16" s="45" customFormat="1" ht="35.1" customHeight="1">
      <c r="A12" s="153"/>
      <c r="B12" s="56" t="s">
        <v>16</v>
      </c>
      <c r="C12" s="56" t="s">
        <v>50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5">
        <f t="shared" si="0"/>
        <v>0</v>
      </c>
      <c r="O12" s="55">
        <f t="shared" si="1"/>
        <v>0</v>
      </c>
      <c r="P12" s="33">
        <f t="shared" si="2"/>
        <v>0</v>
      </c>
    </row>
    <row r="13" spans="1:16" s="45" customFormat="1" ht="35.1" customHeight="1">
      <c r="A13" s="117" t="s">
        <v>0</v>
      </c>
      <c r="B13" s="33" t="s">
        <v>16</v>
      </c>
      <c r="C13" s="55" t="s">
        <v>26</v>
      </c>
      <c r="D13" s="33">
        <f>D7+D9+D11</f>
        <v>124</v>
      </c>
      <c r="E13" s="33">
        <f t="shared" ref="E13:M13" si="3">E7+E9+E11</f>
        <v>115</v>
      </c>
      <c r="F13" s="33">
        <f t="shared" si="3"/>
        <v>0</v>
      </c>
      <c r="G13" s="33">
        <f t="shared" si="3"/>
        <v>0</v>
      </c>
      <c r="H13" s="33">
        <f t="shared" si="3"/>
        <v>0</v>
      </c>
      <c r="I13" s="33">
        <f t="shared" si="3"/>
        <v>0</v>
      </c>
      <c r="J13" s="33">
        <f t="shared" si="3"/>
        <v>1</v>
      </c>
      <c r="K13" s="33">
        <f t="shared" si="3"/>
        <v>0</v>
      </c>
      <c r="L13" s="33">
        <f t="shared" si="3"/>
        <v>0</v>
      </c>
      <c r="M13" s="33">
        <f t="shared" si="3"/>
        <v>0</v>
      </c>
      <c r="N13" s="33">
        <f>L13+J13+H13+F13+D13</f>
        <v>125</v>
      </c>
      <c r="O13" s="33">
        <f>M13+K13+I13+G13+E13</f>
        <v>115</v>
      </c>
      <c r="P13" s="33">
        <f t="shared" si="2"/>
        <v>240</v>
      </c>
    </row>
    <row r="14" spans="1:16" s="45" customFormat="1" ht="35.1" customHeight="1">
      <c r="A14" s="117"/>
      <c r="B14" s="33" t="s">
        <v>16</v>
      </c>
      <c r="C14" s="55" t="s">
        <v>50</v>
      </c>
      <c r="D14" s="33">
        <f>D12+D10+D8</f>
        <v>9</v>
      </c>
      <c r="E14" s="33">
        <f t="shared" ref="E14:M14" si="4">E12+E10+E8</f>
        <v>3</v>
      </c>
      <c r="F14" s="33">
        <f t="shared" si="4"/>
        <v>0</v>
      </c>
      <c r="G14" s="33">
        <f t="shared" si="4"/>
        <v>0</v>
      </c>
      <c r="H14" s="33">
        <f t="shared" si="4"/>
        <v>0</v>
      </c>
      <c r="I14" s="33">
        <f t="shared" si="4"/>
        <v>0</v>
      </c>
      <c r="J14" s="33">
        <f t="shared" si="4"/>
        <v>0</v>
      </c>
      <c r="K14" s="33">
        <f t="shared" si="4"/>
        <v>0</v>
      </c>
      <c r="L14" s="33">
        <f t="shared" si="4"/>
        <v>0</v>
      </c>
      <c r="M14" s="33">
        <f t="shared" si="4"/>
        <v>0</v>
      </c>
      <c r="N14" s="33">
        <f>L14+J14+H14+F14+D14</f>
        <v>9</v>
      </c>
      <c r="O14" s="33">
        <f>M14+K14+I14+G14+E14</f>
        <v>3</v>
      </c>
      <c r="P14" s="33">
        <f t="shared" si="2"/>
        <v>12</v>
      </c>
    </row>
    <row r="15" spans="1:16" s="58" customFormat="1" ht="35.1" customHeight="1"/>
    <row r="16" spans="1:16" s="58" customFormat="1" ht="35.1" customHeight="1"/>
    <row r="17" spans="1:21" s="58" customFormat="1" ht="30" customHeight="1"/>
    <row r="18" spans="1:21" s="58" customFormat="1" ht="30" customHeight="1"/>
    <row r="19" spans="1:21" s="58" customFormat="1" ht="30" customHeight="1">
      <c r="A19" s="157" t="s">
        <v>217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45"/>
      <c r="R19" s="45"/>
      <c r="S19" s="45"/>
      <c r="T19" s="45"/>
      <c r="U19" s="45"/>
    </row>
    <row r="20" spans="1:21" s="58" customFormat="1" ht="35.1" customHeight="1">
      <c r="A20" s="152" t="s">
        <v>83</v>
      </c>
      <c r="B20" s="155" t="s">
        <v>177</v>
      </c>
      <c r="C20" s="152" t="s">
        <v>9</v>
      </c>
      <c r="D20" s="151" t="s">
        <v>47</v>
      </c>
      <c r="E20" s="151"/>
      <c r="F20" s="151" t="s">
        <v>127</v>
      </c>
      <c r="G20" s="151"/>
      <c r="H20" s="151" t="s">
        <v>128</v>
      </c>
      <c r="I20" s="151"/>
      <c r="J20" s="151" t="s">
        <v>25</v>
      </c>
      <c r="K20" s="151"/>
      <c r="L20" s="152" t="s">
        <v>7</v>
      </c>
      <c r="M20" s="152"/>
      <c r="N20" s="152" t="s">
        <v>0</v>
      </c>
      <c r="O20" s="152"/>
      <c r="P20" s="152"/>
      <c r="Q20" s="45"/>
      <c r="R20" s="45"/>
      <c r="S20" s="45"/>
      <c r="T20" s="45"/>
      <c r="U20" s="45"/>
    </row>
    <row r="21" spans="1:21" s="58" customFormat="1" ht="35.1" customHeight="1">
      <c r="A21" s="152"/>
      <c r="B21" s="156"/>
      <c r="C21" s="152"/>
      <c r="D21" s="55" t="s">
        <v>1</v>
      </c>
      <c r="E21" s="55" t="s">
        <v>87</v>
      </c>
      <c r="F21" s="55" t="s">
        <v>1</v>
      </c>
      <c r="G21" s="55" t="s">
        <v>87</v>
      </c>
      <c r="H21" s="55" t="s">
        <v>1</v>
      </c>
      <c r="I21" s="55" t="s">
        <v>87</v>
      </c>
      <c r="J21" s="55" t="s">
        <v>1</v>
      </c>
      <c r="K21" s="55" t="s">
        <v>87</v>
      </c>
      <c r="L21" s="55" t="s">
        <v>1</v>
      </c>
      <c r="M21" s="55" t="s">
        <v>87</v>
      </c>
      <c r="N21" s="55" t="s">
        <v>1</v>
      </c>
      <c r="O21" s="55" t="s">
        <v>87</v>
      </c>
      <c r="P21" s="55" t="s">
        <v>79</v>
      </c>
      <c r="Q21" s="45"/>
      <c r="R21" s="45"/>
      <c r="S21" s="45"/>
      <c r="T21" s="45"/>
      <c r="U21" s="45"/>
    </row>
    <row r="22" spans="1:21" s="58" customFormat="1" ht="35.1" customHeight="1">
      <c r="A22" s="153" t="s">
        <v>65</v>
      </c>
      <c r="B22" s="56" t="s">
        <v>16</v>
      </c>
      <c r="C22" s="56" t="s">
        <v>26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5">
        <f>D22+F22+H22+J22+L22</f>
        <v>0</v>
      </c>
      <c r="O22" s="55">
        <f>M22+K22+I22+G22+E22</f>
        <v>0</v>
      </c>
      <c r="P22" s="33">
        <f>O22+N22</f>
        <v>0</v>
      </c>
      <c r="Q22" s="45"/>
      <c r="R22" s="45"/>
      <c r="S22" s="45"/>
      <c r="T22" s="45"/>
      <c r="U22" s="45"/>
    </row>
    <row r="23" spans="1:21" s="58" customFormat="1" ht="35.1" customHeight="1">
      <c r="A23" s="153"/>
      <c r="B23" s="56" t="s">
        <v>16</v>
      </c>
      <c r="C23" s="56" t="s">
        <v>50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5">
        <f t="shared" ref="N23:N27" si="5">D23+F23+H23+J23+L23</f>
        <v>0</v>
      </c>
      <c r="O23" s="55">
        <f t="shared" ref="O23:O27" si="6">M23+K23+I23+G23+E23</f>
        <v>0</v>
      </c>
      <c r="P23" s="33">
        <f t="shared" ref="P23:P29" si="7">O23+N23</f>
        <v>0</v>
      </c>
      <c r="Q23" s="45"/>
      <c r="R23" s="45"/>
      <c r="S23" s="45"/>
      <c r="T23" s="45"/>
      <c r="U23" s="45"/>
    </row>
    <row r="24" spans="1:21" s="58" customFormat="1" ht="35.1" customHeight="1">
      <c r="A24" s="154" t="s">
        <v>215</v>
      </c>
      <c r="B24" s="57" t="s">
        <v>16</v>
      </c>
      <c r="C24" s="56" t="s">
        <v>26</v>
      </c>
      <c r="D24" s="56">
        <v>1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5">
        <f t="shared" si="5"/>
        <v>1</v>
      </c>
      <c r="O24" s="55">
        <f t="shared" si="6"/>
        <v>0</v>
      </c>
      <c r="P24" s="33">
        <f t="shared" si="7"/>
        <v>1</v>
      </c>
      <c r="Q24" s="45"/>
      <c r="R24" s="45"/>
      <c r="S24" s="45"/>
      <c r="T24" s="45"/>
      <c r="U24" s="45"/>
    </row>
    <row r="25" spans="1:21" s="58" customFormat="1" ht="35.1" customHeight="1">
      <c r="A25" s="154"/>
      <c r="B25" s="57" t="s">
        <v>16</v>
      </c>
      <c r="C25" s="56" t="s">
        <v>50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5">
        <f t="shared" si="5"/>
        <v>0</v>
      </c>
      <c r="O25" s="55">
        <f t="shared" si="6"/>
        <v>0</v>
      </c>
      <c r="P25" s="33">
        <f t="shared" si="7"/>
        <v>0</v>
      </c>
      <c r="Q25" s="45"/>
      <c r="R25" s="45"/>
      <c r="S25" s="45"/>
      <c r="T25" s="45"/>
      <c r="U25" s="45"/>
    </row>
    <row r="26" spans="1:21" s="58" customFormat="1" ht="35.1" customHeight="1">
      <c r="A26" s="153" t="s">
        <v>52</v>
      </c>
      <c r="B26" s="56" t="s">
        <v>16</v>
      </c>
      <c r="C26" s="56" t="s">
        <v>26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5">
        <f t="shared" si="5"/>
        <v>0</v>
      </c>
      <c r="O26" s="55">
        <f t="shared" si="6"/>
        <v>0</v>
      </c>
      <c r="P26" s="33">
        <f t="shared" si="7"/>
        <v>0</v>
      </c>
      <c r="Q26" s="45"/>
      <c r="R26" s="45"/>
      <c r="S26" s="45"/>
      <c r="T26" s="45"/>
      <c r="U26" s="45"/>
    </row>
    <row r="27" spans="1:21" s="58" customFormat="1" ht="35.1" customHeight="1">
      <c r="A27" s="153"/>
      <c r="B27" s="56" t="s">
        <v>16</v>
      </c>
      <c r="C27" s="56" t="s">
        <v>50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5">
        <f t="shared" si="5"/>
        <v>0</v>
      </c>
      <c r="O27" s="55">
        <f t="shared" si="6"/>
        <v>0</v>
      </c>
      <c r="P27" s="33">
        <f t="shared" si="7"/>
        <v>0</v>
      </c>
      <c r="Q27" s="45"/>
      <c r="R27" s="45"/>
      <c r="S27" s="45"/>
      <c r="T27" s="45"/>
      <c r="U27" s="45"/>
    </row>
    <row r="28" spans="1:21" s="58" customFormat="1" ht="35.1" customHeight="1">
      <c r="A28" s="117" t="s">
        <v>0</v>
      </c>
      <c r="B28" s="33" t="s">
        <v>16</v>
      </c>
      <c r="C28" s="55" t="s">
        <v>26</v>
      </c>
      <c r="D28" s="33">
        <f>D22+D24+D26</f>
        <v>1</v>
      </c>
      <c r="E28" s="33">
        <f t="shared" ref="E28:M28" si="8">E22+E24+E26</f>
        <v>0</v>
      </c>
      <c r="F28" s="33">
        <f t="shared" si="8"/>
        <v>0</v>
      </c>
      <c r="G28" s="33">
        <f t="shared" si="8"/>
        <v>0</v>
      </c>
      <c r="H28" s="33">
        <f t="shared" si="8"/>
        <v>0</v>
      </c>
      <c r="I28" s="33">
        <f t="shared" si="8"/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  <c r="N28" s="33">
        <f>L28+J28+H28+F28+D28</f>
        <v>1</v>
      </c>
      <c r="O28" s="33">
        <f>M28+K28+I28+G28+E28</f>
        <v>0</v>
      </c>
      <c r="P28" s="33">
        <f t="shared" si="7"/>
        <v>1</v>
      </c>
      <c r="Q28" s="45"/>
      <c r="R28" s="45"/>
      <c r="S28" s="45"/>
      <c r="T28" s="45"/>
      <c r="U28" s="45"/>
    </row>
    <row r="29" spans="1:21" s="58" customFormat="1" ht="35.1" customHeight="1">
      <c r="A29" s="117"/>
      <c r="B29" s="33" t="s">
        <v>16</v>
      </c>
      <c r="C29" s="55" t="s">
        <v>50</v>
      </c>
      <c r="D29" s="33">
        <f>D27+D25+D23</f>
        <v>0</v>
      </c>
      <c r="E29" s="33">
        <f t="shared" ref="E29:M29" si="9">E27+E25+E23</f>
        <v>0</v>
      </c>
      <c r="F29" s="33">
        <f t="shared" si="9"/>
        <v>0</v>
      </c>
      <c r="G29" s="33">
        <f t="shared" si="9"/>
        <v>0</v>
      </c>
      <c r="H29" s="33">
        <f t="shared" si="9"/>
        <v>0</v>
      </c>
      <c r="I29" s="33">
        <f t="shared" si="9"/>
        <v>0</v>
      </c>
      <c r="J29" s="33">
        <f t="shared" si="9"/>
        <v>0</v>
      </c>
      <c r="K29" s="33">
        <f t="shared" si="9"/>
        <v>0</v>
      </c>
      <c r="L29" s="33">
        <f t="shared" si="9"/>
        <v>0</v>
      </c>
      <c r="M29" s="33">
        <f t="shared" si="9"/>
        <v>0</v>
      </c>
      <c r="N29" s="33">
        <f>L29+J29+H29+F29+D29</f>
        <v>0</v>
      </c>
      <c r="O29" s="33">
        <f>M29+K29+I29+G29+E29</f>
        <v>0</v>
      </c>
      <c r="P29" s="33">
        <f t="shared" si="7"/>
        <v>0</v>
      </c>
      <c r="Q29" s="45"/>
      <c r="R29" s="45"/>
      <c r="S29" s="45"/>
      <c r="T29" s="45"/>
      <c r="U29" s="45"/>
    </row>
    <row r="30" spans="1:21" s="58" customFormat="1" ht="35.1" customHeight="1"/>
    <row r="31" spans="1:21" customFormat="1" ht="35.1" customHeight="1"/>
    <row r="32" spans="1:21" customFormat="1" ht="35.1" customHeight="1"/>
    <row r="33" customFormat="1" ht="35.1" customHeight="1"/>
    <row r="34" s="31" customFormat="1" ht="35.1" customHeight="1"/>
    <row r="35" s="31" customFormat="1" ht="35.1" customHeight="1"/>
    <row r="36" s="31" customFormat="1" ht="30" customHeight="1"/>
    <row r="37" s="31" customFormat="1" ht="30" customHeight="1"/>
    <row r="38" s="31" customFormat="1" ht="30" customHeight="1"/>
    <row r="39" s="31" customFormat="1" ht="30" customHeight="1"/>
    <row r="40" s="31" customFormat="1" ht="30" customHeight="1"/>
    <row r="41" s="31" customFormat="1" ht="30" customHeight="1"/>
    <row r="42" s="31" customFormat="1" ht="30" customHeight="1"/>
    <row r="43" s="31" customFormat="1" ht="30" customHeight="1"/>
    <row r="44" s="31" customFormat="1" ht="30" customHeight="1"/>
    <row r="45" s="31" customFormat="1" ht="30" customHeight="1"/>
    <row r="46" s="31" customFormat="1" ht="30" customHeight="1"/>
    <row r="47" s="31" customFormat="1" ht="30" customHeight="1"/>
    <row r="48" s="31" customFormat="1" ht="30" customHeight="1"/>
    <row r="49" s="31" customFormat="1" ht="30" customHeight="1"/>
    <row r="50" s="31" customFormat="1" ht="30" customHeight="1"/>
    <row r="51" s="31" customFormat="1" ht="30" customHeight="1"/>
    <row r="52" s="31" customFormat="1" ht="30" customHeight="1"/>
    <row r="53" s="31" customFormat="1" ht="30" customHeight="1"/>
    <row r="54" s="31" customFormat="1" ht="35.1" customHeight="1"/>
    <row r="55" s="31" customFormat="1" ht="35.1" customHeight="1"/>
    <row r="56" s="31" customFormat="1" ht="35.1" customHeight="1"/>
    <row r="57" s="31" customFormat="1" ht="35.1" customHeight="1"/>
    <row r="58" s="31" customFormat="1" ht="35.1" customHeight="1"/>
    <row r="59" s="31" customFormat="1" ht="35.1" customHeight="1"/>
    <row r="60" s="31" customFormat="1" ht="35.1" customHeight="1"/>
    <row r="61" s="31" customFormat="1" ht="35.1" customHeight="1"/>
    <row r="62" s="31" customFormat="1" ht="35.1" customHeight="1"/>
    <row r="63" s="31" customFormat="1" ht="35.1" customHeight="1"/>
    <row r="64" s="31" customFormat="1" ht="35.1" customHeight="1"/>
    <row r="65" s="31" customFormat="1" ht="35.1" customHeight="1"/>
    <row r="66" s="31" customFormat="1" ht="35.1" customHeight="1"/>
    <row r="67" s="31" customFormat="1" ht="35.1" customHeight="1"/>
    <row r="68" s="31" customFormat="1" ht="35.1" customHeight="1"/>
    <row r="69" s="31" customFormat="1" ht="35.1" customHeight="1"/>
    <row r="70" s="31" customFormat="1" ht="35.1" customHeight="1"/>
    <row r="71" s="31" customFormat="1" ht="35.1" customHeight="1"/>
    <row r="72" s="31" customFormat="1" ht="35.1" customHeight="1"/>
    <row r="73" s="31" customFormat="1" ht="35.1" customHeight="1"/>
    <row r="74" s="31" customFormat="1" ht="35.1" customHeight="1"/>
    <row r="75" s="31" customFormat="1" ht="35.1" customHeight="1"/>
    <row r="76" s="31" customFormat="1" ht="35.1" customHeight="1"/>
    <row r="77" s="31" customFormat="1" ht="35.1" customHeight="1"/>
    <row r="78" s="31" customFormat="1" ht="35.1" customHeight="1"/>
    <row r="79" s="31" customFormat="1" ht="35.1" customHeight="1"/>
    <row r="80" s="31" customFormat="1" ht="35.1" customHeight="1"/>
    <row r="81" s="31" customFormat="1" ht="35.1" customHeight="1"/>
    <row r="82" s="31" customFormat="1" ht="35.1" customHeight="1"/>
    <row r="83" s="31" customFormat="1" ht="35.1" customHeight="1"/>
    <row r="84" s="31" customFormat="1" ht="35.1" customHeight="1"/>
    <row r="85" s="31" customFormat="1" ht="35.1" customHeight="1"/>
    <row r="86" s="31" customFormat="1" ht="35.1" customHeight="1"/>
    <row r="87" s="31" customFormat="1" ht="35.1" customHeight="1"/>
    <row r="88" s="31" customFormat="1" ht="35.1" customHeight="1"/>
    <row r="89" s="31" customFormat="1" ht="35.1" customHeight="1"/>
    <row r="90" s="31" customFormat="1" ht="35.1" customHeight="1"/>
    <row r="91" s="31" customFormat="1" ht="35.1" customHeight="1"/>
    <row r="92" s="31" customFormat="1" ht="35.1" customHeight="1"/>
    <row r="93" s="31" customFormat="1" ht="35.1" customHeight="1"/>
    <row r="94" s="31" customFormat="1" ht="35.1" customHeight="1"/>
    <row r="95" s="31" customFormat="1" ht="35.1" customHeight="1"/>
    <row r="96" s="31" customFormat="1" ht="35.1" customHeight="1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26.25" customHeight="1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</sheetData>
  <mergeCells count="28">
    <mergeCell ref="A19:P19"/>
    <mergeCell ref="A7:A8"/>
    <mergeCell ref="A9:A10"/>
    <mergeCell ref="A13:A14"/>
    <mergeCell ref="J5:K5"/>
    <mergeCell ref="L5:M5"/>
    <mergeCell ref="N5:P5"/>
    <mergeCell ref="A4:P4"/>
    <mergeCell ref="A11:A12"/>
    <mergeCell ref="A5:A6"/>
    <mergeCell ref="C5:C6"/>
    <mergeCell ref="D5:E5"/>
    <mergeCell ref="F5:G5"/>
    <mergeCell ref="H5:I5"/>
    <mergeCell ref="B5:B6"/>
    <mergeCell ref="A26:A27"/>
    <mergeCell ref="A28:A29"/>
    <mergeCell ref="A20:A21"/>
    <mergeCell ref="C20:C21"/>
    <mergeCell ref="D20:E20"/>
    <mergeCell ref="B20:B21"/>
    <mergeCell ref="J20:K20"/>
    <mergeCell ref="L20:M20"/>
    <mergeCell ref="N20:P20"/>
    <mergeCell ref="A22:A23"/>
    <mergeCell ref="A24:A25"/>
    <mergeCell ref="F20:G20"/>
    <mergeCell ref="H20:I20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200" verticalDpi="200" r:id="rId1"/>
  <rowBreaks count="6" manualBreakCount="6">
    <brk id="15" max="16383" man="1"/>
    <brk id="19" max="16383" man="1"/>
    <brk id="35" max="16383" man="1"/>
    <brk id="53" max="16383" man="1"/>
    <brk id="69" max="16383" man="1"/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0"/>
  <sheetViews>
    <sheetView rightToLeft="1" topLeftCell="B1" zoomScale="70" zoomScaleNormal="70" workbookViewId="0">
      <selection activeCell="Z27" sqref="Z27"/>
    </sheetView>
  </sheetViews>
  <sheetFormatPr defaultColWidth="9" defaultRowHeight="24.75"/>
  <cols>
    <col min="1" max="1" width="17.5703125" style="59" customWidth="1"/>
    <col min="2" max="2" width="8.5703125" style="59" bestFit="1" customWidth="1"/>
    <col min="3" max="3" width="7.42578125" style="59" bestFit="1" customWidth="1"/>
    <col min="4" max="4" width="7.42578125" style="59" customWidth="1"/>
    <col min="5" max="32" width="6.28515625" style="59" customWidth="1"/>
    <col min="33" max="33" width="5.42578125" style="59" bestFit="1" customWidth="1"/>
    <col min="34" max="34" width="12" style="59" customWidth="1"/>
    <col min="35" max="35" width="5.42578125" style="59" bestFit="1" customWidth="1"/>
    <col min="36" max="36" width="9" style="59"/>
    <col min="37" max="39" width="9" style="61"/>
    <col min="40" max="16384" width="9" style="59"/>
  </cols>
  <sheetData>
    <row r="2" spans="1:34" s="61" customFormat="1" ht="27.75">
      <c r="A2" s="159" t="s">
        <v>218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3" spans="1:34" s="61" customFormat="1" ht="27.75">
      <c r="A3" s="160" t="s">
        <v>83</v>
      </c>
      <c r="B3" s="161" t="s">
        <v>177</v>
      </c>
      <c r="C3" s="160" t="s">
        <v>9</v>
      </c>
      <c r="D3" s="163" t="s">
        <v>10</v>
      </c>
      <c r="E3" s="163"/>
      <c r="F3" s="163" t="s">
        <v>164</v>
      </c>
      <c r="G3" s="163"/>
      <c r="H3" s="163" t="s">
        <v>11</v>
      </c>
      <c r="I3" s="163"/>
      <c r="J3" s="163" t="s">
        <v>12</v>
      </c>
      <c r="K3" s="163"/>
      <c r="L3" s="163" t="s">
        <v>13</v>
      </c>
      <c r="M3" s="163"/>
      <c r="N3" s="163" t="s">
        <v>14</v>
      </c>
      <c r="O3" s="163"/>
      <c r="P3" s="163" t="s">
        <v>15</v>
      </c>
      <c r="Q3" s="163"/>
      <c r="R3" s="163" t="s">
        <v>16</v>
      </c>
      <c r="S3" s="163"/>
      <c r="T3" s="163" t="s">
        <v>119</v>
      </c>
      <c r="U3" s="163"/>
      <c r="V3" s="163" t="s">
        <v>17</v>
      </c>
      <c r="W3" s="163"/>
      <c r="X3" s="163" t="s">
        <v>55</v>
      </c>
      <c r="Y3" s="163"/>
      <c r="Z3" s="163" t="s">
        <v>19</v>
      </c>
      <c r="AA3" s="163"/>
      <c r="AB3" s="163" t="s">
        <v>20</v>
      </c>
      <c r="AC3" s="163"/>
      <c r="AD3" s="163" t="s">
        <v>21</v>
      </c>
      <c r="AE3" s="163"/>
      <c r="AF3" s="163" t="s">
        <v>0</v>
      </c>
      <c r="AG3" s="163"/>
      <c r="AH3" s="163"/>
    </row>
    <row r="4" spans="1:34" s="61" customFormat="1" ht="55.5">
      <c r="A4" s="160"/>
      <c r="B4" s="162"/>
      <c r="C4" s="160"/>
      <c r="D4" s="62" t="s">
        <v>1</v>
      </c>
      <c r="E4" s="62" t="s">
        <v>87</v>
      </c>
      <c r="F4" s="62" t="s">
        <v>1</v>
      </c>
      <c r="G4" s="62" t="s">
        <v>87</v>
      </c>
      <c r="H4" s="62" t="s">
        <v>1</v>
      </c>
      <c r="I4" s="62" t="s">
        <v>87</v>
      </c>
      <c r="J4" s="62" t="s">
        <v>1</v>
      </c>
      <c r="K4" s="62" t="s">
        <v>87</v>
      </c>
      <c r="L4" s="62" t="s">
        <v>1</v>
      </c>
      <c r="M4" s="62" t="s">
        <v>87</v>
      </c>
      <c r="N4" s="62" t="s">
        <v>1</v>
      </c>
      <c r="O4" s="62" t="s">
        <v>87</v>
      </c>
      <c r="P4" s="62" t="s">
        <v>1</v>
      </c>
      <c r="Q4" s="62" t="s">
        <v>87</v>
      </c>
      <c r="R4" s="62" t="s">
        <v>1</v>
      </c>
      <c r="S4" s="62" t="s">
        <v>87</v>
      </c>
      <c r="T4" s="62" t="s">
        <v>1</v>
      </c>
      <c r="U4" s="62" t="s">
        <v>87</v>
      </c>
      <c r="V4" s="62" t="s">
        <v>1</v>
      </c>
      <c r="W4" s="62" t="s">
        <v>87</v>
      </c>
      <c r="X4" s="62" t="s">
        <v>1</v>
      </c>
      <c r="Y4" s="62" t="s">
        <v>87</v>
      </c>
      <c r="Z4" s="62" t="s">
        <v>1</v>
      </c>
      <c r="AA4" s="62" t="s">
        <v>87</v>
      </c>
      <c r="AB4" s="62" t="s">
        <v>1</v>
      </c>
      <c r="AC4" s="62" t="s">
        <v>87</v>
      </c>
      <c r="AD4" s="62" t="s">
        <v>1</v>
      </c>
      <c r="AE4" s="62" t="s">
        <v>87</v>
      </c>
      <c r="AF4" s="62" t="s">
        <v>1</v>
      </c>
      <c r="AG4" s="62" t="s">
        <v>87</v>
      </c>
      <c r="AH4" s="62" t="s">
        <v>120</v>
      </c>
    </row>
    <row r="5" spans="1:34" s="61" customFormat="1" ht="55.5">
      <c r="A5" s="164" t="s">
        <v>65</v>
      </c>
      <c r="B5" s="63" t="s">
        <v>16</v>
      </c>
      <c r="C5" s="63" t="s">
        <v>26</v>
      </c>
      <c r="D5" s="64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5">
        <v>3</v>
      </c>
      <c r="S5" s="65">
        <v>7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2">
        <f>D5+F5+H5+J5+L5+N5+P5+R5+T5+V5+X5+Z5+AB5+AD5</f>
        <v>3</v>
      </c>
      <c r="AG5" s="62">
        <f>AE5+AC5+AA5+Y5+W5+U5+S5+Q5+O5+M5+K5+I5+G5+E5</f>
        <v>7</v>
      </c>
      <c r="AH5" s="62">
        <f>AG5+AF5</f>
        <v>10</v>
      </c>
    </row>
    <row r="6" spans="1:34" s="61" customFormat="1" ht="55.5">
      <c r="A6" s="164"/>
      <c r="B6" s="63" t="s">
        <v>16</v>
      </c>
      <c r="C6" s="63" t="s">
        <v>50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2">
        <f t="shared" ref="AF6:AF10" si="0">D6+F6+H6+J6+L6+N6+P6+R6+T6+V6+X6+Z6+AB6+AD6</f>
        <v>0</v>
      </c>
      <c r="AG6" s="62">
        <f t="shared" ref="AG6:AG10" si="1">AE6+AC6+AA6+Y6+W6+U6+S6+Q6+O6+M6+K6+I6+G6+E6</f>
        <v>0</v>
      </c>
      <c r="AH6" s="62">
        <f t="shared" ref="AH6:AH12" si="2">AG6+AF6</f>
        <v>0</v>
      </c>
    </row>
    <row r="7" spans="1:34" s="61" customFormat="1" ht="55.5">
      <c r="A7" s="165" t="s">
        <v>215</v>
      </c>
      <c r="B7" s="66" t="s">
        <v>16</v>
      </c>
      <c r="C7" s="63" t="s">
        <v>26</v>
      </c>
      <c r="D7" s="64">
        <v>0</v>
      </c>
      <c r="E7" s="64">
        <v>0</v>
      </c>
      <c r="F7" s="64">
        <v>0</v>
      </c>
      <c r="G7" s="64">
        <v>0</v>
      </c>
      <c r="H7" s="64">
        <v>1</v>
      </c>
      <c r="I7" s="64">
        <v>0</v>
      </c>
      <c r="J7" s="64">
        <v>1</v>
      </c>
      <c r="K7" s="64">
        <v>0</v>
      </c>
      <c r="L7" s="64">
        <v>0</v>
      </c>
      <c r="M7" s="64">
        <v>1</v>
      </c>
      <c r="N7" s="64">
        <v>0</v>
      </c>
      <c r="O7" s="64">
        <v>1</v>
      </c>
      <c r="P7" s="64">
        <v>0</v>
      </c>
      <c r="Q7" s="64">
        <v>0</v>
      </c>
      <c r="R7" s="65">
        <v>59</v>
      </c>
      <c r="S7" s="65">
        <v>75</v>
      </c>
      <c r="T7" s="64">
        <v>0</v>
      </c>
      <c r="U7" s="64">
        <v>0</v>
      </c>
      <c r="V7" s="64">
        <v>27</v>
      </c>
      <c r="W7" s="64">
        <v>8</v>
      </c>
      <c r="X7" s="64">
        <v>18</v>
      </c>
      <c r="Y7" s="64">
        <v>2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2">
        <f t="shared" si="0"/>
        <v>106</v>
      </c>
      <c r="AG7" s="62">
        <f t="shared" si="1"/>
        <v>87</v>
      </c>
      <c r="AH7" s="62">
        <f t="shared" si="2"/>
        <v>193</v>
      </c>
    </row>
    <row r="8" spans="1:34" s="61" customFormat="1" ht="55.5">
      <c r="A8" s="165"/>
      <c r="B8" s="66" t="s">
        <v>16</v>
      </c>
      <c r="C8" s="63" t="s">
        <v>50</v>
      </c>
      <c r="D8" s="65">
        <v>1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8</v>
      </c>
      <c r="S8" s="65">
        <v>3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2">
        <f t="shared" si="0"/>
        <v>9</v>
      </c>
      <c r="AG8" s="62">
        <f t="shared" si="1"/>
        <v>3</v>
      </c>
      <c r="AH8" s="62">
        <f t="shared" si="2"/>
        <v>12</v>
      </c>
    </row>
    <row r="9" spans="1:34" s="61" customFormat="1" ht="55.5">
      <c r="A9" s="164" t="s">
        <v>52</v>
      </c>
      <c r="B9" s="63" t="s">
        <v>16</v>
      </c>
      <c r="C9" s="63" t="s">
        <v>26</v>
      </c>
      <c r="D9" s="64">
        <v>0</v>
      </c>
      <c r="E9" s="64">
        <v>1</v>
      </c>
      <c r="F9" s="64">
        <v>0</v>
      </c>
      <c r="G9" s="64">
        <v>0</v>
      </c>
      <c r="H9" s="64">
        <v>1</v>
      </c>
      <c r="I9" s="64">
        <v>3</v>
      </c>
      <c r="J9" s="64">
        <v>2</v>
      </c>
      <c r="K9" s="64">
        <v>2</v>
      </c>
      <c r="L9" s="64">
        <v>0</v>
      </c>
      <c r="M9" s="64">
        <v>1</v>
      </c>
      <c r="N9" s="64">
        <v>0</v>
      </c>
      <c r="O9" s="64">
        <v>0</v>
      </c>
      <c r="P9" s="64">
        <v>0</v>
      </c>
      <c r="Q9" s="64">
        <v>1</v>
      </c>
      <c r="R9" s="64">
        <v>7</v>
      </c>
      <c r="S9" s="64">
        <v>9</v>
      </c>
      <c r="T9" s="64">
        <v>1</v>
      </c>
      <c r="U9" s="64">
        <v>0</v>
      </c>
      <c r="V9" s="64">
        <v>4</v>
      </c>
      <c r="W9" s="64">
        <v>3</v>
      </c>
      <c r="X9" s="64">
        <v>0</v>
      </c>
      <c r="Y9" s="64">
        <v>1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2">
        <f t="shared" si="0"/>
        <v>15</v>
      </c>
      <c r="AG9" s="62">
        <f t="shared" si="1"/>
        <v>21</v>
      </c>
      <c r="AH9" s="62">
        <f t="shared" si="2"/>
        <v>36</v>
      </c>
    </row>
    <row r="10" spans="1:34" s="61" customFormat="1" ht="55.5">
      <c r="A10" s="164"/>
      <c r="B10" s="63" t="s">
        <v>16</v>
      </c>
      <c r="C10" s="63" t="s">
        <v>50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2">
        <f t="shared" si="0"/>
        <v>0</v>
      </c>
      <c r="AG10" s="62">
        <f t="shared" si="1"/>
        <v>0</v>
      </c>
      <c r="AH10" s="62">
        <f t="shared" si="2"/>
        <v>0</v>
      </c>
    </row>
    <row r="11" spans="1:34" s="61" customFormat="1" ht="55.5">
      <c r="A11" s="110" t="s">
        <v>0</v>
      </c>
      <c r="B11" s="26" t="s">
        <v>16</v>
      </c>
      <c r="C11" s="67" t="s">
        <v>26</v>
      </c>
      <c r="D11" s="62">
        <f>D9+D7+D5</f>
        <v>0</v>
      </c>
      <c r="E11" s="62">
        <f t="shared" ref="E11:AE11" si="3">E9+E7+E5</f>
        <v>1</v>
      </c>
      <c r="F11" s="62">
        <f t="shared" si="3"/>
        <v>0</v>
      </c>
      <c r="G11" s="62">
        <f t="shared" si="3"/>
        <v>0</v>
      </c>
      <c r="H11" s="62">
        <f t="shared" si="3"/>
        <v>2</v>
      </c>
      <c r="I11" s="62">
        <f t="shared" si="3"/>
        <v>3</v>
      </c>
      <c r="J11" s="62">
        <f t="shared" si="3"/>
        <v>3</v>
      </c>
      <c r="K11" s="62">
        <f t="shared" si="3"/>
        <v>2</v>
      </c>
      <c r="L11" s="62">
        <f t="shared" si="3"/>
        <v>0</v>
      </c>
      <c r="M11" s="62">
        <f t="shared" si="3"/>
        <v>2</v>
      </c>
      <c r="N11" s="62">
        <f t="shared" si="3"/>
        <v>0</v>
      </c>
      <c r="O11" s="62">
        <f t="shared" si="3"/>
        <v>1</v>
      </c>
      <c r="P11" s="62">
        <f t="shared" si="3"/>
        <v>0</v>
      </c>
      <c r="Q11" s="62">
        <f t="shared" si="3"/>
        <v>1</v>
      </c>
      <c r="R11" s="62">
        <f t="shared" si="3"/>
        <v>69</v>
      </c>
      <c r="S11" s="62">
        <f t="shared" si="3"/>
        <v>91</v>
      </c>
      <c r="T11" s="62">
        <f t="shared" si="3"/>
        <v>1</v>
      </c>
      <c r="U11" s="62">
        <f t="shared" si="3"/>
        <v>0</v>
      </c>
      <c r="V11" s="62">
        <f t="shared" si="3"/>
        <v>31</v>
      </c>
      <c r="W11" s="62">
        <f t="shared" si="3"/>
        <v>11</v>
      </c>
      <c r="X11" s="62">
        <f t="shared" si="3"/>
        <v>18</v>
      </c>
      <c r="Y11" s="62">
        <f t="shared" si="3"/>
        <v>3</v>
      </c>
      <c r="Z11" s="62">
        <f t="shared" si="3"/>
        <v>0</v>
      </c>
      <c r="AA11" s="62">
        <f t="shared" si="3"/>
        <v>0</v>
      </c>
      <c r="AB11" s="62">
        <f t="shared" si="3"/>
        <v>0</v>
      </c>
      <c r="AC11" s="62">
        <f t="shared" si="3"/>
        <v>0</v>
      </c>
      <c r="AD11" s="62">
        <f t="shared" si="3"/>
        <v>0</v>
      </c>
      <c r="AE11" s="62">
        <f t="shared" si="3"/>
        <v>0</v>
      </c>
      <c r="AF11" s="62">
        <f>AD11+AB11+Z11+X11+V11+T11+R11+P11+N11+L11+J11+H11+F11+D11</f>
        <v>124</v>
      </c>
      <c r="AG11" s="62">
        <f>AE11+AC11+AA11+Y11+W11+U11+S11+Q11+O11+M11+K11+I11+G11+E11</f>
        <v>115</v>
      </c>
      <c r="AH11" s="62">
        <f t="shared" si="2"/>
        <v>239</v>
      </c>
    </row>
    <row r="12" spans="1:34" s="61" customFormat="1" ht="55.5">
      <c r="A12" s="110"/>
      <c r="B12" s="26" t="s">
        <v>16</v>
      </c>
      <c r="C12" s="67" t="s">
        <v>50</v>
      </c>
      <c r="D12" s="62">
        <f>D10+D8+D6</f>
        <v>1</v>
      </c>
      <c r="E12" s="62">
        <f t="shared" ref="E12:AE12" si="4">E10+E8+E6</f>
        <v>0</v>
      </c>
      <c r="F12" s="62">
        <f t="shared" si="4"/>
        <v>0</v>
      </c>
      <c r="G12" s="62">
        <f t="shared" si="4"/>
        <v>0</v>
      </c>
      <c r="H12" s="62">
        <f t="shared" si="4"/>
        <v>0</v>
      </c>
      <c r="I12" s="62">
        <f t="shared" si="4"/>
        <v>0</v>
      </c>
      <c r="J12" s="62">
        <f t="shared" si="4"/>
        <v>0</v>
      </c>
      <c r="K12" s="62">
        <f t="shared" si="4"/>
        <v>0</v>
      </c>
      <c r="L12" s="62">
        <f t="shared" si="4"/>
        <v>0</v>
      </c>
      <c r="M12" s="62">
        <f t="shared" si="4"/>
        <v>0</v>
      </c>
      <c r="N12" s="62">
        <f t="shared" si="4"/>
        <v>0</v>
      </c>
      <c r="O12" s="62">
        <f t="shared" si="4"/>
        <v>0</v>
      </c>
      <c r="P12" s="62">
        <f t="shared" si="4"/>
        <v>0</v>
      </c>
      <c r="Q12" s="62">
        <f t="shared" si="4"/>
        <v>0</v>
      </c>
      <c r="R12" s="62">
        <f t="shared" si="4"/>
        <v>8</v>
      </c>
      <c r="S12" s="62">
        <f t="shared" si="4"/>
        <v>3</v>
      </c>
      <c r="T12" s="62">
        <f t="shared" si="4"/>
        <v>0</v>
      </c>
      <c r="U12" s="62">
        <f t="shared" si="4"/>
        <v>0</v>
      </c>
      <c r="V12" s="62">
        <f t="shared" si="4"/>
        <v>0</v>
      </c>
      <c r="W12" s="62">
        <f t="shared" si="4"/>
        <v>0</v>
      </c>
      <c r="X12" s="62">
        <f t="shared" si="4"/>
        <v>0</v>
      </c>
      <c r="Y12" s="62">
        <f t="shared" si="4"/>
        <v>0</v>
      </c>
      <c r="Z12" s="62">
        <f t="shared" si="4"/>
        <v>0</v>
      </c>
      <c r="AA12" s="62">
        <f t="shared" si="4"/>
        <v>0</v>
      </c>
      <c r="AB12" s="62">
        <f t="shared" si="4"/>
        <v>0</v>
      </c>
      <c r="AC12" s="62">
        <f t="shared" si="4"/>
        <v>0</v>
      </c>
      <c r="AD12" s="62">
        <f t="shared" si="4"/>
        <v>0</v>
      </c>
      <c r="AE12" s="62">
        <f t="shared" si="4"/>
        <v>0</v>
      </c>
      <c r="AF12" s="62">
        <f>AD12+AB12+Z12+X12+V12+T12+R12+P12+N12+L12+J12+H12+F12+D12</f>
        <v>9</v>
      </c>
      <c r="AG12" s="62">
        <f>AE12+AC12+AA12+Y12+W12+U12+S12+Q12+O12+M12+K12+I12+G12+E12</f>
        <v>3</v>
      </c>
      <c r="AH12" s="62">
        <f t="shared" si="2"/>
        <v>12</v>
      </c>
    </row>
    <row r="13" spans="1:34" s="61" customFormat="1" ht="23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1:34" s="61" customFormat="1" ht="27.75">
      <c r="A14" s="159" t="s">
        <v>219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</row>
    <row r="15" spans="1:34" s="61" customFormat="1" ht="27.75">
      <c r="A15" s="160" t="s">
        <v>83</v>
      </c>
      <c r="B15" s="161" t="s">
        <v>177</v>
      </c>
      <c r="C15" s="160" t="s">
        <v>9</v>
      </c>
      <c r="D15" s="163" t="s">
        <v>10</v>
      </c>
      <c r="E15" s="163"/>
      <c r="F15" s="163" t="s">
        <v>164</v>
      </c>
      <c r="G15" s="163"/>
      <c r="H15" s="163" t="s">
        <v>11</v>
      </c>
      <c r="I15" s="163"/>
      <c r="J15" s="163" t="s">
        <v>12</v>
      </c>
      <c r="K15" s="163"/>
      <c r="L15" s="163" t="s">
        <v>13</v>
      </c>
      <c r="M15" s="163"/>
      <c r="N15" s="163" t="s">
        <v>14</v>
      </c>
      <c r="O15" s="163"/>
      <c r="P15" s="163" t="s">
        <v>15</v>
      </c>
      <c r="Q15" s="163"/>
      <c r="R15" s="163" t="s">
        <v>16</v>
      </c>
      <c r="S15" s="163"/>
      <c r="T15" s="163" t="s">
        <v>119</v>
      </c>
      <c r="U15" s="163"/>
      <c r="V15" s="163" t="s">
        <v>17</v>
      </c>
      <c r="W15" s="163"/>
      <c r="X15" s="163" t="s">
        <v>55</v>
      </c>
      <c r="Y15" s="163"/>
      <c r="Z15" s="163" t="s">
        <v>19</v>
      </c>
      <c r="AA15" s="163"/>
      <c r="AB15" s="163" t="s">
        <v>20</v>
      </c>
      <c r="AC15" s="163"/>
      <c r="AD15" s="163" t="s">
        <v>21</v>
      </c>
      <c r="AE15" s="163"/>
      <c r="AF15" s="163" t="s">
        <v>0</v>
      </c>
      <c r="AG15" s="163"/>
      <c r="AH15" s="163"/>
    </row>
    <row r="16" spans="1:34" s="61" customFormat="1" ht="55.5">
      <c r="A16" s="160"/>
      <c r="B16" s="162"/>
      <c r="C16" s="160"/>
      <c r="D16" s="62" t="s">
        <v>1</v>
      </c>
      <c r="E16" s="62" t="s">
        <v>87</v>
      </c>
      <c r="F16" s="62" t="s">
        <v>1</v>
      </c>
      <c r="G16" s="62" t="s">
        <v>87</v>
      </c>
      <c r="H16" s="62" t="s">
        <v>1</v>
      </c>
      <c r="I16" s="62" t="s">
        <v>87</v>
      </c>
      <c r="J16" s="62" t="s">
        <v>1</v>
      </c>
      <c r="K16" s="62" t="s">
        <v>87</v>
      </c>
      <c r="L16" s="62" t="s">
        <v>1</v>
      </c>
      <c r="M16" s="62" t="s">
        <v>87</v>
      </c>
      <c r="N16" s="62" t="s">
        <v>1</v>
      </c>
      <c r="O16" s="62" t="s">
        <v>87</v>
      </c>
      <c r="P16" s="62" t="s">
        <v>1</v>
      </c>
      <c r="Q16" s="62" t="s">
        <v>87</v>
      </c>
      <c r="R16" s="62" t="s">
        <v>1</v>
      </c>
      <c r="S16" s="62" t="s">
        <v>87</v>
      </c>
      <c r="T16" s="62" t="s">
        <v>1</v>
      </c>
      <c r="U16" s="62" t="s">
        <v>87</v>
      </c>
      <c r="V16" s="62" t="s">
        <v>1</v>
      </c>
      <c r="W16" s="62" t="s">
        <v>87</v>
      </c>
      <c r="X16" s="62" t="s">
        <v>1</v>
      </c>
      <c r="Y16" s="62" t="s">
        <v>87</v>
      </c>
      <c r="Z16" s="62" t="s">
        <v>1</v>
      </c>
      <c r="AA16" s="62" t="s">
        <v>87</v>
      </c>
      <c r="AB16" s="62" t="s">
        <v>1</v>
      </c>
      <c r="AC16" s="62" t="s">
        <v>87</v>
      </c>
      <c r="AD16" s="62" t="s">
        <v>1</v>
      </c>
      <c r="AE16" s="62" t="s">
        <v>87</v>
      </c>
      <c r="AF16" s="62" t="s">
        <v>1</v>
      </c>
      <c r="AG16" s="62" t="s">
        <v>87</v>
      </c>
      <c r="AH16" s="62" t="s">
        <v>120</v>
      </c>
    </row>
    <row r="17" spans="1:35" s="61" customFormat="1" ht="55.5">
      <c r="A17" s="164" t="s">
        <v>65</v>
      </c>
      <c r="B17" s="63" t="s">
        <v>16</v>
      </c>
      <c r="C17" s="63" t="s">
        <v>26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2">
        <f>AD17+AB17+Z17+X17+V17+T17+R17+P17+N17+L17+J17+H17+F17+D17</f>
        <v>0</v>
      </c>
      <c r="AG17" s="62">
        <f>AE17+AC17+AA17+Y17+W17+U17+S17+Q17+O17+M17+K17+I17+G17+E17</f>
        <v>0</v>
      </c>
      <c r="AH17" s="62">
        <f>AG17+AF17</f>
        <v>0</v>
      </c>
    </row>
    <row r="18" spans="1:35" s="61" customFormat="1" ht="55.5">
      <c r="A18" s="164"/>
      <c r="B18" s="63" t="s">
        <v>16</v>
      </c>
      <c r="C18" s="63" t="s">
        <v>50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2">
        <f t="shared" ref="AF18:AF22" si="5">AD18+AB18+Z18+X18+V18+T18+R18+P18+N18+L18+J18+H18+F18+D18</f>
        <v>0</v>
      </c>
      <c r="AG18" s="62">
        <f t="shared" ref="AG18:AG22" si="6">AE18+AC18+AA18+Y18+W18+U18+S18+Q18+O18+M18+K18+I18+G18+E18</f>
        <v>0</v>
      </c>
      <c r="AH18" s="62">
        <f t="shared" ref="AH18:AH24" si="7">AG18+AF18</f>
        <v>0</v>
      </c>
    </row>
    <row r="19" spans="1:35" s="61" customFormat="1" ht="55.5">
      <c r="A19" s="165" t="s">
        <v>215</v>
      </c>
      <c r="B19" s="66" t="s">
        <v>16</v>
      </c>
      <c r="C19" s="63" t="s">
        <v>26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5">
        <v>1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2">
        <f t="shared" si="5"/>
        <v>1</v>
      </c>
      <c r="AG19" s="62">
        <f t="shared" si="6"/>
        <v>0</v>
      </c>
      <c r="AH19" s="62">
        <f t="shared" si="7"/>
        <v>1</v>
      </c>
    </row>
    <row r="20" spans="1:35" s="61" customFormat="1" ht="55.5">
      <c r="A20" s="165"/>
      <c r="B20" s="66" t="s">
        <v>16</v>
      </c>
      <c r="C20" s="63" t="s">
        <v>50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2">
        <f t="shared" si="5"/>
        <v>0</v>
      </c>
      <c r="AG20" s="62">
        <f t="shared" si="6"/>
        <v>0</v>
      </c>
      <c r="AH20" s="62">
        <f t="shared" si="7"/>
        <v>0</v>
      </c>
    </row>
    <row r="21" spans="1:35" s="61" customFormat="1" ht="55.5">
      <c r="A21" s="164" t="s">
        <v>52</v>
      </c>
      <c r="B21" s="63" t="s">
        <v>16</v>
      </c>
      <c r="C21" s="63" t="s">
        <v>26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2">
        <f t="shared" si="5"/>
        <v>0</v>
      </c>
      <c r="AG21" s="62">
        <f t="shared" si="6"/>
        <v>0</v>
      </c>
      <c r="AH21" s="62">
        <f t="shared" si="7"/>
        <v>0</v>
      </c>
    </row>
    <row r="22" spans="1:35" s="61" customFormat="1" ht="55.5">
      <c r="A22" s="164"/>
      <c r="B22" s="63" t="s">
        <v>16</v>
      </c>
      <c r="C22" s="63" t="s">
        <v>50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2">
        <f t="shared" si="5"/>
        <v>0</v>
      </c>
      <c r="AG22" s="62">
        <f t="shared" si="6"/>
        <v>0</v>
      </c>
      <c r="AH22" s="62">
        <f t="shared" si="7"/>
        <v>0</v>
      </c>
    </row>
    <row r="23" spans="1:35" s="61" customFormat="1" ht="55.5">
      <c r="A23" s="110" t="s">
        <v>0</v>
      </c>
      <c r="B23" s="26" t="s">
        <v>16</v>
      </c>
      <c r="C23" s="67" t="s">
        <v>26</v>
      </c>
      <c r="D23" s="62">
        <f>D17+D19+D21</f>
        <v>0</v>
      </c>
      <c r="E23" s="62">
        <f t="shared" ref="E23:AE23" si="8">E17+E19+E21</f>
        <v>0</v>
      </c>
      <c r="F23" s="62">
        <f t="shared" si="8"/>
        <v>0</v>
      </c>
      <c r="G23" s="62">
        <f t="shared" si="8"/>
        <v>0</v>
      </c>
      <c r="H23" s="62">
        <f t="shared" si="8"/>
        <v>0</v>
      </c>
      <c r="I23" s="62">
        <f t="shared" si="8"/>
        <v>0</v>
      </c>
      <c r="J23" s="62">
        <f t="shared" si="8"/>
        <v>0</v>
      </c>
      <c r="K23" s="62">
        <f t="shared" si="8"/>
        <v>0</v>
      </c>
      <c r="L23" s="62">
        <f t="shared" si="8"/>
        <v>0</v>
      </c>
      <c r="M23" s="62">
        <f t="shared" si="8"/>
        <v>0</v>
      </c>
      <c r="N23" s="62">
        <f t="shared" si="8"/>
        <v>0</v>
      </c>
      <c r="O23" s="62">
        <f t="shared" si="8"/>
        <v>0</v>
      </c>
      <c r="P23" s="62">
        <f t="shared" si="8"/>
        <v>0</v>
      </c>
      <c r="Q23" s="62">
        <f t="shared" si="8"/>
        <v>0</v>
      </c>
      <c r="R23" s="62">
        <f t="shared" si="8"/>
        <v>1</v>
      </c>
      <c r="S23" s="62">
        <f t="shared" si="8"/>
        <v>0</v>
      </c>
      <c r="T23" s="62">
        <f t="shared" si="8"/>
        <v>0</v>
      </c>
      <c r="U23" s="62">
        <f t="shared" si="8"/>
        <v>0</v>
      </c>
      <c r="V23" s="62">
        <f t="shared" si="8"/>
        <v>0</v>
      </c>
      <c r="W23" s="62">
        <f t="shared" si="8"/>
        <v>0</v>
      </c>
      <c r="X23" s="62">
        <f t="shared" si="8"/>
        <v>0</v>
      </c>
      <c r="Y23" s="62">
        <f t="shared" si="8"/>
        <v>0</v>
      </c>
      <c r="Z23" s="62">
        <f t="shared" si="8"/>
        <v>0</v>
      </c>
      <c r="AA23" s="62">
        <f t="shared" si="8"/>
        <v>0</v>
      </c>
      <c r="AB23" s="62">
        <f t="shared" si="8"/>
        <v>0</v>
      </c>
      <c r="AC23" s="62">
        <f t="shared" si="8"/>
        <v>0</v>
      </c>
      <c r="AD23" s="62">
        <f t="shared" si="8"/>
        <v>0</v>
      </c>
      <c r="AE23" s="62">
        <f t="shared" si="8"/>
        <v>0</v>
      </c>
      <c r="AF23" s="62">
        <f>AD23+AB23+Z23+X23+V23+T23+R23+P23+N23+L23+J23+H23+F23+D23</f>
        <v>1</v>
      </c>
      <c r="AG23" s="62">
        <f>AE23+AC23+AA23+Y23+W23+U23+S23+Q23+O23+M23+K23+I23+G23+E23</f>
        <v>0</v>
      </c>
      <c r="AH23" s="62">
        <f t="shared" si="7"/>
        <v>1</v>
      </c>
    </row>
    <row r="24" spans="1:35" s="61" customFormat="1" ht="55.5">
      <c r="A24" s="110"/>
      <c r="B24" s="26" t="s">
        <v>16</v>
      </c>
      <c r="C24" s="67" t="s">
        <v>50</v>
      </c>
      <c r="D24" s="62">
        <f>D22+D20+D18</f>
        <v>0</v>
      </c>
      <c r="E24" s="62">
        <f t="shared" ref="E24:AE24" si="9">E22+E20+E18</f>
        <v>0</v>
      </c>
      <c r="F24" s="62">
        <f t="shared" si="9"/>
        <v>0</v>
      </c>
      <c r="G24" s="62">
        <f t="shared" si="9"/>
        <v>0</v>
      </c>
      <c r="H24" s="62">
        <f t="shared" si="9"/>
        <v>0</v>
      </c>
      <c r="I24" s="62">
        <f t="shared" si="9"/>
        <v>0</v>
      </c>
      <c r="J24" s="62">
        <f t="shared" si="9"/>
        <v>0</v>
      </c>
      <c r="K24" s="62">
        <f t="shared" si="9"/>
        <v>0</v>
      </c>
      <c r="L24" s="62">
        <f t="shared" si="9"/>
        <v>0</v>
      </c>
      <c r="M24" s="62">
        <f t="shared" si="9"/>
        <v>0</v>
      </c>
      <c r="N24" s="62">
        <f t="shared" si="9"/>
        <v>0</v>
      </c>
      <c r="O24" s="62">
        <f t="shared" si="9"/>
        <v>0</v>
      </c>
      <c r="P24" s="62">
        <f t="shared" si="9"/>
        <v>0</v>
      </c>
      <c r="Q24" s="62">
        <f t="shared" si="9"/>
        <v>0</v>
      </c>
      <c r="R24" s="62">
        <f t="shared" si="9"/>
        <v>0</v>
      </c>
      <c r="S24" s="62">
        <f t="shared" si="9"/>
        <v>0</v>
      </c>
      <c r="T24" s="62">
        <f t="shared" si="9"/>
        <v>0</v>
      </c>
      <c r="U24" s="62">
        <f t="shared" si="9"/>
        <v>0</v>
      </c>
      <c r="V24" s="62">
        <f t="shared" si="9"/>
        <v>0</v>
      </c>
      <c r="W24" s="62">
        <f t="shared" si="9"/>
        <v>0</v>
      </c>
      <c r="X24" s="62">
        <f t="shared" si="9"/>
        <v>0</v>
      </c>
      <c r="Y24" s="62">
        <f t="shared" si="9"/>
        <v>0</v>
      </c>
      <c r="Z24" s="62">
        <f t="shared" si="9"/>
        <v>0</v>
      </c>
      <c r="AA24" s="62">
        <f t="shared" si="9"/>
        <v>0</v>
      </c>
      <c r="AB24" s="62">
        <f t="shared" si="9"/>
        <v>0</v>
      </c>
      <c r="AC24" s="62">
        <f t="shared" si="9"/>
        <v>0</v>
      </c>
      <c r="AD24" s="62">
        <f t="shared" si="9"/>
        <v>0</v>
      </c>
      <c r="AE24" s="62">
        <f t="shared" si="9"/>
        <v>0</v>
      </c>
      <c r="AF24" s="62">
        <f>AD24+AB24+Z24+X24+V24+T24+R24+P24+N24+L24+J24+H24+F24+D24</f>
        <v>0</v>
      </c>
      <c r="AG24" s="62">
        <f>AE24+AC24+AA24+Y24+W24+U24+S24+Q24+O24+M24+K24+I24+G24+E24</f>
        <v>0</v>
      </c>
      <c r="AH24" s="62">
        <f t="shared" si="7"/>
        <v>0</v>
      </c>
    </row>
    <row r="25" spans="1:35" s="61" customFormat="1" ht="15"/>
    <row r="26" spans="1:35"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8" spans="1:35"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35"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35"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</sheetData>
  <mergeCells count="46">
    <mergeCell ref="A23:A24"/>
    <mergeCell ref="R15:S15"/>
    <mergeCell ref="T15:U15"/>
    <mergeCell ref="AB3:AC3"/>
    <mergeCell ref="AD3:AE3"/>
    <mergeCell ref="F3:G3"/>
    <mergeCell ref="F15:G15"/>
    <mergeCell ref="D15:E15"/>
    <mergeCell ref="H15:I15"/>
    <mergeCell ref="J15:K15"/>
    <mergeCell ref="L15:M15"/>
    <mergeCell ref="N15:O15"/>
    <mergeCell ref="P15:Q15"/>
    <mergeCell ref="R3:S3"/>
    <mergeCell ref="T3:U3"/>
    <mergeCell ref="V3:W3"/>
    <mergeCell ref="X3:Y3"/>
    <mergeCell ref="Z3:AA3"/>
    <mergeCell ref="H3:I3"/>
    <mergeCell ref="J3:K3"/>
    <mergeCell ref="L3:M3"/>
    <mergeCell ref="N3:O3"/>
    <mergeCell ref="P3:Q3"/>
    <mergeCell ref="A19:A20"/>
    <mergeCell ref="A21:A22"/>
    <mergeCell ref="Z15:AA15"/>
    <mergeCell ref="AB15:AC15"/>
    <mergeCell ref="V15:W15"/>
    <mergeCell ref="X15:Y15"/>
    <mergeCell ref="A17:A18"/>
    <mergeCell ref="A2:AH2"/>
    <mergeCell ref="A3:A4"/>
    <mergeCell ref="B3:B4"/>
    <mergeCell ref="C3:C4"/>
    <mergeCell ref="A15:A16"/>
    <mergeCell ref="B15:B16"/>
    <mergeCell ref="C15:C16"/>
    <mergeCell ref="AD15:AE15"/>
    <mergeCell ref="AF15:AH15"/>
    <mergeCell ref="A5:A6"/>
    <mergeCell ref="A7:A8"/>
    <mergeCell ref="A9:A10"/>
    <mergeCell ref="A11:A12"/>
    <mergeCell ref="A14:AG14"/>
    <mergeCell ref="AF3:AH3"/>
    <mergeCell ref="D3:E3"/>
  </mergeCells>
  <printOptions horizontalCentered="1" verticalCentered="1"/>
  <pageMargins left="7.874015748031496E-2" right="0.19685039370078741" top="0.15748031496062992" bottom="0.15748031496062992" header="0" footer="0"/>
  <pageSetup scale="80" orientation="landscape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rightToLeft="1" topLeftCell="C29" zoomScale="85" zoomScaleNormal="85" workbookViewId="0">
      <selection activeCell="H43" sqref="H43"/>
    </sheetView>
  </sheetViews>
  <sheetFormatPr defaultColWidth="8.42578125" defaultRowHeight="27.75"/>
  <cols>
    <col min="1" max="1" width="12.28515625" style="71" customWidth="1"/>
    <col min="2" max="2" width="12.7109375" style="71" customWidth="1"/>
    <col min="3" max="3" width="9" style="71" customWidth="1"/>
    <col min="4" max="4" width="9.28515625" style="71" customWidth="1"/>
    <col min="5" max="5" width="8.7109375" style="71" customWidth="1"/>
    <col min="6" max="13" width="5.5703125" style="71" customWidth="1"/>
    <col min="14" max="14" width="9" style="71" customWidth="1"/>
    <col min="15" max="15" width="8.5703125" style="71" customWidth="1"/>
    <col min="16" max="16" width="9.7109375" style="71" customWidth="1"/>
    <col min="17" max="17" width="5.5703125" style="71" customWidth="1"/>
    <col min="18" max="18" width="9.7109375" style="71" customWidth="1"/>
    <col min="19" max="21" width="5.5703125" style="71" customWidth="1"/>
    <col min="22" max="22" width="10.140625" style="71" customWidth="1"/>
    <col min="23" max="27" width="5.5703125" style="71" customWidth="1"/>
    <col min="28" max="28" width="8.7109375" style="71" customWidth="1"/>
    <col min="29" max="29" width="8.42578125" style="71" customWidth="1"/>
    <col min="30" max="30" width="10.42578125" style="71" customWidth="1"/>
    <col min="31" max="16384" width="8.42578125" style="71"/>
  </cols>
  <sheetData>
    <row r="1" spans="1:30" ht="43.5" customHeight="1"/>
    <row r="2" spans="1:30" ht="43.5" customHeight="1">
      <c r="A2" s="190" t="s">
        <v>221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30">
      <c r="A3" s="189" t="s">
        <v>9</v>
      </c>
      <c r="B3" s="189"/>
      <c r="C3" s="191" t="s">
        <v>177</v>
      </c>
      <c r="D3" s="189" t="s">
        <v>117</v>
      </c>
      <c r="E3" s="189"/>
      <c r="F3" s="189"/>
      <c r="G3" s="189"/>
      <c r="H3" s="189" t="s">
        <v>118</v>
      </c>
      <c r="I3" s="189"/>
      <c r="J3" s="189"/>
      <c r="K3" s="189"/>
      <c r="L3" s="189" t="s">
        <v>70</v>
      </c>
      <c r="M3" s="189"/>
      <c r="N3" s="189"/>
      <c r="O3" s="189"/>
      <c r="P3" s="189" t="s">
        <v>71</v>
      </c>
      <c r="Q3" s="189"/>
      <c r="R3" s="189"/>
      <c r="S3" s="189"/>
      <c r="T3" s="189" t="s">
        <v>72</v>
      </c>
      <c r="U3" s="189"/>
      <c r="V3" s="189"/>
      <c r="W3" s="189"/>
      <c r="X3" s="189" t="s">
        <v>96</v>
      </c>
      <c r="Y3" s="189"/>
      <c r="Z3" s="189"/>
      <c r="AA3" s="189"/>
      <c r="AB3" s="189" t="s">
        <v>62</v>
      </c>
      <c r="AC3" s="189"/>
      <c r="AD3" s="189"/>
    </row>
    <row r="4" spans="1:30">
      <c r="A4" s="189"/>
      <c r="B4" s="189"/>
      <c r="C4" s="192"/>
      <c r="D4" s="189" t="s">
        <v>73</v>
      </c>
      <c r="E4" s="189"/>
      <c r="F4" s="189" t="s">
        <v>98</v>
      </c>
      <c r="G4" s="189"/>
      <c r="H4" s="189" t="s">
        <v>166</v>
      </c>
      <c r="I4" s="189"/>
      <c r="J4" s="189" t="s">
        <v>98</v>
      </c>
      <c r="K4" s="189"/>
      <c r="L4" s="189" t="s">
        <v>166</v>
      </c>
      <c r="M4" s="189"/>
      <c r="N4" s="189" t="s">
        <v>98</v>
      </c>
      <c r="O4" s="189"/>
      <c r="P4" s="189" t="s">
        <v>166</v>
      </c>
      <c r="Q4" s="189"/>
      <c r="R4" s="189" t="s">
        <v>98</v>
      </c>
      <c r="S4" s="189"/>
      <c r="T4" s="189" t="s">
        <v>166</v>
      </c>
      <c r="U4" s="189"/>
      <c r="V4" s="189" t="s">
        <v>98</v>
      </c>
      <c r="W4" s="189"/>
      <c r="X4" s="189" t="s">
        <v>166</v>
      </c>
      <c r="Y4" s="189"/>
      <c r="Z4" s="189" t="s">
        <v>98</v>
      </c>
      <c r="AA4" s="189"/>
      <c r="AB4" s="189"/>
      <c r="AC4" s="189"/>
      <c r="AD4" s="189"/>
    </row>
    <row r="5" spans="1:30">
      <c r="A5" s="189"/>
      <c r="B5" s="189"/>
      <c r="C5" s="193"/>
      <c r="D5" s="70" t="s">
        <v>1</v>
      </c>
      <c r="E5" s="70" t="s">
        <v>87</v>
      </c>
      <c r="F5" s="70" t="s">
        <v>1</v>
      </c>
      <c r="G5" s="70" t="s">
        <v>87</v>
      </c>
      <c r="H5" s="70" t="s">
        <v>1</v>
      </c>
      <c r="I5" s="70" t="s">
        <v>87</v>
      </c>
      <c r="J5" s="70" t="s">
        <v>1</v>
      </c>
      <c r="K5" s="70" t="s">
        <v>87</v>
      </c>
      <c r="L5" s="70" t="s">
        <v>1</v>
      </c>
      <c r="M5" s="70" t="s">
        <v>87</v>
      </c>
      <c r="N5" s="70" t="s">
        <v>1</v>
      </c>
      <c r="O5" s="70" t="s">
        <v>87</v>
      </c>
      <c r="P5" s="70" t="s">
        <v>1</v>
      </c>
      <c r="Q5" s="70" t="s">
        <v>87</v>
      </c>
      <c r="R5" s="70" t="s">
        <v>1</v>
      </c>
      <c r="S5" s="70" t="s">
        <v>87</v>
      </c>
      <c r="T5" s="70" t="s">
        <v>1</v>
      </c>
      <c r="U5" s="70" t="s">
        <v>87</v>
      </c>
      <c r="V5" s="70" t="s">
        <v>1</v>
      </c>
      <c r="W5" s="70" t="s">
        <v>87</v>
      </c>
      <c r="X5" s="70" t="s">
        <v>1</v>
      </c>
      <c r="Y5" s="70" t="s">
        <v>87</v>
      </c>
      <c r="Z5" s="70" t="s">
        <v>1</v>
      </c>
      <c r="AA5" s="70" t="s">
        <v>87</v>
      </c>
      <c r="AB5" s="70" t="s">
        <v>1</v>
      </c>
      <c r="AC5" s="70" t="s">
        <v>87</v>
      </c>
      <c r="AD5" s="70" t="s">
        <v>79</v>
      </c>
    </row>
    <row r="6" spans="1:30" ht="43.5" customHeight="1">
      <c r="A6" s="166" t="s">
        <v>52</v>
      </c>
      <c r="B6" s="69" t="s">
        <v>41</v>
      </c>
      <c r="C6" s="69" t="s">
        <v>179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65</v>
      </c>
      <c r="S6" s="69">
        <v>105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69">
        <v>0</v>
      </c>
      <c r="Z6" s="69">
        <v>0</v>
      </c>
      <c r="AA6" s="69">
        <v>0</v>
      </c>
      <c r="AB6" s="70">
        <f>Z6+X6+V6+T6+R6+P6+N6+L6+J6+H6+F6+D6</f>
        <v>65</v>
      </c>
      <c r="AC6" s="70">
        <f>AA6+Y6+W6+U6+S6+Q6+O6+M6+K6+I6+G6+E6</f>
        <v>105</v>
      </c>
      <c r="AD6" s="70">
        <f>AC6+AB6</f>
        <v>170</v>
      </c>
    </row>
    <row r="7" spans="1:30" ht="43.5" customHeight="1">
      <c r="A7" s="167"/>
      <c r="B7" s="69" t="s">
        <v>129</v>
      </c>
      <c r="C7" s="69" t="s">
        <v>17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62</v>
      </c>
      <c r="O7" s="69">
        <v>43</v>
      </c>
      <c r="P7" s="69">
        <v>269</v>
      </c>
      <c r="Q7" s="69">
        <v>58</v>
      </c>
      <c r="R7" s="69">
        <v>231</v>
      </c>
      <c r="S7" s="69">
        <v>40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70">
        <f t="shared" ref="AB7:AB11" si="0">Z7+X7+V7+T7+R7+P7+N7+L7+J7+H7+F7+D7</f>
        <v>562</v>
      </c>
      <c r="AC7" s="70">
        <f t="shared" ref="AC7:AC11" si="1">AA7+Y7+W7+U7+S7+Q7+O7+M7+K7+I7+G7+E7</f>
        <v>141</v>
      </c>
      <c r="AD7" s="70">
        <f t="shared" ref="AD7:AD12" si="2">AC7+AB7</f>
        <v>703</v>
      </c>
    </row>
    <row r="8" spans="1:30" ht="43.5" customHeight="1">
      <c r="A8" s="168"/>
      <c r="B8" s="69" t="s">
        <v>129</v>
      </c>
      <c r="C8" s="69" t="s">
        <v>18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51</v>
      </c>
      <c r="O8" s="69">
        <v>12</v>
      </c>
      <c r="P8" s="69">
        <v>136</v>
      </c>
      <c r="Q8" s="69">
        <v>28</v>
      </c>
      <c r="R8" s="69">
        <v>164</v>
      </c>
      <c r="S8" s="69">
        <v>15</v>
      </c>
      <c r="T8" s="69">
        <v>0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70">
        <f t="shared" si="0"/>
        <v>351</v>
      </c>
      <c r="AC8" s="70">
        <f t="shared" si="1"/>
        <v>55</v>
      </c>
      <c r="AD8" s="70">
        <f t="shared" si="2"/>
        <v>406</v>
      </c>
    </row>
    <row r="9" spans="1:30" ht="43.5" customHeight="1">
      <c r="A9" s="169" t="s">
        <v>40</v>
      </c>
      <c r="B9" s="170"/>
      <c r="C9" s="69" t="s">
        <v>179</v>
      </c>
      <c r="D9" s="69">
        <v>298</v>
      </c>
      <c r="E9" s="69">
        <v>78</v>
      </c>
      <c r="F9" s="69">
        <v>160</v>
      </c>
      <c r="G9" s="69">
        <v>85</v>
      </c>
      <c r="H9" s="69">
        <v>142</v>
      </c>
      <c r="I9" s="69">
        <v>56</v>
      </c>
      <c r="J9" s="69">
        <v>131</v>
      </c>
      <c r="K9" s="69">
        <v>62</v>
      </c>
      <c r="L9" s="69">
        <v>94</v>
      </c>
      <c r="M9" s="69">
        <v>34</v>
      </c>
      <c r="N9" s="69">
        <v>88</v>
      </c>
      <c r="O9" s="69">
        <v>54</v>
      </c>
      <c r="P9" s="69">
        <v>25</v>
      </c>
      <c r="Q9" s="69">
        <v>15</v>
      </c>
      <c r="R9" s="69">
        <v>18</v>
      </c>
      <c r="S9" s="69">
        <v>12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70">
        <f t="shared" si="0"/>
        <v>956</v>
      </c>
      <c r="AC9" s="70">
        <f t="shared" si="1"/>
        <v>396</v>
      </c>
      <c r="AD9" s="70">
        <f t="shared" si="2"/>
        <v>1352</v>
      </c>
    </row>
    <row r="10" spans="1:30" ht="43.5" customHeight="1">
      <c r="A10" s="171"/>
      <c r="B10" s="172"/>
      <c r="C10" s="69" t="s">
        <v>17</v>
      </c>
      <c r="D10" s="69">
        <v>240</v>
      </c>
      <c r="E10" s="69">
        <v>102</v>
      </c>
      <c r="F10" s="69">
        <v>154</v>
      </c>
      <c r="G10" s="69">
        <v>62</v>
      </c>
      <c r="H10" s="69">
        <v>153</v>
      </c>
      <c r="I10" s="69">
        <v>41</v>
      </c>
      <c r="J10" s="69">
        <v>127</v>
      </c>
      <c r="K10" s="69">
        <v>38</v>
      </c>
      <c r="L10" s="69">
        <v>88</v>
      </c>
      <c r="M10" s="69">
        <v>12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70">
        <f t="shared" si="0"/>
        <v>762</v>
      </c>
      <c r="AC10" s="70">
        <f t="shared" si="1"/>
        <v>255</v>
      </c>
      <c r="AD10" s="70">
        <f t="shared" si="2"/>
        <v>1017</v>
      </c>
    </row>
    <row r="11" spans="1:30" ht="43.5" customHeight="1">
      <c r="A11" s="69" t="s">
        <v>30</v>
      </c>
      <c r="B11" s="69" t="s">
        <v>131</v>
      </c>
      <c r="C11" s="69" t="s">
        <v>179</v>
      </c>
      <c r="D11" s="69">
        <v>478</v>
      </c>
      <c r="E11" s="69">
        <v>198</v>
      </c>
      <c r="F11" s="69">
        <v>57</v>
      </c>
      <c r="G11" s="69">
        <v>25</v>
      </c>
      <c r="H11" s="69">
        <v>421</v>
      </c>
      <c r="I11" s="69">
        <v>173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70">
        <f t="shared" si="0"/>
        <v>956</v>
      </c>
      <c r="AC11" s="70">
        <f t="shared" si="1"/>
        <v>396</v>
      </c>
      <c r="AD11" s="70">
        <f t="shared" si="2"/>
        <v>1352</v>
      </c>
    </row>
    <row r="12" spans="1:30" ht="43.5" customHeight="1">
      <c r="A12" s="176" t="s">
        <v>0</v>
      </c>
      <c r="B12" s="177"/>
      <c r="C12" s="178"/>
      <c r="D12" s="70">
        <f>D11+D10+D9+D8+D7+D6</f>
        <v>1016</v>
      </c>
      <c r="E12" s="70">
        <f t="shared" ref="E12:AA12" si="3">E11+E10+E9+E8+E7+E6</f>
        <v>378</v>
      </c>
      <c r="F12" s="70">
        <f t="shared" si="3"/>
        <v>371</v>
      </c>
      <c r="G12" s="70">
        <f t="shared" si="3"/>
        <v>172</v>
      </c>
      <c r="H12" s="70">
        <f t="shared" si="3"/>
        <v>716</v>
      </c>
      <c r="I12" s="70">
        <f t="shared" si="3"/>
        <v>270</v>
      </c>
      <c r="J12" s="70">
        <f t="shared" si="3"/>
        <v>258</v>
      </c>
      <c r="K12" s="70">
        <f t="shared" si="3"/>
        <v>100</v>
      </c>
      <c r="L12" s="70">
        <f t="shared" si="3"/>
        <v>182</v>
      </c>
      <c r="M12" s="70">
        <f t="shared" si="3"/>
        <v>46</v>
      </c>
      <c r="N12" s="70">
        <f t="shared" si="3"/>
        <v>201</v>
      </c>
      <c r="O12" s="70">
        <f t="shared" si="3"/>
        <v>109</v>
      </c>
      <c r="P12" s="70">
        <f t="shared" si="3"/>
        <v>430</v>
      </c>
      <c r="Q12" s="70">
        <f t="shared" si="3"/>
        <v>101</v>
      </c>
      <c r="R12" s="70">
        <f t="shared" si="3"/>
        <v>478</v>
      </c>
      <c r="S12" s="70">
        <f t="shared" si="3"/>
        <v>172</v>
      </c>
      <c r="T12" s="70">
        <f t="shared" si="3"/>
        <v>0</v>
      </c>
      <c r="U12" s="70">
        <f t="shared" si="3"/>
        <v>0</v>
      </c>
      <c r="V12" s="70">
        <f t="shared" si="3"/>
        <v>0</v>
      </c>
      <c r="W12" s="70">
        <f t="shared" si="3"/>
        <v>0</v>
      </c>
      <c r="X12" s="70">
        <f t="shared" si="3"/>
        <v>0</v>
      </c>
      <c r="Y12" s="70">
        <f t="shared" si="3"/>
        <v>0</v>
      </c>
      <c r="Z12" s="70">
        <f t="shared" si="3"/>
        <v>0</v>
      </c>
      <c r="AA12" s="70">
        <f t="shared" si="3"/>
        <v>0</v>
      </c>
      <c r="AB12" s="70">
        <f>Z12+X12+V12+T12+R12+P12+N12+L12+J12+H12+F12+D12</f>
        <v>3652</v>
      </c>
      <c r="AC12" s="70">
        <f>AA12+Y12+W12+U12+S12+Q12+O12+M12+K12+I12+G12+E12</f>
        <v>1348</v>
      </c>
      <c r="AD12" s="70">
        <f t="shared" si="2"/>
        <v>5000</v>
      </c>
    </row>
    <row r="13" spans="1:30" ht="43.5" customHeight="1"/>
    <row r="14" spans="1:30" ht="43.5" customHeight="1"/>
    <row r="15" spans="1:30" ht="43.5" customHeight="1"/>
    <row r="16" spans="1:30" ht="43.5" customHeight="1">
      <c r="A16" s="188" t="s">
        <v>220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72"/>
      <c r="R16" s="72"/>
    </row>
    <row r="17" spans="1:30" ht="43.5" customHeight="1">
      <c r="A17" s="179" t="s">
        <v>9</v>
      </c>
      <c r="B17" s="180"/>
      <c r="C17" s="183" t="s">
        <v>177</v>
      </c>
      <c r="D17" s="163" t="s">
        <v>47</v>
      </c>
      <c r="E17" s="163"/>
      <c r="F17" s="163" t="s">
        <v>127</v>
      </c>
      <c r="G17" s="163"/>
      <c r="H17" s="163" t="s">
        <v>128</v>
      </c>
      <c r="I17" s="163"/>
      <c r="J17" s="163" t="s">
        <v>25</v>
      </c>
      <c r="K17" s="163"/>
      <c r="L17" s="163" t="s">
        <v>7</v>
      </c>
      <c r="M17" s="163"/>
      <c r="N17" s="163" t="s">
        <v>49</v>
      </c>
      <c r="O17" s="163"/>
      <c r="P17" s="163"/>
      <c r="Q17" s="73"/>
      <c r="R17" s="73"/>
    </row>
    <row r="18" spans="1:30" ht="43.5" customHeight="1">
      <c r="A18" s="181"/>
      <c r="B18" s="182"/>
      <c r="C18" s="184"/>
      <c r="D18" s="62" t="s">
        <v>1</v>
      </c>
      <c r="E18" s="62" t="s">
        <v>87</v>
      </c>
      <c r="F18" s="62" t="s">
        <v>1</v>
      </c>
      <c r="G18" s="62" t="s">
        <v>87</v>
      </c>
      <c r="H18" s="62" t="s">
        <v>1</v>
      </c>
      <c r="I18" s="62" t="s">
        <v>87</v>
      </c>
      <c r="J18" s="62" t="s">
        <v>1</v>
      </c>
      <c r="K18" s="62" t="s">
        <v>87</v>
      </c>
      <c r="L18" s="62" t="s">
        <v>1</v>
      </c>
      <c r="M18" s="62" t="s">
        <v>87</v>
      </c>
      <c r="N18" s="62" t="s">
        <v>1</v>
      </c>
      <c r="O18" s="62" t="s">
        <v>87</v>
      </c>
      <c r="P18" s="74" t="s">
        <v>22</v>
      </c>
      <c r="Q18" s="73"/>
      <c r="R18" s="73"/>
    </row>
    <row r="19" spans="1:30" ht="43.5" customHeight="1">
      <c r="A19" s="166" t="s">
        <v>52</v>
      </c>
      <c r="B19" s="69" t="s">
        <v>41</v>
      </c>
      <c r="C19" s="69" t="s">
        <v>179</v>
      </c>
      <c r="D19" s="75">
        <v>63</v>
      </c>
      <c r="E19" s="75">
        <v>104</v>
      </c>
      <c r="F19" s="75">
        <v>0</v>
      </c>
      <c r="G19" s="75">
        <v>0</v>
      </c>
      <c r="H19" s="75">
        <v>0</v>
      </c>
      <c r="I19" s="75">
        <v>0</v>
      </c>
      <c r="J19" s="75">
        <v>1</v>
      </c>
      <c r="K19" s="75">
        <v>0</v>
      </c>
      <c r="L19" s="75">
        <v>1</v>
      </c>
      <c r="M19" s="75">
        <v>1</v>
      </c>
      <c r="N19" s="76">
        <f>L19+J19+H19+F19+D19</f>
        <v>65</v>
      </c>
      <c r="O19" s="62">
        <f>M19+K19+I19+G19+E19</f>
        <v>105</v>
      </c>
      <c r="P19" s="62">
        <f>O19+N19</f>
        <v>170</v>
      </c>
    </row>
    <row r="20" spans="1:30" ht="43.5" customHeight="1">
      <c r="A20" s="167"/>
      <c r="B20" s="69" t="s">
        <v>129</v>
      </c>
      <c r="C20" s="69" t="s">
        <v>17</v>
      </c>
      <c r="D20" s="75">
        <v>560</v>
      </c>
      <c r="E20" s="75">
        <v>139</v>
      </c>
      <c r="F20" s="75">
        <v>0</v>
      </c>
      <c r="G20" s="75">
        <v>0</v>
      </c>
      <c r="H20" s="75">
        <v>0</v>
      </c>
      <c r="I20" s="75">
        <v>0</v>
      </c>
      <c r="J20" s="75">
        <v>1</v>
      </c>
      <c r="K20" s="75">
        <v>1</v>
      </c>
      <c r="L20" s="75">
        <v>1</v>
      </c>
      <c r="M20" s="75">
        <v>1</v>
      </c>
      <c r="N20" s="76">
        <f t="shared" ref="N20:N24" si="4">L20+J20+H20+F20+D20</f>
        <v>562</v>
      </c>
      <c r="O20" s="62">
        <f t="shared" ref="O20:O24" si="5">M20+K20+I20+G20+E20</f>
        <v>141</v>
      </c>
      <c r="P20" s="62">
        <f t="shared" ref="P20:P25" si="6">O20+N20</f>
        <v>703</v>
      </c>
      <c r="Q20" s="77"/>
      <c r="R20" s="73"/>
    </row>
    <row r="21" spans="1:30" ht="43.5" customHeight="1">
      <c r="A21" s="168"/>
      <c r="B21" s="69" t="s">
        <v>129</v>
      </c>
      <c r="C21" s="69" t="s">
        <v>18</v>
      </c>
      <c r="D21" s="75">
        <v>351</v>
      </c>
      <c r="E21" s="75">
        <v>55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6">
        <f t="shared" si="4"/>
        <v>351</v>
      </c>
      <c r="O21" s="62">
        <f t="shared" si="5"/>
        <v>55</v>
      </c>
      <c r="P21" s="62">
        <f t="shared" si="6"/>
        <v>406</v>
      </c>
    </row>
    <row r="22" spans="1:30" ht="43.5" customHeight="1">
      <c r="A22" s="169" t="s">
        <v>40</v>
      </c>
      <c r="B22" s="170"/>
      <c r="C22" s="69" t="s">
        <v>179</v>
      </c>
      <c r="D22" s="78">
        <v>956</v>
      </c>
      <c r="E22" s="78">
        <v>396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6">
        <f t="shared" si="4"/>
        <v>956</v>
      </c>
      <c r="O22" s="62">
        <f t="shared" si="5"/>
        <v>396</v>
      </c>
      <c r="P22" s="62">
        <f t="shared" si="6"/>
        <v>1352</v>
      </c>
      <c r="Q22" s="77"/>
      <c r="R22" s="73"/>
    </row>
    <row r="23" spans="1:30" ht="43.5" customHeight="1">
      <c r="A23" s="171"/>
      <c r="B23" s="172"/>
      <c r="C23" s="69" t="s">
        <v>17</v>
      </c>
      <c r="D23" s="75">
        <v>762</v>
      </c>
      <c r="E23" s="75">
        <v>255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6">
        <f t="shared" si="4"/>
        <v>762</v>
      </c>
      <c r="O23" s="62">
        <f t="shared" si="5"/>
        <v>255</v>
      </c>
      <c r="P23" s="62">
        <f t="shared" si="6"/>
        <v>1017</v>
      </c>
      <c r="Q23" s="77"/>
      <c r="R23" s="73"/>
    </row>
    <row r="24" spans="1:30" ht="43.5" customHeight="1">
      <c r="A24" s="69" t="s">
        <v>30</v>
      </c>
      <c r="B24" s="69" t="s">
        <v>131</v>
      </c>
      <c r="C24" s="69" t="s">
        <v>179</v>
      </c>
      <c r="D24" s="79">
        <v>956</v>
      </c>
      <c r="E24" s="79">
        <v>396</v>
      </c>
      <c r="F24" s="14">
        <v>0</v>
      </c>
      <c r="G24" s="14">
        <v>0</v>
      </c>
      <c r="H24" s="14">
        <v>0</v>
      </c>
      <c r="I24" s="14">
        <v>0</v>
      </c>
      <c r="J24" s="79">
        <v>0</v>
      </c>
      <c r="K24" s="79">
        <v>0</v>
      </c>
      <c r="L24" s="79">
        <v>0</v>
      </c>
      <c r="M24" s="79">
        <v>0</v>
      </c>
      <c r="N24" s="76">
        <f t="shared" si="4"/>
        <v>956</v>
      </c>
      <c r="O24" s="62">
        <f t="shared" si="5"/>
        <v>396</v>
      </c>
      <c r="P24" s="62">
        <f t="shared" si="6"/>
        <v>1352</v>
      </c>
    </row>
    <row r="25" spans="1:30" ht="43.5" customHeight="1">
      <c r="A25" s="173" t="s">
        <v>0</v>
      </c>
      <c r="B25" s="174"/>
      <c r="C25" s="175"/>
      <c r="D25" s="70">
        <f>SUM(D19:D24)</f>
        <v>3648</v>
      </c>
      <c r="E25" s="70">
        <f t="shared" ref="E25:M25" si="7">SUM(E19:E24)</f>
        <v>1345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2</v>
      </c>
      <c r="K25" s="70">
        <f t="shared" si="7"/>
        <v>1</v>
      </c>
      <c r="L25" s="70">
        <f t="shared" si="7"/>
        <v>2</v>
      </c>
      <c r="M25" s="70">
        <f t="shared" si="7"/>
        <v>2</v>
      </c>
      <c r="N25" s="70">
        <f>L25+J25+H25+F25+D25</f>
        <v>3652</v>
      </c>
      <c r="O25" s="70">
        <f>M25+K25+I25+G25+E25</f>
        <v>1348</v>
      </c>
      <c r="P25" s="70">
        <f t="shared" si="6"/>
        <v>5000</v>
      </c>
    </row>
    <row r="27" spans="1:30" ht="30.75" customHeight="1"/>
    <row r="28" spans="1:30" ht="31.5" customHeight="1"/>
    <row r="29" spans="1:30" ht="51.75" customHeight="1"/>
    <row r="30" spans="1:30" ht="23.25" customHeight="1">
      <c r="A30" s="185" t="s">
        <v>222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</row>
    <row r="31" spans="1:30" s="80" customFormat="1" ht="39" customHeight="1">
      <c r="A31" s="179" t="s">
        <v>9</v>
      </c>
      <c r="B31" s="180"/>
      <c r="C31" s="183" t="s">
        <v>177</v>
      </c>
      <c r="D31" s="110" t="s">
        <v>10</v>
      </c>
      <c r="E31" s="110"/>
      <c r="F31" s="186" t="s">
        <v>164</v>
      </c>
      <c r="G31" s="187"/>
      <c r="H31" s="110" t="s">
        <v>11</v>
      </c>
      <c r="I31" s="110"/>
      <c r="J31" s="110" t="s">
        <v>12</v>
      </c>
      <c r="K31" s="110"/>
      <c r="L31" s="110" t="s">
        <v>13</v>
      </c>
      <c r="M31" s="110"/>
      <c r="N31" s="110" t="s">
        <v>14</v>
      </c>
      <c r="O31" s="110"/>
      <c r="P31" s="110" t="s">
        <v>15</v>
      </c>
      <c r="Q31" s="110"/>
      <c r="R31" s="110" t="s">
        <v>16</v>
      </c>
      <c r="S31" s="110"/>
      <c r="T31" s="110" t="s">
        <v>119</v>
      </c>
      <c r="U31" s="110"/>
      <c r="V31" s="110" t="s">
        <v>17</v>
      </c>
      <c r="W31" s="110"/>
      <c r="X31" s="110" t="s">
        <v>55</v>
      </c>
      <c r="Y31" s="110"/>
      <c r="Z31" s="110" t="s">
        <v>19</v>
      </c>
      <c r="AA31" s="110"/>
      <c r="AB31" s="110" t="s">
        <v>0</v>
      </c>
      <c r="AC31" s="110"/>
      <c r="AD31" s="110"/>
    </row>
    <row r="32" spans="1:30" s="80" customFormat="1" ht="55.5">
      <c r="A32" s="181"/>
      <c r="B32" s="182"/>
      <c r="C32" s="184"/>
      <c r="D32" s="26" t="s">
        <v>1</v>
      </c>
      <c r="E32" s="26" t="s">
        <v>87</v>
      </c>
      <c r="F32" s="26" t="s">
        <v>1</v>
      </c>
      <c r="G32" s="26" t="s">
        <v>87</v>
      </c>
      <c r="H32" s="26" t="s">
        <v>1</v>
      </c>
      <c r="I32" s="26" t="s">
        <v>87</v>
      </c>
      <c r="J32" s="26" t="s">
        <v>1</v>
      </c>
      <c r="K32" s="26" t="s">
        <v>87</v>
      </c>
      <c r="L32" s="26" t="s">
        <v>1</v>
      </c>
      <c r="M32" s="26" t="s">
        <v>87</v>
      </c>
      <c r="N32" s="26" t="s">
        <v>1</v>
      </c>
      <c r="O32" s="26" t="s">
        <v>87</v>
      </c>
      <c r="P32" s="26" t="s">
        <v>1</v>
      </c>
      <c r="Q32" s="26" t="s">
        <v>87</v>
      </c>
      <c r="R32" s="26" t="s">
        <v>1</v>
      </c>
      <c r="S32" s="26" t="s">
        <v>87</v>
      </c>
      <c r="T32" s="26" t="s">
        <v>1</v>
      </c>
      <c r="U32" s="26" t="s">
        <v>87</v>
      </c>
      <c r="V32" s="26" t="s">
        <v>1</v>
      </c>
      <c r="W32" s="26" t="s">
        <v>87</v>
      </c>
      <c r="X32" s="26" t="s">
        <v>1</v>
      </c>
      <c r="Y32" s="26" t="s">
        <v>87</v>
      </c>
      <c r="Z32" s="26" t="s">
        <v>1</v>
      </c>
      <c r="AA32" s="26" t="s">
        <v>87</v>
      </c>
      <c r="AB32" s="26" t="s">
        <v>1</v>
      </c>
      <c r="AC32" s="26" t="s">
        <v>87</v>
      </c>
      <c r="AD32" s="26" t="s">
        <v>120</v>
      </c>
    </row>
    <row r="33" spans="1:30" ht="37.5" customHeight="1">
      <c r="A33" s="166" t="s">
        <v>52</v>
      </c>
      <c r="B33" s="69" t="s">
        <v>41</v>
      </c>
      <c r="C33" s="69" t="s">
        <v>179</v>
      </c>
      <c r="D33" s="69">
        <v>1</v>
      </c>
      <c r="E33" s="69">
        <v>2</v>
      </c>
      <c r="F33" s="69">
        <v>1</v>
      </c>
      <c r="G33" s="69">
        <v>1</v>
      </c>
      <c r="H33" s="69">
        <v>3</v>
      </c>
      <c r="I33" s="69">
        <v>1</v>
      </c>
      <c r="J33" s="69">
        <v>2</v>
      </c>
      <c r="K33" s="69">
        <v>1</v>
      </c>
      <c r="L33" s="69">
        <v>0</v>
      </c>
      <c r="M33" s="69">
        <v>1</v>
      </c>
      <c r="N33" s="69">
        <v>0</v>
      </c>
      <c r="O33" s="69">
        <v>2</v>
      </c>
      <c r="P33" s="69">
        <v>0</v>
      </c>
      <c r="Q33" s="69">
        <v>0</v>
      </c>
      <c r="R33" s="69">
        <v>48</v>
      </c>
      <c r="S33" s="69">
        <v>86</v>
      </c>
      <c r="T33" s="69">
        <v>1</v>
      </c>
      <c r="U33" s="69">
        <v>2</v>
      </c>
      <c r="V33" s="69">
        <v>6</v>
      </c>
      <c r="W33" s="69">
        <v>8</v>
      </c>
      <c r="X33" s="69">
        <v>1</v>
      </c>
      <c r="Y33" s="69">
        <v>0</v>
      </c>
      <c r="Z33" s="69">
        <v>0</v>
      </c>
      <c r="AA33" s="69">
        <v>0</v>
      </c>
      <c r="AB33" s="70">
        <f>Z33+X33+V33+T33+R33+P33+N33+L33+J33+H33+F33+D33</f>
        <v>63</v>
      </c>
      <c r="AC33" s="70">
        <f>AA33+Y33+W33+U33+S33+Q33+O33+M33+K33+I33+G33+E33</f>
        <v>104</v>
      </c>
      <c r="AD33" s="70">
        <f>AC33+AB33</f>
        <v>167</v>
      </c>
    </row>
    <row r="34" spans="1:30" ht="51" customHeight="1">
      <c r="A34" s="167"/>
      <c r="B34" s="69" t="s">
        <v>129</v>
      </c>
      <c r="C34" s="69" t="s">
        <v>17</v>
      </c>
      <c r="D34" s="69">
        <v>1</v>
      </c>
      <c r="E34" s="69">
        <v>1</v>
      </c>
      <c r="F34" s="69">
        <v>1</v>
      </c>
      <c r="G34" s="69">
        <v>0</v>
      </c>
      <c r="H34" s="69">
        <v>2</v>
      </c>
      <c r="I34" s="69">
        <v>1</v>
      </c>
      <c r="J34" s="69">
        <v>1</v>
      </c>
      <c r="K34" s="69">
        <v>0</v>
      </c>
      <c r="L34" s="69">
        <v>1</v>
      </c>
      <c r="M34" s="69">
        <v>1</v>
      </c>
      <c r="N34" s="69">
        <v>3</v>
      </c>
      <c r="O34" s="69">
        <v>1</v>
      </c>
      <c r="P34" s="69">
        <v>0</v>
      </c>
      <c r="Q34" s="69">
        <v>1</v>
      </c>
      <c r="R34" s="69">
        <v>90</v>
      </c>
      <c r="S34" s="69">
        <v>39</v>
      </c>
      <c r="T34" s="69">
        <v>2</v>
      </c>
      <c r="U34" s="69">
        <v>0</v>
      </c>
      <c r="V34" s="69">
        <v>458</v>
      </c>
      <c r="W34" s="69">
        <v>95</v>
      </c>
      <c r="X34" s="69">
        <v>1</v>
      </c>
      <c r="Y34" s="69">
        <v>0</v>
      </c>
      <c r="Z34" s="69">
        <v>0</v>
      </c>
      <c r="AA34" s="69">
        <v>0</v>
      </c>
      <c r="AB34" s="70">
        <f t="shared" ref="AB34:AB38" si="8">Z34+X34+V34+T34+R34+P34+N34+L34+J34+H34+F34+D34</f>
        <v>560</v>
      </c>
      <c r="AC34" s="70">
        <f t="shared" ref="AC34:AC38" si="9">AA34+Y34+W34+U34+S34+Q34+O34+M34+K34+I34+G34+E34</f>
        <v>139</v>
      </c>
      <c r="AD34" s="70">
        <f t="shared" ref="AD34:AD39" si="10">AC34+AB34</f>
        <v>699</v>
      </c>
    </row>
    <row r="35" spans="1:30" ht="53.25" customHeight="1">
      <c r="A35" s="168"/>
      <c r="B35" s="69" t="s">
        <v>129</v>
      </c>
      <c r="C35" s="69" t="s">
        <v>18</v>
      </c>
      <c r="D35" s="69">
        <v>1</v>
      </c>
      <c r="E35" s="69">
        <v>1</v>
      </c>
      <c r="F35" s="69">
        <v>0</v>
      </c>
      <c r="G35" s="69">
        <v>1</v>
      </c>
      <c r="H35" s="69">
        <v>3</v>
      </c>
      <c r="I35" s="69">
        <v>4</v>
      </c>
      <c r="J35" s="69">
        <v>1</v>
      </c>
      <c r="K35" s="69">
        <v>0</v>
      </c>
      <c r="L35" s="69">
        <v>0</v>
      </c>
      <c r="M35" s="69">
        <v>0</v>
      </c>
      <c r="N35" s="69">
        <v>2</v>
      </c>
      <c r="O35" s="69">
        <v>1</v>
      </c>
      <c r="P35" s="69">
        <v>0</v>
      </c>
      <c r="Q35" s="69">
        <v>0</v>
      </c>
      <c r="R35" s="69">
        <v>86</v>
      </c>
      <c r="S35" s="69">
        <v>13</v>
      </c>
      <c r="T35" s="69">
        <v>0</v>
      </c>
      <c r="U35" s="69">
        <v>1</v>
      </c>
      <c r="V35" s="69">
        <v>17</v>
      </c>
      <c r="W35" s="69">
        <v>14</v>
      </c>
      <c r="X35" s="69">
        <v>240</v>
      </c>
      <c r="Y35" s="69">
        <v>19</v>
      </c>
      <c r="Z35" s="69">
        <v>1</v>
      </c>
      <c r="AA35" s="69">
        <v>1</v>
      </c>
      <c r="AB35" s="70">
        <f t="shared" si="8"/>
        <v>351</v>
      </c>
      <c r="AC35" s="70">
        <f t="shared" si="9"/>
        <v>55</v>
      </c>
      <c r="AD35" s="70">
        <f t="shared" si="10"/>
        <v>406</v>
      </c>
    </row>
    <row r="36" spans="1:30" ht="37.5" customHeight="1">
      <c r="A36" s="169" t="s">
        <v>40</v>
      </c>
      <c r="B36" s="170"/>
      <c r="C36" s="69" t="s">
        <v>179</v>
      </c>
      <c r="D36" s="69">
        <v>0</v>
      </c>
      <c r="E36" s="69">
        <v>1</v>
      </c>
      <c r="F36" s="69">
        <v>2</v>
      </c>
      <c r="G36" s="69">
        <v>3</v>
      </c>
      <c r="H36" s="69">
        <v>5</v>
      </c>
      <c r="I36" s="69">
        <v>2</v>
      </c>
      <c r="J36" s="69">
        <v>1</v>
      </c>
      <c r="K36" s="69">
        <v>1</v>
      </c>
      <c r="L36" s="69">
        <v>0</v>
      </c>
      <c r="M36" s="69">
        <v>0</v>
      </c>
      <c r="N36" s="69">
        <v>3</v>
      </c>
      <c r="O36" s="69">
        <v>1</v>
      </c>
      <c r="P36" s="69">
        <v>0</v>
      </c>
      <c r="Q36" s="69">
        <v>0</v>
      </c>
      <c r="R36" s="69">
        <v>801</v>
      </c>
      <c r="S36" s="69">
        <v>263</v>
      </c>
      <c r="T36" s="69">
        <v>4</v>
      </c>
      <c r="U36" s="69">
        <v>2</v>
      </c>
      <c r="V36" s="69">
        <v>66</v>
      </c>
      <c r="W36" s="69">
        <v>41</v>
      </c>
      <c r="X36" s="69">
        <v>72</v>
      </c>
      <c r="Y36" s="69">
        <v>81</v>
      </c>
      <c r="Z36" s="69">
        <v>2</v>
      </c>
      <c r="AA36" s="69">
        <v>1</v>
      </c>
      <c r="AB36" s="70">
        <f t="shared" si="8"/>
        <v>956</v>
      </c>
      <c r="AC36" s="70">
        <f t="shared" si="9"/>
        <v>396</v>
      </c>
      <c r="AD36" s="70">
        <f t="shared" si="10"/>
        <v>1352</v>
      </c>
    </row>
    <row r="37" spans="1:30" ht="37.5" customHeight="1">
      <c r="A37" s="171"/>
      <c r="B37" s="172"/>
      <c r="C37" s="69" t="s">
        <v>17</v>
      </c>
      <c r="D37" s="69">
        <v>1</v>
      </c>
      <c r="E37" s="69">
        <v>0</v>
      </c>
      <c r="F37" s="69">
        <v>3</v>
      </c>
      <c r="G37" s="69">
        <v>1</v>
      </c>
      <c r="H37" s="69">
        <v>0</v>
      </c>
      <c r="I37" s="69">
        <v>0</v>
      </c>
      <c r="J37" s="69">
        <v>0</v>
      </c>
      <c r="K37" s="69">
        <v>1</v>
      </c>
      <c r="L37" s="69">
        <v>0</v>
      </c>
      <c r="M37" s="69">
        <v>0</v>
      </c>
      <c r="N37" s="69">
        <v>2</v>
      </c>
      <c r="O37" s="69">
        <v>0</v>
      </c>
      <c r="P37" s="69">
        <v>0</v>
      </c>
      <c r="Q37" s="69">
        <v>0</v>
      </c>
      <c r="R37" s="69">
        <v>98</v>
      </c>
      <c r="S37" s="69">
        <v>138</v>
      </c>
      <c r="T37" s="69">
        <v>3</v>
      </c>
      <c r="U37" s="69">
        <v>4</v>
      </c>
      <c r="V37" s="69">
        <v>620</v>
      </c>
      <c r="W37" s="69">
        <v>84</v>
      </c>
      <c r="X37" s="69">
        <v>35</v>
      </c>
      <c r="Y37" s="69">
        <v>27</v>
      </c>
      <c r="Z37" s="69">
        <v>0</v>
      </c>
      <c r="AA37" s="69">
        <v>0</v>
      </c>
      <c r="AB37" s="70">
        <f t="shared" si="8"/>
        <v>762</v>
      </c>
      <c r="AC37" s="70">
        <f t="shared" si="9"/>
        <v>255</v>
      </c>
      <c r="AD37" s="70">
        <f t="shared" si="10"/>
        <v>1017</v>
      </c>
    </row>
    <row r="38" spans="1:30" ht="37.5" customHeight="1">
      <c r="A38" s="69" t="s">
        <v>30</v>
      </c>
      <c r="B38" s="69" t="s">
        <v>131</v>
      </c>
      <c r="C38" s="69" t="s">
        <v>179</v>
      </c>
      <c r="D38" s="69">
        <v>3</v>
      </c>
      <c r="E38" s="69">
        <v>4</v>
      </c>
      <c r="F38" s="69">
        <v>1</v>
      </c>
      <c r="G38" s="69">
        <v>1</v>
      </c>
      <c r="H38" s="69">
        <v>0</v>
      </c>
      <c r="I38" s="69">
        <v>0</v>
      </c>
      <c r="J38" s="69">
        <v>2</v>
      </c>
      <c r="K38" s="69">
        <v>1</v>
      </c>
      <c r="L38" s="69">
        <v>0</v>
      </c>
      <c r="M38" s="69">
        <v>0</v>
      </c>
      <c r="N38" s="69">
        <v>1</v>
      </c>
      <c r="O38" s="69">
        <v>0</v>
      </c>
      <c r="P38" s="69">
        <v>0</v>
      </c>
      <c r="Q38" s="69">
        <v>0</v>
      </c>
      <c r="R38" s="69">
        <v>832</v>
      </c>
      <c r="S38" s="69">
        <v>279</v>
      </c>
      <c r="T38" s="69">
        <v>3</v>
      </c>
      <c r="U38" s="69">
        <v>5</v>
      </c>
      <c r="V38" s="69">
        <v>65</v>
      </c>
      <c r="W38" s="69">
        <v>47</v>
      </c>
      <c r="X38" s="69">
        <v>49</v>
      </c>
      <c r="Y38" s="69">
        <v>58</v>
      </c>
      <c r="Z38" s="69">
        <v>0</v>
      </c>
      <c r="AA38" s="69">
        <v>1</v>
      </c>
      <c r="AB38" s="70">
        <f t="shared" si="8"/>
        <v>956</v>
      </c>
      <c r="AC38" s="70">
        <f t="shared" si="9"/>
        <v>396</v>
      </c>
      <c r="AD38" s="70">
        <f t="shared" si="10"/>
        <v>1352</v>
      </c>
    </row>
    <row r="39" spans="1:30" ht="37.5" customHeight="1">
      <c r="A39" s="173" t="s">
        <v>0</v>
      </c>
      <c r="B39" s="174"/>
      <c r="C39" s="175"/>
      <c r="D39" s="70">
        <f>SUM(D33:D38)</f>
        <v>7</v>
      </c>
      <c r="E39" s="70">
        <f t="shared" ref="E39:AA39" si="11">SUM(E33:E38)</f>
        <v>9</v>
      </c>
      <c r="F39" s="70">
        <f t="shared" si="11"/>
        <v>8</v>
      </c>
      <c r="G39" s="70">
        <f t="shared" si="11"/>
        <v>7</v>
      </c>
      <c r="H39" s="70">
        <f t="shared" si="11"/>
        <v>13</v>
      </c>
      <c r="I39" s="70">
        <f t="shared" si="11"/>
        <v>8</v>
      </c>
      <c r="J39" s="70">
        <f t="shared" si="11"/>
        <v>7</v>
      </c>
      <c r="K39" s="70">
        <f t="shared" si="11"/>
        <v>4</v>
      </c>
      <c r="L39" s="70">
        <f t="shared" si="11"/>
        <v>1</v>
      </c>
      <c r="M39" s="70">
        <f t="shared" si="11"/>
        <v>2</v>
      </c>
      <c r="N39" s="70">
        <f t="shared" si="11"/>
        <v>11</v>
      </c>
      <c r="O39" s="70">
        <f t="shared" si="11"/>
        <v>5</v>
      </c>
      <c r="P39" s="70">
        <f t="shared" si="11"/>
        <v>0</v>
      </c>
      <c r="Q39" s="70">
        <f t="shared" si="11"/>
        <v>1</v>
      </c>
      <c r="R39" s="70">
        <f t="shared" si="11"/>
        <v>1955</v>
      </c>
      <c r="S39" s="70">
        <f t="shared" si="11"/>
        <v>818</v>
      </c>
      <c r="T39" s="70">
        <f t="shared" si="11"/>
        <v>13</v>
      </c>
      <c r="U39" s="70">
        <f t="shared" si="11"/>
        <v>14</v>
      </c>
      <c r="V39" s="70">
        <f t="shared" si="11"/>
        <v>1232</v>
      </c>
      <c r="W39" s="70">
        <f t="shared" si="11"/>
        <v>289</v>
      </c>
      <c r="X39" s="70">
        <f t="shared" si="11"/>
        <v>398</v>
      </c>
      <c r="Y39" s="70">
        <f t="shared" si="11"/>
        <v>185</v>
      </c>
      <c r="Z39" s="70">
        <f t="shared" si="11"/>
        <v>3</v>
      </c>
      <c r="AA39" s="70">
        <f t="shared" si="11"/>
        <v>3</v>
      </c>
      <c r="AB39" s="70">
        <f>Z39+X39+V39+T39+R39+P39+N39+L39+J39+H39+F39+D39</f>
        <v>3648</v>
      </c>
      <c r="AC39" s="70">
        <f>AA39+Y39+W39+U39+S39+Q39+O39+M39+K39+I39+G39+E39</f>
        <v>1345</v>
      </c>
      <c r="AD39" s="70">
        <f t="shared" si="10"/>
        <v>4993</v>
      </c>
    </row>
  </sheetData>
  <mergeCells count="56">
    <mergeCell ref="A6:A8"/>
    <mergeCell ref="A9:B10"/>
    <mergeCell ref="A2:AA2"/>
    <mergeCell ref="A3:B5"/>
    <mergeCell ref="D3:G3"/>
    <mergeCell ref="H3:K3"/>
    <mergeCell ref="L3:O3"/>
    <mergeCell ref="P3:S3"/>
    <mergeCell ref="T3:W3"/>
    <mergeCell ref="X3:AA3"/>
    <mergeCell ref="V4:W4"/>
    <mergeCell ref="C3:C5"/>
    <mergeCell ref="AB3:AD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X4:Y4"/>
    <mergeCell ref="Z4:AA4"/>
    <mergeCell ref="N31:O31"/>
    <mergeCell ref="P31:Q31"/>
    <mergeCell ref="R31:S31"/>
    <mergeCell ref="F31:G31"/>
    <mergeCell ref="A16:P16"/>
    <mergeCell ref="D17:E17"/>
    <mergeCell ref="F17:G17"/>
    <mergeCell ref="H17:I17"/>
    <mergeCell ref="J17:K17"/>
    <mergeCell ref="L17:M17"/>
    <mergeCell ref="N17:P17"/>
    <mergeCell ref="AB31:AD31"/>
    <mergeCell ref="T31:U31"/>
    <mergeCell ref="V31:W31"/>
    <mergeCell ref="X31:Y31"/>
    <mergeCell ref="Z31:AA31"/>
    <mergeCell ref="A33:A35"/>
    <mergeCell ref="A36:B37"/>
    <mergeCell ref="A25:C25"/>
    <mergeCell ref="A12:C12"/>
    <mergeCell ref="A39:C39"/>
    <mergeCell ref="A19:A21"/>
    <mergeCell ref="A22:B23"/>
    <mergeCell ref="A17:B18"/>
    <mergeCell ref="C17:C18"/>
    <mergeCell ref="C31:C32"/>
    <mergeCell ref="A30:AB30"/>
    <mergeCell ref="A31:B32"/>
    <mergeCell ref="D31:E31"/>
    <mergeCell ref="H31:I31"/>
    <mergeCell ref="J31:K31"/>
    <mergeCell ref="L31:M31"/>
  </mergeCells>
  <printOptions horizontalCentered="1" verticalCentered="1"/>
  <pageMargins left="0.19" right="0.2" top="0.55000000000000004" bottom="0.8" header="0" footer="0"/>
  <pageSetup paperSize="9" scale="79" orientation="landscape" horizontalDpi="200" verticalDpi="200" r:id="rId1"/>
  <rowBreaks count="1" manualBreakCount="1">
    <brk id="31" max="16383" man="1"/>
  </rowBreaks>
  <colBreaks count="1" manualBreakCount="1">
    <brk id="2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2" workbookViewId="0">
      <selection activeCell="H8" sqref="H8"/>
    </sheetView>
  </sheetViews>
  <sheetFormatPr defaultColWidth="12.28515625" defaultRowHeight="27.75"/>
  <cols>
    <col min="1" max="16384" width="12.28515625" style="45"/>
  </cols>
  <sheetData>
    <row r="1" spans="2:4" ht="31.5" customHeight="1">
      <c r="B1" s="81"/>
    </row>
    <row r="2" spans="2:4" ht="31.5" customHeight="1">
      <c r="B2" s="81"/>
    </row>
    <row r="3" spans="2:4" ht="55.5" customHeight="1">
      <c r="B3" s="195" t="s">
        <v>223</v>
      </c>
      <c r="C3" s="195"/>
      <c r="D3" s="195"/>
    </row>
    <row r="4" spans="2:4" ht="31.5" customHeight="1">
      <c r="B4" s="194" t="s">
        <v>59</v>
      </c>
      <c r="C4" s="194"/>
      <c r="D4" s="82">
        <v>7</v>
      </c>
    </row>
    <row r="5" spans="2:4" ht="31.5" customHeight="1">
      <c r="B5" s="194" t="s">
        <v>60</v>
      </c>
      <c r="C5" s="194"/>
      <c r="D5" s="82">
        <v>1014</v>
      </c>
    </row>
    <row r="6" spans="2:4" ht="31.5" customHeight="1">
      <c r="B6" s="110" t="s">
        <v>61</v>
      </c>
      <c r="C6" s="82" t="s">
        <v>8</v>
      </c>
      <c r="D6" s="82">
        <v>774</v>
      </c>
    </row>
    <row r="7" spans="2:4" s="42" customFormat="1">
      <c r="B7" s="110"/>
      <c r="C7" s="82" t="s">
        <v>46</v>
      </c>
      <c r="D7" s="82">
        <v>300</v>
      </c>
    </row>
    <row r="8" spans="2:4" s="42" customFormat="1">
      <c r="B8" s="110"/>
      <c r="C8" s="40" t="s">
        <v>0</v>
      </c>
      <c r="D8" s="26">
        <f>D6+D7</f>
        <v>1074</v>
      </c>
    </row>
    <row r="9" spans="2:4" s="42" customFormat="1"/>
    <row r="10" spans="2:4" s="42" customFormat="1"/>
    <row r="11" spans="2:4" s="42" customFormat="1"/>
    <row r="12" spans="2:4" s="42" customFormat="1"/>
    <row r="13" spans="2:4" s="42" customFormat="1"/>
    <row r="14" spans="2:4" s="42" customFormat="1"/>
    <row r="15" spans="2:4" s="42" customFormat="1"/>
    <row r="16" spans="2:4" s="42" customFormat="1"/>
    <row r="17" s="42" customFormat="1"/>
    <row r="18" s="42" customFormat="1"/>
    <row r="19" s="42" customFormat="1"/>
    <row r="20" s="42" customFormat="1"/>
    <row r="21" s="42" customFormat="1"/>
    <row r="22" s="42" customFormat="1"/>
    <row r="23" s="42" customFormat="1"/>
    <row r="24" s="42" customFormat="1"/>
    <row r="25" s="42" customFormat="1"/>
    <row r="26" s="42" customFormat="1"/>
    <row r="27" s="42" customFormat="1"/>
    <row r="28" s="42" customFormat="1"/>
    <row r="29" s="42" customFormat="1"/>
    <row r="30" s="42" customFormat="1"/>
    <row r="31" s="42" customFormat="1"/>
    <row r="32" s="42" customFormat="1"/>
    <row r="33" s="42" customFormat="1"/>
    <row r="34" s="42" customFormat="1"/>
    <row r="35" s="42" customFormat="1"/>
    <row r="36" s="42" customFormat="1"/>
    <row r="37" s="42" customFormat="1"/>
    <row r="38" s="42" customFormat="1"/>
  </sheetData>
  <mergeCells count="4">
    <mergeCell ref="B4:C4"/>
    <mergeCell ref="B5:C5"/>
    <mergeCell ref="B6:B8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rightToLeft="1" zoomScale="85" zoomScaleNormal="85" workbookViewId="0">
      <selection activeCell="L67" sqref="L67"/>
    </sheetView>
  </sheetViews>
  <sheetFormatPr defaultColWidth="9" defaultRowHeight="27.75"/>
  <cols>
    <col min="1" max="1" width="22.140625" style="32" bestFit="1" customWidth="1"/>
    <col min="2" max="2" width="15.28515625" style="32" customWidth="1"/>
    <col min="3" max="3" width="7.85546875" style="32" bestFit="1" customWidth="1"/>
    <col min="4" max="14" width="9.140625" style="32" customWidth="1"/>
    <col min="15" max="16384" width="9" style="32"/>
  </cols>
  <sheetData>
    <row r="1" spans="1:14" s="42" customFormat="1">
      <c r="A1" s="205" t="s">
        <v>224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42" customFormat="1">
      <c r="A2" s="199" t="s">
        <v>132</v>
      </c>
      <c r="B2" s="199" t="s">
        <v>58</v>
      </c>
      <c r="C2" s="200" t="s">
        <v>177</v>
      </c>
      <c r="D2" s="199" t="s">
        <v>68</v>
      </c>
      <c r="E2" s="199"/>
      <c r="F2" s="199"/>
      <c r="G2" s="199"/>
      <c r="H2" s="199" t="s">
        <v>133</v>
      </c>
      <c r="I2" s="199"/>
      <c r="J2" s="199"/>
      <c r="K2" s="199"/>
      <c r="L2" s="199" t="s">
        <v>0</v>
      </c>
      <c r="M2" s="199"/>
      <c r="N2" s="199"/>
    </row>
    <row r="3" spans="1:14" s="42" customFormat="1">
      <c r="A3" s="199"/>
      <c r="B3" s="199"/>
      <c r="C3" s="201"/>
      <c r="D3" s="199" t="s">
        <v>73</v>
      </c>
      <c r="E3" s="199"/>
      <c r="F3" s="199" t="s">
        <v>74</v>
      </c>
      <c r="G3" s="199"/>
      <c r="H3" s="199" t="s">
        <v>166</v>
      </c>
      <c r="I3" s="199"/>
      <c r="J3" s="199" t="s">
        <v>74</v>
      </c>
      <c r="K3" s="199"/>
      <c r="L3" s="199" t="s">
        <v>8</v>
      </c>
      <c r="M3" s="199" t="s">
        <v>2</v>
      </c>
      <c r="N3" s="199" t="s">
        <v>24</v>
      </c>
    </row>
    <row r="4" spans="1:14" s="42" customFormat="1">
      <c r="A4" s="199"/>
      <c r="B4" s="199"/>
      <c r="C4" s="202"/>
      <c r="D4" s="83" t="s">
        <v>1</v>
      </c>
      <c r="E4" s="83" t="s">
        <v>2</v>
      </c>
      <c r="F4" s="83" t="s">
        <v>1</v>
      </c>
      <c r="G4" s="83" t="s">
        <v>2</v>
      </c>
      <c r="H4" s="83" t="s">
        <v>1</v>
      </c>
      <c r="I4" s="83" t="s">
        <v>2</v>
      </c>
      <c r="J4" s="83" t="s">
        <v>1</v>
      </c>
      <c r="K4" s="83" t="s">
        <v>2</v>
      </c>
      <c r="L4" s="199"/>
      <c r="M4" s="199"/>
      <c r="N4" s="199"/>
    </row>
    <row r="5" spans="1:14" s="42" customFormat="1">
      <c r="A5" s="165" t="s">
        <v>226</v>
      </c>
      <c r="B5" s="165"/>
      <c r="C5" s="66" t="s">
        <v>179</v>
      </c>
      <c r="D5" s="66">
        <v>124</v>
      </c>
      <c r="E5" s="66">
        <v>39</v>
      </c>
      <c r="F5" s="66">
        <v>47</v>
      </c>
      <c r="G5" s="66">
        <v>16</v>
      </c>
      <c r="H5" s="66">
        <v>85</v>
      </c>
      <c r="I5" s="66">
        <v>31</v>
      </c>
      <c r="J5" s="66">
        <v>41</v>
      </c>
      <c r="K5" s="66">
        <v>19</v>
      </c>
      <c r="L5" s="83">
        <f>D5+F5+H5+J5</f>
        <v>297</v>
      </c>
      <c r="M5" s="83">
        <f>K5+I5+G5+E5</f>
        <v>105</v>
      </c>
      <c r="N5" s="83">
        <f>M5+L5</f>
        <v>402</v>
      </c>
    </row>
    <row r="6" spans="1:14" s="42" customFormat="1">
      <c r="A6" s="165" t="s">
        <v>237</v>
      </c>
      <c r="B6" s="66" t="s">
        <v>134</v>
      </c>
      <c r="C6" s="66" t="s">
        <v>179</v>
      </c>
      <c r="D6" s="66">
        <v>7</v>
      </c>
      <c r="E6" s="66">
        <v>39</v>
      </c>
      <c r="F6" s="66">
        <v>18</v>
      </c>
      <c r="G6" s="66">
        <v>12</v>
      </c>
      <c r="H6" s="66">
        <v>0</v>
      </c>
      <c r="I6" s="66">
        <v>0</v>
      </c>
      <c r="J6" s="66">
        <v>0</v>
      </c>
      <c r="K6" s="66">
        <v>0</v>
      </c>
      <c r="L6" s="83">
        <f t="shared" ref="L6:L27" si="0">D6+F6+H6+J6</f>
        <v>25</v>
      </c>
      <c r="M6" s="83">
        <f t="shared" ref="M6:M27" si="1">K6+I6+G6+E6</f>
        <v>51</v>
      </c>
      <c r="N6" s="83">
        <f t="shared" ref="N6:N28" si="2">M6+L6</f>
        <v>76</v>
      </c>
    </row>
    <row r="7" spans="1:14" s="42" customFormat="1">
      <c r="A7" s="165"/>
      <c r="B7" s="66" t="s">
        <v>135</v>
      </c>
      <c r="C7" s="66" t="s">
        <v>179</v>
      </c>
      <c r="D7" s="66">
        <v>0</v>
      </c>
      <c r="E7" s="66">
        <v>0</v>
      </c>
      <c r="F7" s="66">
        <v>0</v>
      </c>
      <c r="G7" s="66">
        <v>0</v>
      </c>
      <c r="H7" s="66">
        <v>11</v>
      </c>
      <c r="I7" s="66">
        <v>4</v>
      </c>
      <c r="J7" s="66">
        <v>14</v>
      </c>
      <c r="K7" s="66">
        <v>2</v>
      </c>
      <c r="L7" s="83">
        <f t="shared" si="0"/>
        <v>25</v>
      </c>
      <c r="M7" s="83">
        <f t="shared" si="1"/>
        <v>6</v>
      </c>
      <c r="N7" s="83">
        <f t="shared" si="2"/>
        <v>31</v>
      </c>
    </row>
    <row r="8" spans="1:14" s="42" customFormat="1">
      <c r="A8" s="165"/>
      <c r="B8" s="66" t="s">
        <v>136</v>
      </c>
      <c r="C8" s="66" t="s">
        <v>179</v>
      </c>
      <c r="D8" s="66">
        <v>0</v>
      </c>
      <c r="E8" s="66">
        <v>0</v>
      </c>
      <c r="F8" s="66">
        <v>0</v>
      </c>
      <c r="G8" s="66">
        <v>0</v>
      </c>
      <c r="H8" s="66">
        <v>9</v>
      </c>
      <c r="I8" s="66">
        <v>7</v>
      </c>
      <c r="J8" s="66">
        <v>13</v>
      </c>
      <c r="K8" s="66">
        <v>5</v>
      </c>
      <c r="L8" s="83">
        <f t="shared" si="0"/>
        <v>22</v>
      </c>
      <c r="M8" s="83">
        <f t="shared" si="1"/>
        <v>12</v>
      </c>
      <c r="N8" s="83">
        <f t="shared" si="2"/>
        <v>34</v>
      </c>
    </row>
    <row r="9" spans="1:14" s="42" customFormat="1">
      <c r="A9" s="165"/>
      <c r="B9" s="66" t="s">
        <v>137</v>
      </c>
      <c r="C9" s="66" t="s">
        <v>179</v>
      </c>
      <c r="D9" s="66">
        <v>0</v>
      </c>
      <c r="E9" s="66">
        <v>0</v>
      </c>
      <c r="F9" s="66">
        <v>0</v>
      </c>
      <c r="G9" s="66">
        <v>0</v>
      </c>
      <c r="H9" s="66">
        <v>12</v>
      </c>
      <c r="I9" s="66">
        <v>5</v>
      </c>
      <c r="J9" s="66">
        <v>4</v>
      </c>
      <c r="K9" s="66">
        <v>0</v>
      </c>
      <c r="L9" s="83">
        <f t="shared" si="0"/>
        <v>16</v>
      </c>
      <c r="M9" s="83">
        <f t="shared" si="1"/>
        <v>5</v>
      </c>
      <c r="N9" s="83">
        <f t="shared" si="2"/>
        <v>21</v>
      </c>
    </row>
    <row r="10" spans="1:14" s="42" customFormat="1">
      <c r="A10" s="165"/>
      <c r="B10" s="84" t="s">
        <v>120</v>
      </c>
      <c r="C10" s="84" t="s">
        <v>179</v>
      </c>
      <c r="D10" s="84">
        <f>D9+D8+D7+D6</f>
        <v>7</v>
      </c>
      <c r="E10" s="84">
        <f t="shared" ref="E10:K10" si="3">E9+E8+E7+E6</f>
        <v>39</v>
      </c>
      <c r="F10" s="84">
        <f t="shared" si="3"/>
        <v>18</v>
      </c>
      <c r="G10" s="84">
        <f t="shared" si="3"/>
        <v>12</v>
      </c>
      <c r="H10" s="84">
        <f t="shared" si="3"/>
        <v>32</v>
      </c>
      <c r="I10" s="84">
        <f t="shared" si="3"/>
        <v>16</v>
      </c>
      <c r="J10" s="84">
        <f t="shared" si="3"/>
        <v>31</v>
      </c>
      <c r="K10" s="84">
        <f t="shared" si="3"/>
        <v>7</v>
      </c>
      <c r="L10" s="83">
        <f t="shared" si="0"/>
        <v>88</v>
      </c>
      <c r="M10" s="83">
        <f t="shared" si="1"/>
        <v>74</v>
      </c>
      <c r="N10" s="83">
        <f t="shared" si="2"/>
        <v>162</v>
      </c>
    </row>
    <row r="11" spans="1:14" s="42" customFormat="1">
      <c r="A11" s="165" t="s">
        <v>235</v>
      </c>
      <c r="B11" s="66" t="s">
        <v>134</v>
      </c>
      <c r="C11" s="66" t="s">
        <v>179</v>
      </c>
      <c r="D11" s="66">
        <v>58</v>
      </c>
      <c r="E11" s="66">
        <v>20</v>
      </c>
      <c r="F11" s="66">
        <v>39</v>
      </c>
      <c r="G11" s="66">
        <v>15</v>
      </c>
      <c r="H11" s="66">
        <v>0</v>
      </c>
      <c r="I11" s="66">
        <v>0</v>
      </c>
      <c r="J11" s="66">
        <v>0</v>
      </c>
      <c r="K11" s="66">
        <v>0</v>
      </c>
      <c r="L11" s="83">
        <f t="shared" si="0"/>
        <v>97</v>
      </c>
      <c r="M11" s="83">
        <f t="shared" si="1"/>
        <v>35</v>
      </c>
      <c r="N11" s="83">
        <f t="shared" si="2"/>
        <v>132</v>
      </c>
    </row>
    <row r="12" spans="1:14" s="42" customFormat="1">
      <c r="A12" s="165"/>
      <c r="B12" s="66" t="s">
        <v>138</v>
      </c>
      <c r="C12" s="66" t="s">
        <v>179</v>
      </c>
      <c r="D12" s="66">
        <v>0</v>
      </c>
      <c r="E12" s="66">
        <v>0</v>
      </c>
      <c r="F12" s="66">
        <v>0</v>
      </c>
      <c r="G12" s="66">
        <v>0</v>
      </c>
      <c r="H12" s="66">
        <v>11</v>
      </c>
      <c r="I12" s="66">
        <v>40</v>
      </c>
      <c r="J12" s="66">
        <v>11</v>
      </c>
      <c r="K12" s="66">
        <v>22</v>
      </c>
      <c r="L12" s="83">
        <f t="shared" si="0"/>
        <v>22</v>
      </c>
      <c r="M12" s="83">
        <f t="shared" si="1"/>
        <v>62</v>
      </c>
      <c r="N12" s="83">
        <f t="shared" si="2"/>
        <v>84</v>
      </c>
    </row>
    <row r="13" spans="1:14" s="42" customFormat="1">
      <c r="A13" s="165"/>
      <c r="B13" s="66" t="s">
        <v>139</v>
      </c>
      <c r="C13" s="66" t="s">
        <v>179</v>
      </c>
      <c r="D13" s="66">
        <v>0</v>
      </c>
      <c r="E13" s="66">
        <v>0</v>
      </c>
      <c r="F13" s="66">
        <v>0</v>
      </c>
      <c r="G13" s="66">
        <v>0</v>
      </c>
      <c r="H13" s="66">
        <v>21</v>
      </c>
      <c r="I13" s="66">
        <v>32</v>
      </c>
      <c r="J13" s="66">
        <v>6</v>
      </c>
      <c r="K13" s="66">
        <v>38</v>
      </c>
      <c r="L13" s="83">
        <f t="shared" si="0"/>
        <v>27</v>
      </c>
      <c r="M13" s="83">
        <f t="shared" si="1"/>
        <v>70</v>
      </c>
      <c r="N13" s="83">
        <f t="shared" si="2"/>
        <v>97</v>
      </c>
    </row>
    <row r="14" spans="1:14" s="42" customFormat="1">
      <c r="A14" s="165"/>
      <c r="B14" s="66" t="s">
        <v>140</v>
      </c>
      <c r="C14" s="66" t="s">
        <v>179</v>
      </c>
      <c r="D14" s="66">
        <v>0</v>
      </c>
      <c r="E14" s="66">
        <v>0</v>
      </c>
      <c r="F14" s="66">
        <v>0</v>
      </c>
      <c r="G14" s="66">
        <v>0</v>
      </c>
      <c r="H14" s="66">
        <v>15</v>
      </c>
      <c r="I14" s="66">
        <v>27</v>
      </c>
      <c r="J14" s="66">
        <v>4</v>
      </c>
      <c r="K14" s="66">
        <v>32</v>
      </c>
      <c r="L14" s="83">
        <f t="shared" si="0"/>
        <v>19</v>
      </c>
      <c r="M14" s="83">
        <f t="shared" si="1"/>
        <v>59</v>
      </c>
      <c r="N14" s="83">
        <f t="shared" si="2"/>
        <v>78</v>
      </c>
    </row>
    <row r="15" spans="1:14" s="42" customFormat="1">
      <c r="A15" s="165"/>
      <c r="B15" s="84" t="s">
        <v>120</v>
      </c>
      <c r="C15" s="84" t="s">
        <v>179</v>
      </c>
      <c r="D15" s="84">
        <f>D14+D13+D12+D11</f>
        <v>58</v>
      </c>
      <c r="E15" s="84">
        <f t="shared" ref="E15:K15" si="4">E14+E13+E12+E11</f>
        <v>20</v>
      </c>
      <c r="F15" s="84">
        <f t="shared" si="4"/>
        <v>39</v>
      </c>
      <c r="G15" s="84">
        <f t="shared" si="4"/>
        <v>15</v>
      </c>
      <c r="H15" s="84">
        <f t="shared" si="4"/>
        <v>47</v>
      </c>
      <c r="I15" s="84">
        <f t="shared" si="4"/>
        <v>99</v>
      </c>
      <c r="J15" s="84">
        <f t="shared" si="4"/>
        <v>21</v>
      </c>
      <c r="K15" s="84">
        <f t="shared" si="4"/>
        <v>92</v>
      </c>
      <c r="L15" s="83">
        <f t="shared" si="0"/>
        <v>165</v>
      </c>
      <c r="M15" s="83">
        <f t="shared" si="1"/>
        <v>226</v>
      </c>
      <c r="N15" s="83">
        <f t="shared" si="2"/>
        <v>391</v>
      </c>
    </row>
    <row r="16" spans="1:14" s="42" customFormat="1">
      <c r="A16" s="203" t="s">
        <v>238</v>
      </c>
      <c r="B16" s="204"/>
      <c r="C16" s="88" t="s">
        <v>179</v>
      </c>
      <c r="D16" s="85">
        <v>18</v>
      </c>
      <c r="E16" s="85">
        <v>28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3">
        <f t="shared" si="0"/>
        <v>18</v>
      </c>
      <c r="M16" s="83">
        <f t="shared" si="1"/>
        <v>28</v>
      </c>
      <c r="N16" s="83">
        <f t="shared" si="2"/>
        <v>46</v>
      </c>
    </row>
    <row r="17" spans="1:14" s="42" customFormat="1">
      <c r="A17" s="165" t="s">
        <v>240</v>
      </c>
      <c r="B17" s="165"/>
      <c r="C17" s="90" t="s">
        <v>179</v>
      </c>
      <c r="D17" s="85">
        <v>16</v>
      </c>
      <c r="E17" s="45">
        <v>20</v>
      </c>
      <c r="F17" s="85">
        <v>1</v>
      </c>
      <c r="G17" s="85">
        <v>6</v>
      </c>
      <c r="H17" s="85">
        <v>11</v>
      </c>
      <c r="I17" s="85">
        <v>25</v>
      </c>
      <c r="J17" s="85">
        <v>3</v>
      </c>
      <c r="K17" s="85">
        <v>3</v>
      </c>
      <c r="L17" s="83">
        <f>D17+F17+H17+J17</f>
        <v>31</v>
      </c>
      <c r="M17" s="83">
        <f>K17+I17+G17+E17</f>
        <v>54</v>
      </c>
      <c r="N17" s="83">
        <f>M17+L17</f>
        <v>85</v>
      </c>
    </row>
    <row r="18" spans="1:14" s="42" customFormat="1">
      <c r="A18" s="165" t="s">
        <v>241</v>
      </c>
      <c r="B18" s="165"/>
      <c r="C18" s="66" t="s">
        <v>18</v>
      </c>
      <c r="D18" s="66">
        <v>21</v>
      </c>
      <c r="E18" s="66">
        <v>15</v>
      </c>
      <c r="F18" s="66">
        <v>8</v>
      </c>
      <c r="G18" s="66">
        <v>2</v>
      </c>
      <c r="H18" s="66">
        <v>17</v>
      </c>
      <c r="I18" s="66">
        <v>14</v>
      </c>
      <c r="J18" s="66">
        <v>1</v>
      </c>
      <c r="K18" s="66">
        <v>0</v>
      </c>
      <c r="L18" s="83">
        <f t="shared" si="0"/>
        <v>47</v>
      </c>
      <c r="M18" s="83">
        <f t="shared" si="1"/>
        <v>31</v>
      </c>
      <c r="N18" s="83">
        <f t="shared" si="2"/>
        <v>78</v>
      </c>
    </row>
    <row r="19" spans="1:14" s="42" customFormat="1">
      <c r="A19" s="165" t="s">
        <v>237</v>
      </c>
      <c r="B19" s="165"/>
      <c r="C19" s="66" t="s">
        <v>18</v>
      </c>
      <c r="D19" s="66">
        <v>35</v>
      </c>
      <c r="E19" s="66">
        <v>24</v>
      </c>
      <c r="F19" s="66">
        <v>18</v>
      </c>
      <c r="G19" s="66">
        <v>17</v>
      </c>
      <c r="H19" s="66">
        <v>41</v>
      </c>
      <c r="I19" s="66">
        <v>19</v>
      </c>
      <c r="J19" s="66">
        <v>13</v>
      </c>
      <c r="K19" s="66">
        <v>19</v>
      </c>
      <c r="L19" s="83">
        <f t="shared" si="0"/>
        <v>107</v>
      </c>
      <c r="M19" s="83">
        <f t="shared" si="1"/>
        <v>79</v>
      </c>
      <c r="N19" s="83">
        <f t="shared" si="2"/>
        <v>186</v>
      </c>
    </row>
    <row r="20" spans="1:14" s="42" customFormat="1">
      <c r="A20" s="165" t="s">
        <v>235</v>
      </c>
      <c r="B20" s="165"/>
      <c r="C20" s="66" t="s">
        <v>18</v>
      </c>
      <c r="D20" s="66">
        <v>74</v>
      </c>
      <c r="E20" s="66">
        <v>45</v>
      </c>
      <c r="F20" s="66">
        <v>28</v>
      </c>
      <c r="G20" s="66">
        <v>9</v>
      </c>
      <c r="H20" s="66">
        <v>66</v>
      </c>
      <c r="I20" s="66">
        <v>39</v>
      </c>
      <c r="J20" s="66">
        <v>26</v>
      </c>
      <c r="K20" s="66">
        <v>3</v>
      </c>
      <c r="L20" s="83">
        <f t="shared" si="0"/>
        <v>194</v>
      </c>
      <c r="M20" s="83">
        <f t="shared" si="1"/>
        <v>96</v>
      </c>
      <c r="N20" s="83">
        <f t="shared" si="2"/>
        <v>290</v>
      </c>
    </row>
    <row r="21" spans="1:14" s="42" customFormat="1">
      <c r="A21" s="165" t="s">
        <v>234</v>
      </c>
      <c r="B21" s="165"/>
      <c r="C21" s="66" t="s">
        <v>18</v>
      </c>
      <c r="D21" s="66">
        <v>56</v>
      </c>
      <c r="E21" s="66">
        <v>60</v>
      </c>
      <c r="F21" s="66">
        <v>21</v>
      </c>
      <c r="G21" s="66">
        <v>11</v>
      </c>
      <c r="H21" s="66">
        <v>67</v>
      </c>
      <c r="I21" s="66">
        <v>55</v>
      </c>
      <c r="J21" s="66">
        <v>35</v>
      </c>
      <c r="K21" s="66">
        <v>21</v>
      </c>
      <c r="L21" s="83">
        <f t="shared" si="0"/>
        <v>179</v>
      </c>
      <c r="M21" s="83">
        <f t="shared" si="1"/>
        <v>147</v>
      </c>
      <c r="N21" s="83">
        <f t="shared" si="2"/>
        <v>326</v>
      </c>
    </row>
    <row r="22" spans="1:14" s="42" customFormat="1">
      <c r="A22" s="165" t="s">
        <v>237</v>
      </c>
      <c r="B22" s="165"/>
      <c r="C22" s="66" t="s">
        <v>17</v>
      </c>
      <c r="D22" s="85">
        <v>28</v>
      </c>
      <c r="E22" s="85">
        <v>19</v>
      </c>
      <c r="F22" s="85">
        <v>5</v>
      </c>
      <c r="G22" s="85">
        <v>8</v>
      </c>
      <c r="H22" s="66">
        <v>37</v>
      </c>
      <c r="I22" s="66">
        <v>25</v>
      </c>
      <c r="J22" s="85">
        <v>2</v>
      </c>
      <c r="K22" s="85">
        <v>5</v>
      </c>
      <c r="L22" s="83">
        <f t="shared" si="0"/>
        <v>72</v>
      </c>
      <c r="M22" s="83">
        <f t="shared" si="1"/>
        <v>57</v>
      </c>
      <c r="N22" s="83">
        <f t="shared" si="2"/>
        <v>129</v>
      </c>
    </row>
    <row r="23" spans="1:14" s="42" customFormat="1">
      <c r="A23" s="165" t="s">
        <v>236</v>
      </c>
      <c r="B23" s="66" t="s">
        <v>134</v>
      </c>
      <c r="C23" s="66" t="s">
        <v>17</v>
      </c>
      <c r="D23" s="85">
        <v>14</v>
      </c>
      <c r="E23" s="85">
        <v>1</v>
      </c>
      <c r="F23" s="85">
        <v>7</v>
      </c>
      <c r="G23" s="85">
        <v>3</v>
      </c>
      <c r="H23" s="66">
        <v>0</v>
      </c>
      <c r="I23" s="66">
        <v>0</v>
      </c>
      <c r="J23" s="85">
        <v>0</v>
      </c>
      <c r="K23" s="85">
        <v>0</v>
      </c>
      <c r="L23" s="83">
        <f t="shared" si="0"/>
        <v>21</v>
      </c>
      <c r="M23" s="83">
        <f t="shared" si="1"/>
        <v>4</v>
      </c>
      <c r="N23" s="83">
        <f t="shared" si="2"/>
        <v>25</v>
      </c>
    </row>
    <row r="24" spans="1:14" s="42" customFormat="1">
      <c r="A24" s="165"/>
      <c r="B24" s="66" t="s">
        <v>141</v>
      </c>
      <c r="C24" s="66" t="s">
        <v>17</v>
      </c>
      <c r="D24" s="85">
        <v>0</v>
      </c>
      <c r="E24" s="85">
        <v>0</v>
      </c>
      <c r="F24" s="85">
        <v>0</v>
      </c>
      <c r="G24" s="85">
        <v>0</v>
      </c>
      <c r="H24" s="66">
        <v>17</v>
      </c>
      <c r="I24" s="66">
        <v>5</v>
      </c>
      <c r="J24" s="85">
        <v>8</v>
      </c>
      <c r="K24" s="85">
        <v>2</v>
      </c>
      <c r="L24" s="83">
        <f t="shared" si="0"/>
        <v>25</v>
      </c>
      <c r="M24" s="83">
        <f t="shared" si="1"/>
        <v>7</v>
      </c>
      <c r="N24" s="83">
        <f t="shared" si="2"/>
        <v>32</v>
      </c>
    </row>
    <row r="25" spans="1:14" s="42" customFormat="1">
      <c r="A25" s="165"/>
      <c r="B25" s="66" t="s">
        <v>78</v>
      </c>
      <c r="C25" s="66" t="s">
        <v>17</v>
      </c>
      <c r="D25" s="85">
        <v>0</v>
      </c>
      <c r="E25" s="85">
        <v>0</v>
      </c>
      <c r="F25" s="85">
        <v>0</v>
      </c>
      <c r="G25" s="85">
        <v>0</v>
      </c>
      <c r="H25" s="66">
        <v>9</v>
      </c>
      <c r="I25" s="66">
        <v>5</v>
      </c>
      <c r="J25" s="85">
        <v>3</v>
      </c>
      <c r="K25" s="85">
        <v>1</v>
      </c>
      <c r="L25" s="83">
        <f t="shared" si="0"/>
        <v>12</v>
      </c>
      <c r="M25" s="83">
        <f t="shared" si="1"/>
        <v>6</v>
      </c>
      <c r="N25" s="83">
        <f t="shared" si="2"/>
        <v>18</v>
      </c>
    </row>
    <row r="26" spans="1:14" s="42" customFormat="1">
      <c r="A26" s="165"/>
      <c r="B26" s="84" t="s">
        <v>77</v>
      </c>
      <c r="C26" s="84" t="s">
        <v>17</v>
      </c>
      <c r="D26" s="84">
        <f>D25+D24+D23</f>
        <v>14</v>
      </c>
      <c r="E26" s="84">
        <f t="shared" ref="E26:K26" si="5">E25+E24+E23</f>
        <v>1</v>
      </c>
      <c r="F26" s="84">
        <f t="shared" si="5"/>
        <v>7</v>
      </c>
      <c r="G26" s="84">
        <f t="shared" si="5"/>
        <v>3</v>
      </c>
      <c r="H26" s="84">
        <f t="shared" si="5"/>
        <v>26</v>
      </c>
      <c r="I26" s="84">
        <f t="shared" si="5"/>
        <v>10</v>
      </c>
      <c r="J26" s="84">
        <f t="shared" si="5"/>
        <v>11</v>
      </c>
      <c r="K26" s="84">
        <f t="shared" si="5"/>
        <v>3</v>
      </c>
      <c r="L26" s="83">
        <f t="shared" si="0"/>
        <v>58</v>
      </c>
      <c r="M26" s="83">
        <f t="shared" si="1"/>
        <v>17</v>
      </c>
      <c r="N26" s="83">
        <f t="shared" si="2"/>
        <v>75</v>
      </c>
    </row>
    <row r="27" spans="1:14" s="42" customFormat="1">
      <c r="A27" s="165" t="s">
        <v>239</v>
      </c>
      <c r="B27" s="165"/>
      <c r="C27" s="90" t="s">
        <v>17</v>
      </c>
      <c r="D27" s="85">
        <v>43</v>
      </c>
      <c r="E27" s="85">
        <v>22</v>
      </c>
      <c r="F27" s="85">
        <v>14</v>
      </c>
      <c r="G27" s="85">
        <v>9</v>
      </c>
      <c r="H27" s="85">
        <v>55</v>
      </c>
      <c r="I27" s="85">
        <v>17</v>
      </c>
      <c r="J27" s="85">
        <v>10</v>
      </c>
      <c r="K27" s="85">
        <v>7</v>
      </c>
      <c r="L27" s="83">
        <f t="shared" si="0"/>
        <v>122</v>
      </c>
      <c r="M27" s="83">
        <f t="shared" si="1"/>
        <v>55</v>
      </c>
      <c r="N27" s="83">
        <f t="shared" si="2"/>
        <v>177</v>
      </c>
    </row>
    <row r="28" spans="1:14" s="42" customFormat="1" ht="26.25" customHeight="1">
      <c r="A28" s="196" t="s">
        <v>142</v>
      </c>
      <c r="B28" s="197"/>
      <c r="C28" s="198"/>
      <c r="D28" s="83">
        <f>D27+D26+D22+D21+D20+D19+D18+D17+D16+D15+D10+D5</f>
        <v>494</v>
      </c>
      <c r="E28" s="91">
        <f t="shared" ref="E28:K28" si="6">E27+E26+E22+E21+E20+E19+E18+E17+E16+E15+E10+E5</f>
        <v>332</v>
      </c>
      <c r="F28" s="91">
        <f t="shared" si="6"/>
        <v>206</v>
      </c>
      <c r="G28" s="91">
        <f t="shared" si="6"/>
        <v>108</v>
      </c>
      <c r="H28" s="91">
        <f t="shared" si="6"/>
        <v>484</v>
      </c>
      <c r="I28" s="91">
        <f t="shared" si="6"/>
        <v>350</v>
      </c>
      <c r="J28" s="91">
        <f t="shared" si="6"/>
        <v>194</v>
      </c>
      <c r="K28" s="91">
        <f t="shared" si="6"/>
        <v>179</v>
      </c>
      <c r="L28" s="83">
        <f>D28+F28+H28+J28</f>
        <v>1378</v>
      </c>
      <c r="M28" s="83">
        <f>K28+I28+G28+E28</f>
        <v>969</v>
      </c>
      <c r="N28" s="83">
        <f t="shared" si="2"/>
        <v>2347</v>
      </c>
    </row>
    <row r="29" spans="1:14" s="42" customForma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s="42" customForma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42" customForma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s="42" customForma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s="42" customForma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s="42" customForma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s="42" customForma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s="42" customForma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s="42" customFormat="1">
      <c r="A37" s="205" t="s">
        <v>225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 s="42" customFormat="1">
      <c r="A38" s="199" t="s">
        <v>132</v>
      </c>
      <c r="B38" s="199" t="s">
        <v>58</v>
      </c>
      <c r="C38" s="200" t="s">
        <v>177</v>
      </c>
      <c r="D38" s="199" t="s">
        <v>68</v>
      </c>
      <c r="E38" s="199"/>
      <c r="F38" s="199"/>
      <c r="G38" s="199"/>
      <c r="H38" s="199" t="s">
        <v>133</v>
      </c>
      <c r="I38" s="199"/>
      <c r="J38" s="199"/>
      <c r="K38" s="199"/>
      <c r="L38" s="199" t="s">
        <v>0</v>
      </c>
      <c r="M38" s="199"/>
      <c r="N38" s="199"/>
    </row>
    <row r="39" spans="1:14" s="42" customFormat="1">
      <c r="A39" s="199"/>
      <c r="B39" s="199"/>
      <c r="C39" s="201"/>
      <c r="D39" s="199" t="s">
        <v>73</v>
      </c>
      <c r="E39" s="199"/>
      <c r="F39" s="199" t="s">
        <v>74</v>
      </c>
      <c r="G39" s="199"/>
      <c r="H39" s="199" t="s">
        <v>166</v>
      </c>
      <c r="I39" s="199"/>
      <c r="J39" s="199" t="s">
        <v>74</v>
      </c>
      <c r="K39" s="199"/>
      <c r="L39" s="199" t="s">
        <v>8</v>
      </c>
      <c r="M39" s="199" t="s">
        <v>2</v>
      </c>
      <c r="N39" s="199" t="s">
        <v>24</v>
      </c>
    </row>
    <row r="40" spans="1:14" s="42" customFormat="1">
      <c r="A40" s="199"/>
      <c r="B40" s="199"/>
      <c r="C40" s="202"/>
      <c r="D40" s="83" t="s">
        <v>1</v>
      </c>
      <c r="E40" s="83" t="s">
        <v>2</v>
      </c>
      <c r="F40" s="83" t="s">
        <v>1</v>
      </c>
      <c r="G40" s="83" t="s">
        <v>2</v>
      </c>
      <c r="H40" s="83" t="s">
        <v>1</v>
      </c>
      <c r="I40" s="83" t="s">
        <v>2</v>
      </c>
      <c r="J40" s="83" t="s">
        <v>1</v>
      </c>
      <c r="K40" s="83" t="s">
        <v>2</v>
      </c>
      <c r="L40" s="199"/>
      <c r="M40" s="199"/>
      <c r="N40" s="199"/>
    </row>
    <row r="41" spans="1:14" s="42" customFormat="1" ht="26.25" customHeight="1">
      <c r="A41" s="165" t="s">
        <v>226</v>
      </c>
      <c r="B41" s="165"/>
      <c r="C41" s="90" t="s">
        <v>179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83">
        <f>D41+F41+H41+J41</f>
        <v>0</v>
      </c>
      <c r="M41" s="83">
        <f>K41+I41+G41+E41</f>
        <v>0</v>
      </c>
      <c r="N41" s="83">
        <f>M41+L41</f>
        <v>0</v>
      </c>
    </row>
    <row r="42" spans="1:14" s="42" customFormat="1">
      <c r="A42" s="165" t="s">
        <v>237</v>
      </c>
      <c r="B42" s="90" t="s">
        <v>134</v>
      </c>
      <c r="C42" s="90" t="s">
        <v>179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83">
        <f t="shared" ref="L42:L63" si="7">D42+F42+H42+J42</f>
        <v>0</v>
      </c>
      <c r="M42" s="83">
        <f t="shared" ref="M42:M63" si="8">K42+I42+G42+E42</f>
        <v>0</v>
      </c>
      <c r="N42" s="83">
        <f t="shared" ref="N42:N64" si="9">M42+L42</f>
        <v>0</v>
      </c>
    </row>
    <row r="43" spans="1:14" s="42" customFormat="1">
      <c r="A43" s="165"/>
      <c r="B43" s="90" t="s">
        <v>135</v>
      </c>
      <c r="C43" s="90" t="s">
        <v>179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83">
        <f t="shared" si="7"/>
        <v>0</v>
      </c>
      <c r="M43" s="83">
        <f t="shared" si="8"/>
        <v>0</v>
      </c>
      <c r="N43" s="83">
        <f t="shared" si="9"/>
        <v>0</v>
      </c>
    </row>
    <row r="44" spans="1:14" s="42" customFormat="1">
      <c r="A44" s="165"/>
      <c r="B44" s="90" t="s">
        <v>136</v>
      </c>
      <c r="C44" s="90" t="s">
        <v>179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83">
        <f t="shared" si="7"/>
        <v>0</v>
      </c>
      <c r="M44" s="83">
        <f t="shared" si="8"/>
        <v>0</v>
      </c>
      <c r="N44" s="83">
        <f t="shared" si="9"/>
        <v>0</v>
      </c>
    </row>
    <row r="45" spans="1:14" s="42" customFormat="1">
      <c r="A45" s="165"/>
      <c r="B45" s="90" t="s">
        <v>137</v>
      </c>
      <c r="C45" s="90" t="s">
        <v>179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83">
        <f t="shared" si="7"/>
        <v>0</v>
      </c>
      <c r="M45" s="83">
        <f t="shared" si="8"/>
        <v>0</v>
      </c>
      <c r="N45" s="83">
        <f t="shared" si="9"/>
        <v>0</v>
      </c>
    </row>
    <row r="46" spans="1:14" s="42" customFormat="1">
      <c r="A46" s="165"/>
      <c r="B46" s="89" t="s">
        <v>120</v>
      </c>
      <c r="C46" s="89" t="s">
        <v>179</v>
      </c>
      <c r="D46" s="84">
        <f>D42+D43+D44+D45</f>
        <v>0</v>
      </c>
      <c r="E46" s="84">
        <f t="shared" ref="E46:K46" si="10">E42+E43+E44+E45</f>
        <v>0</v>
      </c>
      <c r="F46" s="84">
        <f t="shared" si="10"/>
        <v>0</v>
      </c>
      <c r="G46" s="84">
        <f t="shared" si="10"/>
        <v>0</v>
      </c>
      <c r="H46" s="84">
        <f t="shared" si="10"/>
        <v>0</v>
      </c>
      <c r="I46" s="84">
        <f t="shared" si="10"/>
        <v>0</v>
      </c>
      <c r="J46" s="84">
        <f t="shared" si="10"/>
        <v>0</v>
      </c>
      <c r="K46" s="84">
        <f t="shared" si="10"/>
        <v>0</v>
      </c>
      <c r="L46" s="83">
        <f t="shared" si="7"/>
        <v>0</v>
      </c>
      <c r="M46" s="83">
        <f t="shared" si="8"/>
        <v>0</v>
      </c>
      <c r="N46" s="83">
        <f t="shared" si="9"/>
        <v>0</v>
      </c>
    </row>
    <row r="47" spans="1:14" s="42" customFormat="1">
      <c r="A47" s="165" t="s">
        <v>235</v>
      </c>
      <c r="B47" s="90" t="s">
        <v>134</v>
      </c>
      <c r="C47" s="90" t="s">
        <v>179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83">
        <f t="shared" si="7"/>
        <v>0</v>
      </c>
      <c r="M47" s="83">
        <f t="shared" si="8"/>
        <v>0</v>
      </c>
      <c r="N47" s="83">
        <f t="shared" si="9"/>
        <v>0</v>
      </c>
    </row>
    <row r="48" spans="1:14" s="42" customFormat="1">
      <c r="A48" s="165"/>
      <c r="B48" s="90" t="s">
        <v>138</v>
      </c>
      <c r="C48" s="90" t="s">
        <v>179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83">
        <f t="shared" si="7"/>
        <v>0</v>
      </c>
      <c r="M48" s="83">
        <f t="shared" si="8"/>
        <v>0</v>
      </c>
      <c r="N48" s="83">
        <f t="shared" si="9"/>
        <v>0</v>
      </c>
    </row>
    <row r="49" spans="1:14" s="42" customFormat="1">
      <c r="A49" s="165"/>
      <c r="B49" s="90" t="s">
        <v>139</v>
      </c>
      <c r="C49" s="90" t="s">
        <v>179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83">
        <f t="shared" si="7"/>
        <v>0</v>
      </c>
      <c r="M49" s="83">
        <f t="shared" si="8"/>
        <v>0</v>
      </c>
      <c r="N49" s="83">
        <f t="shared" si="9"/>
        <v>0</v>
      </c>
    </row>
    <row r="50" spans="1:14" s="42" customFormat="1">
      <c r="A50" s="165"/>
      <c r="B50" s="90" t="s">
        <v>140</v>
      </c>
      <c r="C50" s="90" t="s">
        <v>179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83">
        <f t="shared" si="7"/>
        <v>0</v>
      </c>
      <c r="M50" s="83">
        <f t="shared" si="8"/>
        <v>0</v>
      </c>
      <c r="N50" s="83">
        <f t="shared" si="9"/>
        <v>0</v>
      </c>
    </row>
    <row r="51" spans="1:14" s="42" customFormat="1">
      <c r="A51" s="165"/>
      <c r="B51" s="89" t="s">
        <v>120</v>
      </c>
      <c r="C51" s="89" t="s">
        <v>179</v>
      </c>
      <c r="D51" s="84">
        <f>D47+D48+D49+D50</f>
        <v>0</v>
      </c>
      <c r="E51" s="84">
        <f t="shared" ref="E51:K51" si="11">E47+E48+E49+E50</f>
        <v>0</v>
      </c>
      <c r="F51" s="84">
        <f t="shared" si="11"/>
        <v>0</v>
      </c>
      <c r="G51" s="84">
        <f t="shared" si="11"/>
        <v>0</v>
      </c>
      <c r="H51" s="84">
        <f t="shared" si="11"/>
        <v>0</v>
      </c>
      <c r="I51" s="84">
        <f t="shared" si="11"/>
        <v>0</v>
      </c>
      <c r="J51" s="84">
        <f t="shared" si="11"/>
        <v>0</v>
      </c>
      <c r="K51" s="84">
        <f t="shared" si="11"/>
        <v>0</v>
      </c>
      <c r="L51" s="83">
        <f t="shared" si="7"/>
        <v>0</v>
      </c>
      <c r="M51" s="83">
        <f t="shared" si="8"/>
        <v>0</v>
      </c>
      <c r="N51" s="83">
        <f t="shared" si="9"/>
        <v>0</v>
      </c>
    </row>
    <row r="52" spans="1:14" s="42" customFormat="1" ht="26.25" customHeight="1">
      <c r="A52" s="203" t="s">
        <v>238</v>
      </c>
      <c r="B52" s="204"/>
      <c r="C52" s="92" t="s">
        <v>179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3">
        <f t="shared" si="7"/>
        <v>0</v>
      </c>
      <c r="M52" s="83">
        <f t="shared" si="8"/>
        <v>0</v>
      </c>
      <c r="N52" s="83">
        <f t="shared" si="9"/>
        <v>0</v>
      </c>
    </row>
    <row r="53" spans="1:14" s="42" customFormat="1">
      <c r="A53" s="165" t="s">
        <v>240</v>
      </c>
      <c r="B53" s="165"/>
      <c r="C53" s="90" t="s">
        <v>179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3">
        <f>D53+F53+H53+J53</f>
        <v>0</v>
      </c>
      <c r="M53" s="83">
        <f>K53+I53+G53+E53</f>
        <v>0</v>
      </c>
      <c r="N53" s="83">
        <f>M53+L53</f>
        <v>0</v>
      </c>
    </row>
    <row r="54" spans="1:14" s="42" customFormat="1" ht="26.25" customHeight="1">
      <c r="A54" s="165" t="s">
        <v>241</v>
      </c>
      <c r="B54" s="165"/>
      <c r="C54" s="90" t="s">
        <v>18</v>
      </c>
      <c r="D54" s="87"/>
      <c r="E54" s="87"/>
      <c r="F54" s="87"/>
      <c r="G54" s="87"/>
      <c r="H54" s="87"/>
      <c r="I54" s="87"/>
      <c r="J54" s="87"/>
      <c r="K54" s="87"/>
      <c r="L54" s="91"/>
      <c r="M54" s="91"/>
      <c r="N54" s="91"/>
    </row>
    <row r="55" spans="1:14" s="42" customFormat="1">
      <c r="A55" s="165" t="s">
        <v>237</v>
      </c>
      <c r="B55" s="165"/>
      <c r="C55" s="90" t="s">
        <v>18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83">
        <f t="shared" si="7"/>
        <v>0</v>
      </c>
      <c r="M55" s="83">
        <f t="shared" si="8"/>
        <v>0</v>
      </c>
      <c r="N55" s="83">
        <f t="shared" si="9"/>
        <v>0</v>
      </c>
    </row>
    <row r="56" spans="1:14" s="42" customFormat="1">
      <c r="A56" s="165" t="s">
        <v>235</v>
      </c>
      <c r="B56" s="165"/>
      <c r="C56" s="90" t="s">
        <v>18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83">
        <f t="shared" si="7"/>
        <v>0</v>
      </c>
      <c r="M56" s="83">
        <f t="shared" si="8"/>
        <v>0</v>
      </c>
      <c r="N56" s="83">
        <f t="shared" si="9"/>
        <v>0</v>
      </c>
    </row>
    <row r="57" spans="1:14" s="42" customFormat="1" ht="26.25" customHeight="1">
      <c r="A57" s="165" t="s">
        <v>234</v>
      </c>
      <c r="B57" s="165"/>
      <c r="C57" s="90" t="s">
        <v>18</v>
      </c>
      <c r="D57" s="66">
        <v>5</v>
      </c>
      <c r="E57" s="66">
        <v>1</v>
      </c>
      <c r="F57" s="66">
        <v>3</v>
      </c>
      <c r="G57" s="66">
        <v>0</v>
      </c>
      <c r="H57" s="66">
        <v>11</v>
      </c>
      <c r="I57" s="66">
        <v>0</v>
      </c>
      <c r="J57" s="66">
        <v>10</v>
      </c>
      <c r="K57" s="66">
        <v>8</v>
      </c>
      <c r="L57" s="83">
        <f t="shared" si="7"/>
        <v>29</v>
      </c>
      <c r="M57" s="83">
        <f t="shared" si="8"/>
        <v>9</v>
      </c>
      <c r="N57" s="83">
        <f t="shared" si="9"/>
        <v>38</v>
      </c>
    </row>
    <row r="58" spans="1:14" s="42" customFormat="1">
      <c r="A58" s="165" t="s">
        <v>237</v>
      </c>
      <c r="B58" s="165"/>
      <c r="C58" s="90" t="s">
        <v>17</v>
      </c>
      <c r="D58" s="85">
        <v>0</v>
      </c>
      <c r="E58" s="85">
        <v>0</v>
      </c>
      <c r="F58" s="85">
        <v>0</v>
      </c>
      <c r="G58" s="85">
        <v>0</v>
      </c>
      <c r="H58" s="66">
        <v>0</v>
      </c>
      <c r="I58" s="66">
        <v>0</v>
      </c>
      <c r="J58" s="85">
        <v>0</v>
      </c>
      <c r="K58" s="85">
        <v>0</v>
      </c>
      <c r="L58" s="83">
        <f t="shared" si="7"/>
        <v>0</v>
      </c>
      <c r="M58" s="83">
        <f t="shared" si="8"/>
        <v>0</v>
      </c>
      <c r="N58" s="83">
        <f t="shared" si="9"/>
        <v>0</v>
      </c>
    </row>
    <row r="59" spans="1:14" s="42" customFormat="1">
      <c r="A59" s="165" t="s">
        <v>236</v>
      </c>
      <c r="B59" s="90" t="s">
        <v>134</v>
      </c>
      <c r="C59" s="90" t="s">
        <v>17</v>
      </c>
      <c r="D59" s="85">
        <v>0</v>
      </c>
      <c r="E59" s="85">
        <v>0</v>
      </c>
      <c r="F59" s="85">
        <v>0</v>
      </c>
      <c r="G59" s="85">
        <v>0</v>
      </c>
      <c r="H59" s="66">
        <v>0</v>
      </c>
      <c r="I59" s="66">
        <v>0</v>
      </c>
      <c r="J59" s="85">
        <v>0</v>
      </c>
      <c r="K59" s="85">
        <v>0</v>
      </c>
      <c r="L59" s="83">
        <f t="shared" si="7"/>
        <v>0</v>
      </c>
      <c r="M59" s="83">
        <f t="shared" si="8"/>
        <v>0</v>
      </c>
      <c r="N59" s="83">
        <f t="shared" si="9"/>
        <v>0</v>
      </c>
    </row>
    <row r="60" spans="1:14" s="42" customFormat="1">
      <c r="A60" s="165"/>
      <c r="B60" s="90" t="s">
        <v>141</v>
      </c>
      <c r="C60" s="90" t="s">
        <v>17</v>
      </c>
      <c r="D60" s="85">
        <v>0</v>
      </c>
      <c r="E60" s="85">
        <v>0</v>
      </c>
      <c r="F60" s="85">
        <v>0</v>
      </c>
      <c r="G60" s="85">
        <v>0</v>
      </c>
      <c r="H60" s="66">
        <v>0</v>
      </c>
      <c r="I60" s="66">
        <v>0</v>
      </c>
      <c r="J60" s="85">
        <v>0</v>
      </c>
      <c r="K60" s="85">
        <v>0</v>
      </c>
      <c r="L60" s="83">
        <f t="shared" si="7"/>
        <v>0</v>
      </c>
      <c r="M60" s="83">
        <f t="shared" si="8"/>
        <v>0</v>
      </c>
      <c r="N60" s="83">
        <f t="shared" si="9"/>
        <v>0</v>
      </c>
    </row>
    <row r="61" spans="1:14" s="42" customFormat="1">
      <c r="A61" s="165"/>
      <c r="B61" s="90" t="s">
        <v>78</v>
      </c>
      <c r="C61" s="90" t="s">
        <v>17</v>
      </c>
      <c r="D61" s="85">
        <v>0</v>
      </c>
      <c r="E61" s="85">
        <v>0</v>
      </c>
      <c r="F61" s="85">
        <v>0</v>
      </c>
      <c r="G61" s="85">
        <v>0</v>
      </c>
      <c r="H61" s="66">
        <v>0</v>
      </c>
      <c r="I61" s="66">
        <v>0</v>
      </c>
      <c r="J61" s="85">
        <v>0</v>
      </c>
      <c r="K61" s="85">
        <v>0</v>
      </c>
      <c r="L61" s="83">
        <f t="shared" si="7"/>
        <v>0</v>
      </c>
      <c r="M61" s="83">
        <f t="shared" si="8"/>
        <v>0</v>
      </c>
      <c r="N61" s="83">
        <f t="shared" si="9"/>
        <v>0</v>
      </c>
    </row>
    <row r="62" spans="1:14" s="42" customFormat="1">
      <c r="A62" s="165"/>
      <c r="B62" s="89" t="s">
        <v>77</v>
      </c>
      <c r="C62" s="89" t="s">
        <v>17</v>
      </c>
      <c r="D62" s="84">
        <f>D59+D60+D61</f>
        <v>0</v>
      </c>
      <c r="E62" s="84">
        <f t="shared" ref="E62:K62" si="12">E59+E60+E61</f>
        <v>0</v>
      </c>
      <c r="F62" s="84">
        <f t="shared" si="12"/>
        <v>0</v>
      </c>
      <c r="G62" s="84">
        <f t="shared" si="12"/>
        <v>0</v>
      </c>
      <c r="H62" s="84">
        <f t="shared" si="12"/>
        <v>0</v>
      </c>
      <c r="I62" s="84">
        <f t="shared" si="12"/>
        <v>0</v>
      </c>
      <c r="J62" s="84">
        <f t="shared" si="12"/>
        <v>0</v>
      </c>
      <c r="K62" s="84">
        <f t="shared" si="12"/>
        <v>0</v>
      </c>
      <c r="L62" s="83">
        <f t="shared" si="7"/>
        <v>0</v>
      </c>
      <c r="M62" s="83">
        <f t="shared" si="8"/>
        <v>0</v>
      </c>
      <c r="N62" s="83">
        <f t="shared" si="9"/>
        <v>0</v>
      </c>
    </row>
    <row r="63" spans="1:14" s="42" customFormat="1">
      <c r="A63" s="165" t="s">
        <v>239</v>
      </c>
      <c r="B63" s="165"/>
      <c r="C63" s="90" t="s">
        <v>17</v>
      </c>
      <c r="D63" s="85">
        <v>0</v>
      </c>
      <c r="E63" s="85">
        <v>0</v>
      </c>
      <c r="F63" s="85">
        <v>0</v>
      </c>
      <c r="G63" s="85">
        <v>0</v>
      </c>
      <c r="H63" s="85">
        <v>1</v>
      </c>
      <c r="I63" s="85">
        <v>0</v>
      </c>
      <c r="J63" s="85">
        <v>0</v>
      </c>
      <c r="K63" s="85">
        <v>0</v>
      </c>
      <c r="L63" s="83">
        <f t="shared" si="7"/>
        <v>1</v>
      </c>
      <c r="M63" s="83">
        <f t="shared" si="8"/>
        <v>0</v>
      </c>
      <c r="N63" s="83">
        <f t="shared" si="9"/>
        <v>1</v>
      </c>
    </row>
    <row r="64" spans="1:14" s="42" customFormat="1" ht="26.25" customHeight="1">
      <c r="A64" s="196" t="s">
        <v>142</v>
      </c>
      <c r="B64" s="197"/>
      <c r="C64" s="198"/>
      <c r="D64" s="91">
        <f>D63+D62+D58+D57+D56+D55+D54+D53+D52+D51+D46+D41</f>
        <v>5</v>
      </c>
      <c r="E64" s="91">
        <f t="shared" ref="E64:K64" si="13">E63+E62+E58+E57+E56+E55+E54+E53+E52+E51+E46+E41</f>
        <v>1</v>
      </c>
      <c r="F64" s="91">
        <f t="shared" si="13"/>
        <v>3</v>
      </c>
      <c r="G64" s="91">
        <f t="shared" si="13"/>
        <v>0</v>
      </c>
      <c r="H64" s="91">
        <f t="shared" si="13"/>
        <v>12</v>
      </c>
      <c r="I64" s="91">
        <f t="shared" si="13"/>
        <v>0</v>
      </c>
      <c r="J64" s="91">
        <f t="shared" si="13"/>
        <v>10</v>
      </c>
      <c r="K64" s="91">
        <f t="shared" si="13"/>
        <v>8</v>
      </c>
      <c r="L64" s="83">
        <f>D64+F64+H64+J64</f>
        <v>30</v>
      </c>
      <c r="M64" s="83">
        <f>K64+I64+G64+E64</f>
        <v>9</v>
      </c>
      <c r="N64" s="83">
        <f t="shared" si="9"/>
        <v>39</v>
      </c>
    </row>
    <row r="65" s="42" customFormat="1" ht="26.25" customHeight="1"/>
    <row r="66" s="42" customFormat="1"/>
    <row r="67" s="42" customFormat="1" ht="26.25" customHeigh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</sheetData>
  <mergeCells count="54">
    <mergeCell ref="F3:G3"/>
    <mergeCell ref="A17:B17"/>
    <mergeCell ref="A11:A15"/>
    <mergeCell ref="A20:B20"/>
    <mergeCell ref="A21:B21"/>
    <mergeCell ref="A19:B19"/>
    <mergeCell ref="D3:E3"/>
    <mergeCell ref="A1:N1"/>
    <mergeCell ref="A2:A4"/>
    <mergeCell ref="A18:B18"/>
    <mergeCell ref="L3:L4"/>
    <mergeCell ref="M3:M4"/>
    <mergeCell ref="J3:K3"/>
    <mergeCell ref="C2:C4"/>
    <mergeCell ref="B2:B4"/>
    <mergeCell ref="D2:G2"/>
    <mergeCell ref="H2:K2"/>
    <mergeCell ref="L2:N2"/>
    <mergeCell ref="N3:N4"/>
    <mergeCell ref="H3:I3"/>
    <mergeCell ref="A16:B16"/>
    <mergeCell ref="A5:B5"/>
    <mergeCell ref="A6:A10"/>
    <mergeCell ref="A22:B22"/>
    <mergeCell ref="N39:N40"/>
    <mergeCell ref="A37:N37"/>
    <mergeCell ref="D38:G38"/>
    <mergeCell ref="H38:K38"/>
    <mergeCell ref="L38:N38"/>
    <mergeCell ref="D39:E39"/>
    <mergeCell ref="F39:G39"/>
    <mergeCell ref="A23:A26"/>
    <mergeCell ref="A27:B27"/>
    <mergeCell ref="A28:C28"/>
    <mergeCell ref="H39:I39"/>
    <mergeCell ref="J39:K39"/>
    <mergeCell ref="L39:L40"/>
    <mergeCell ref="M39:M40"/>
    <mergeCell ref="A56:B56"/>
    <mergeCell ref="A38:A40"/>
    <mergeCell ref="B38:B40"/>
    <mergeCell ref="C38:C40"/>
    <mergeCell ref="A41:B41"/>
    <mergeCell ref="A42:A46"/>
    <mergeCell ref="A53:B53"/>
    <mergeCell ref="A47:A51"/>
    <mergeCell ref="A52:B52"/>
    <mergeCell ref="A54:B54"/>
    <mergeCell ref="A55:B55"/>
    <mergeCell ref="A64:C64"/>
    <mergeCell ref="A57:B57"/>
    <mergeCell ref="A58:B58"/>
    <mergeCell ref="A59:A62"/>
    <mergeCell ref="A63:B63"/>
  </mergeCell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rightToLeft="1" topLeftCell="A25" zoomScale="80" zoomScaleNormal="80" workbookViewId="0">
      <selection activeCell="D46" sqref="D46"/>
    </sheetView>
  </sheetViews>
  <sheetFormatPr defaultColWidth="9" defaultRowHeight="15"/>
  <cols>
    <col min="1" max="1" width="31.85546875" style="31" bestFit="1" customWidth="1"/>
    <col min="2" max="2" width="7.85546875" style="31" bestFit="1" customWidth="1"/>
    <col min="3" max="3" width="8.7109375" style="31" customWidth="1"/>
    <col min="4" max="4" width="8.85546875" style="31" customWidth="1"/>
    <col min="5" max="5" width="5.5703125" style="31" customWidth="1"/>
    <col min="6" max="6" width="10" style="31" customWidth="1"/>
    <col min="7" max="7" width="5.5703125" style="31" bestFit="1" customWidth="1"/>
    <col min="8" max="8" width="13" style="31" customWidth="1"/>
    <col min="9" max="9" width="5.5703125" style="31" bestFit="1" customWidth="1"/>
    <col min="10" max="10" width="4.42578125" style="31" bestFit="1" customWidth="1"/>
    <col min="11" max="11" width="5.5703125" style="31" bestFit="1" customWidth="1"/>
    <col min="12" max="12" width="4.42578125" style="31" bestFit="1" customWidth="1"/>
    <col min="13" max="13" width="5.5703125" style="31" bestFit="1" customWidth="1"/>
    <col min="14" max="14" width="4.42578125" style="31" bestFit="1" customWidth="1"/>
    <col min="15" max="15" width="5.5703125" style="31" bestFit="1" customWidth="1"/>
    <col min="16" max="16" width="4.42578125" style="31" bestFit="1" customWidth="1"/>
    <col min="17" max="17" width="10.42578125" style="31" customWidth="1"/>
    <col min="18" max="18" width="7.85546875" style="31" customWidth="1"/>
    <col min="19" max="19" width="12.42578125" style="31" customWidth="1"/>
    <col min="20" max="257" width="8.140625" style="31" customWidth="1"/>
    <col min="258" max="16384" width="9" style="31"/>
  </cols>
  <sheetData>
    <row r="2" spans="1:19" ht="30">
      <c r="A2" s="208" t="s">
        <v>230</v>
      </c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27.75">
      <c r="A3" s="152" t="s">
        <v>81</v>
      </c>
      <c r="B3" s="155" t="s">
        <v>177</v>
      </c>
      <c r="C3" s="152" t="s">
        <v>4</v>
      </c>
      <c r="D3" s="152"/>
      <c r="E3" s="152" t="s">
        <v>5</v>
      </c>
      <c r="F3" s="152"/>
      <c r="G3" s="152" t="s">
        <v>6</v>
      </c>
      <c r="H3" s="152"/>
      <c r="I3" s="152" t="s">
        <v>80</v>
      </c>
      <c r="J3" s="152"/>
      <c r="K3" s="152" t="s">
        <v>75</v>
      </c>
      <c r="L3" s="152"/>
      <c r="M3" s="152" t="s">
        <v>25</v>
      </c>
      <c r="N3" s="152"/>
      <c r="O3" s="152" t="s">
        <v>144</v>
      </c>
      <c r="P3" s="152"/>
      <c r="Q3" s="152" t="s">
        <v>24</v>
      </c>
      <c r="R3" s="152"/>
      <c r="S3" s="152"/>
    </row>
    <row r="4" spans="1:19" ht="27.75">
      <c r="A4" s="152"/>
      <c r="B4" s="156"/>
      <c r="C4" s="93" t="s">
        <v>8</v>
      </c>
      <c r="D4" s="93" t="s">
        <v>2</v>
      </c>
      <c r="E4" s="93" t="s">
        <v>8</v>
      </c>
      <c r="F4" s="93" t="s">
        <v>2</v>
      </c>
      <c r="G4" s="93" t="s">
        <v>8</v>
      </c>
      <c r="H4" s="93" t="s">
        <v>2</v>
      </c>
      <c r="I4" s="93" t="s">
        <v>8</v>
      </c>
      <c r="J4" s="93" t="s">
        <v>2</v>
      </c>
      <c r="K4" s="93" t="s">
        <v>8</v>
      </c>
      <c r="L4" s="93" t="s">
        <v>2</v>
      </c>
      <c r="M4" s="93" t="s">
        <v>8</v>
      </c>
      <c r="N4" s="93" t="s">
        <v>2</v>
      </c>
      <c r="O4" s="93" t="s">
        <v>8</v>
      </c>
      <c r="P4" s="93" t="s">
        <v>2</v>
      </c>
      <c r="Q4" s="93" t="s">
        <v>8</v>
      </c>
      <c r="R4" s="93" t="s">
        <v>2</v>
      </c>
      <c r="S4" s="93" t="s">
        <v>22</v>
      </c>
    </row>
    <row r="5" spans="1:19" ht="27.75">
      <c r="A5" s="94" t="s">
        <v>226</v>
      </c>
      <c r="B5" s="94" t="s">
        <v>179</v>
      </c>
      <c r="C5" s="94">
        <v>293</v>
      </c>
      <c r="D5" s="94">
        <v>102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2</v>
      </c>
      <c r="N5" s="94">
        <v>1</v>
      </c>
      <c r="O5" s="94">
        <v>2</v>
      </c>
      <c r="P5" s="94">
        <v>2</v>
      </c>
      <c r="Q5" s="93">
        <f>O5+M5+K5+I5+G5+E5+C5</f>
        <v>297</v>
      </c>
      <c r="R5" s="93">
        <f>P5+N5+L5+J5+H5+F5+D5</f>
        <v>105</v>
      </c>
      <c r="S5" s="93">
        <f>R5+Q5</f>
        <v>402</v>
      </c>
    </row>
    <row r="6" spans="1:19" ht="27.75">
      <c r="A6" s="94" t="s">
        <v>237</v>
      </c>
      <c r="B6" s="94" t="s">
        <v>179</v>
      </c>
      <c r="C6" s="94">
        <v>86</v>
      </c>
      <c r="D6" s="94">
        <v>72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1</v>
      </c>
      <c r="N6" s="94">
        <v>1</v>
      </c>
      <c r="O6" s="94">
        <v>1</v>
      </c>
      <c r="P6" s="94">
        <v>1</v>
      </c>
      <c r="Q6" s="93">
        <f t="shared" ref="Q6:Q16" si="0">O6+M6+K6+I6+G6+E6+C6</f>
        <v>88</v>
      </c>
      <c r="R6" s="93">
        <f t="shared" ref="R6:R16" si="1">P6+N6+L6+J6+H6+F6+D6</f>
        <v>74</v>
      </c>
      <c r="S6" s="93">
        <f t="shared" ref="S6:S17" si="2">R6+Q6</f>
        <v>162</v>
      </c>
    </row>
    <row r="7" spans="1:19" ht="27.75">
      <c r="A7" s="94" t="s">
        <v>235</v>
      </c>
      <c r="B7" s="94" t="s">
        <v>179</v>
      </c>
      <c r="C7" s="94">
        <v>162</v>
      </c>
      <c r="D7" s="94">
        <v>223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1</v>
      </c>
      <c r="N7" s="94">
        <v>1</v>
      </c>
      <c r="O7" s="94">
        <v>2</v>
      </c>
      <c r="P7" s="94">
        <v>2</v>
      </c>
      <c r="Q7" s="93">
        <f t="shared" si="0"/>
        <v>165</v>
      </c>
      <c r="R7" s="93">
        <f t="shared" si="1"/>
        <v>226</v>
      </c>
      <c r="S7" s="93">
        <f t="shared" si="2"/>
        <v>391</v>
      </c>
    </row>
    <row r="8" spans="1:19" ht="27.75">
      <c r="A8" s="94" t="s">
        <v>238</v>
      </c>
      <c r="B8" s="94" t="s">
        <v>179</v>
      </c>
      <c r="C8" s="94">
        <v>17</v>
      </c>
      <c r="D8" s="94">
        <v>26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1</v>
      </c>
      <c r="N8" s="94">
        <v>0</v>
      </c>
      <c r="O8" s="94">
        <v>0</v>
      </c>
      <c r="P8" s="94">
        <v>2</v>
      </c>
      <c r="Q8" s="93">
        <f t="shared" si="0"/>
        <v>18</v>
      </c>
      <c r="R8" s="93">
        <f t="shared" si="1"/>
        <v>28</v>
      </c>
      <c r="S8" s="93">
        <f t="shared" si="2"/>
        <v>46</v>
      </c>
    </row>
    <row r="9" spans="1:19" ht="27.75">
      <c r="A9" s="94" t="s">
        <v>242</v>
      </c>
      <c r="B9" s="94" t="s">
        <v>179</v>
      </c>
      <c r="C9" s="94">
        <v>29</v>
      </c>
      <c r="D9" s="94">
        <v>52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2</v>
      </c>
      <c r="P9" s="94">
        <v>2</v>
      </c>
      <c r="Q9" s="93">
        <f>O9+M9+K9+I9+G9+E9+C9</f>
        <v>31</v>
      </c>
      <c r="R9" s="93">
        <f>P9+N9+L9+J9+H9+F9+D9</f>
        <v>54</v>
      </c>
      <c r="S9" s="93">
        <f>R9+Q9</f>
        <v>85</v>
      </c>
    </row>
    <row r="10" spans="1:19" ht="27.75">
      <c r="A10" s="94" t="s">
        <v>241</v>
      </c>
      <c r="B10" s="94" t="s">
        <v>18</v>
      </c>
      <c r="C10" s="94">
        <v>45</v>
      </c>
      <c r="D10" s="94">
        <v>29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2</v>
      </c>
      <c r="N10" s="94">
        <v>1</v>
      </c>
      <c r="O10" s="94">
        <v>0</v>
      </c>
      <c r="P10" s="94">
        <v>1</v>
      </c>
      <c r="Q10" s="93">
        <f t="shared" si="0"/>
        <v>47</v>
      </c>
      <c r="R10" s="93">
        <f t="shared" si="1"/>
        <v>31</v>
      </c>
      <c r="S10" s="93">
        <f t="shared" si="2"/>
        <v>78</v>
      </c>
    </row>
    <row r="11" spans="1:19" ht="27.75">
      <c r="A11" s="94" t="s">
        <v>237</v>
      </c>
      <c r="B11" s="94" t="s">
        <v>18</v>
      </c>
      <c r="C11" s="94">
        <v>105</v>
      </c>
      <c r="D11" s="94">
        <v>77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2</v>
      </c>
      <c r="N11" s="94">
        <v>1</v>
      </c>
      <c r="O11" s="94">
        <v>0</v>
      </c>
      <c r="P11" s="94">
        <v>1</v>
      </c>
      <c r="Q11" s="93">
        <f t="shared" si="0"/>
        <v>107</v>
      </c>
      <c r="R11" s="93">
        <f t="shared" si="1"/>
        <v>79</v>
      </c>
      <c r="S11" s="93">
        <f t="shared" si="2"/>
        <v>186</v>
      </c>
    </row>
    <row r="12" spans="1:19" ht="27.75">
      <c r="A12" s="94" t="s">
        <v>235</v>
      </c>
      <c r="B12" s="94" t="s">
        <v>18</v>
      </c>
      <c r="C12" s="94">
        <v>191</v>
      </c>
      <c r="D12" s="94">
        <v>94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2</v>
      </c>
      <c r="N12" s="94">
        <v>1</v>
      </c>
      <c r="O12" s="94">
        <v>1</v>
      </c>
      <c r="P12" s="94">
        <v>1</v>
      </c>
      <c r="Q12" s="93">
        <f t="shared" si="0"/>
        <v>194</v>
      </c>
      <c r="R12" s="93">
        <f t="shared" si="1"/>
        <v>96</v>
      </c>
      <c r="S12" s="93">
        <f t="shared" si="2"/>
        <v>290</v>
      </c>
    </row>
    <row r="13" spans="1:19" ht="27.75">
      <c r="A13" s="94" t="s">
        <v>234</v>
      </c>
      <c r="B13" s="94" t="s">
        <v>18</v>
      </c>
      <c r="C13" s="94">
        <v>177</v>
      </c>
      <c r="D13" s="94">
        <v>145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1</v>
      </c>
      <c r="N13" s="94">
        <v>1</v>
      </c>
      <c r="O13" s="94">
        <v>1</v>
      </c>
      <c r="P13" s="94">
        <v>1</v>
      </c>
      <c r="Q13" s="93">
        <f t="shared" si="0"/>
        <v>179</v>
      </c>
      <c r="R13" s="93">
        <f t="shared" si="1"/>
        <v>147</v>
      </c>
      <c r="S13" s="93">
        <f t="shared" si="2"/>
        <v>326</v>
      </c>
    </row>
    <row r="14" spans="1:19" ht="27.75">
      <c r="A14" s="94" t="s">
        <v>237</v>
      </c>
      <c r="B14" s="94" t="s">
        <v>17</v>
      </c>
      <c r="C14" s="94">
        <v>69</v>
      </c>
      <c r="D14" s="94">
        <v>55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1</v>
      </c>
      <c r="N14" s="94">
        <v>1</v>
      </c>
      <c r="O14" s="94">
        <v>2</v>
      </c>
      <c r="P14" s="94">
        <v>1</v>
      </c>
      <c r="Q14" s="93">
        <f t="shared" si="0"/>
        <v>72</v>
      </c>
      <c r="R14" s="93">
        <f t="shared" si="1"/>
        <v>57</v>
      </c>
      <c r="S14" s="93">
        <f t="shared" si="2"/>
        <v>129</v>
      </c>
    </row>
    <row r="15" spans="1:19" ht="27.75">
      <c r="A15" s="94" t="s">
        <v>243</v>
      </c>
      <c r="B15" s="94" t="s">
        <v>17</v>
      </c>
      <c r="C15" s="94">
        <v>56</v>
      </c>
      <c r="D15" s="94">
        <v>15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1</v>
      </c>
      <c r="N15" s="94">
        <v>0</v>
      </c>
      <c r="O15" s="94">
        <v>1</v>
      </c>
      <c r="P15" s="94">
        <v>2</v>
      </c>
      <c r="Q15" s="93">
        <f t="shared" si="0"/>
        <v>58</v>
      </c>
      <c r="R15" s="93">
        <f t="shared" si="1"/>
        <v>17</v>
      </c>
      <c r="S15" s="93">
        <f t="shared" si="2"/>
        <v>75</v>
      </c>
    </row>
    <row r="16" spans="1:19" ht="27.75">
      <c r="A16" s="94" t="s">
        <v>244</v>
      </c>
      <c r="B16" s="94" t="s">
        <v>17</v>
      </c>
      <c r="C16" s="94">
        <v>119</v>
      </c>
      <c r="D16" s="94">
        <v>53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1</v>
      </c>
      <c r="N16" s="94">
        <v>1</v>
      </c>
      <c r="O16" s="94">
        <v>2</v>
      </c>
      <c r="P16" s="94">
        <v>1</v>
      </c>
      <c r="Q16" s="93">
        <f t="shared" si="0"/>
        <v>122</v>
      </c>
      <c r="R16" s="93">
        <f t="shared" si="1"/>
        <v>55</v>
      </c>
      <c r="S16" s="93">
        <f t="shared" si="2"/>
        <v>177</v>
      </c>
    </row>
    <row r="17" spans="1:19" ht="27.75">
      <c r="A17" s="206" t="s">
        <v>143</v>
      </c>
      <c r="B17" s="207"/>
      <c r="C17" s="93">
        <f>SUM(C5:C16)</f>
        <v>1349</v>
      </c>
      <c r="D17" s="93">
        <f t="shared" ref="D17:P17" si="3">SUM(D5:D16)</f>
        <v>943</v>
      </c>
      <c r="E17" s="93">
        <f t="shared" si="3"/>
        <v>0</v>
      </c>
      <c r="F17" s="93">
        <f t="shared" si="3"/>
        <v>0</v>
      </c>
      <c r="G17" s="93">
        <f t="shared" si="3"/>
        <v>0</v>
      </c>
      <c r="H17" s="93">
        <f t="shared" si="3"/>
        <v>0</v>
      </c>
      <c r="I17" s="93">
        <f t="shared" si="3"/>
        <v>0</v>
      </c>
      <c r="J17" s="93">
        <f t="shared" si="3"/>
        <v>0</v>
      </c>
      <c r="K17" s="93">
        <f t="shared" si="3"/>
        <v>0</v>
      </c>
      <c r="L17" s="93">
        <f t="shared" si="3"/>
        <v>0</v>
      </c>
      <c r="M17" s="93">
        <f t="shared" si="3"/>
        <v>15</v>
      </c>
      <c r="N17" s="93">
        <f t="shared" si="3"/>
        <v>9</v>
      </c>
      <c r="O17" s="93">
        <f t="shared" si="3"/>
        <v>14</v>
      </c>
      <c r="P17" s="93">
        <f t="shared" si="3"/>
        <v>17</v>
      </c>
      <c r="Q17" s="93">
        <f>O17+M17+K17+I17+G17+E17+C17</f>
        <v>1378</v>
      </c>
      <c r="R17" s="93">
        <f>P17+N17+L17+J17+H17+F17+D17</f>
        <v>969</v>
      </c>
      <c r="S17" s="93">
        <f t="shared" si="2"/>
        <v>2347</v>
      </c>
    </row>
    <row r="18" spans="1:19" ht="30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1:19" ht="27.7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86"/>
    </row>
    <row r="20" spans="1:19" ht="27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ht="27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19" ht="27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1:19" ht="27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1:19" ht="27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1:19" ht="27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19" ht="27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30">
      <c r="A27" s="208" t="s">
        <v>231</v>
      </c>
      <c r="B27" s="20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</row>
    <row r="28" spans="1:19" ht="27.75">
      <c r="A28" s="152" t="s">
        <v>81</v>
      </c>
      <c r="B28" s="155" t="s">
        <v>177</v>
      </c>
      <c r="C28" s="152" t="s">
        <v>4</v>
      </c>
      <c r="D28" s="152"/>
      <c r="E28" s="152" t="s">
        <v>5</v>
      </c>
      <c r="F28" s="152"/>
      <c r="G28" s="152" t="s">
        <v>6</v>
      </c>
      <c r="H28" s="152"/>
      <c r="I28" s="152" t="s">
        <v>80</v>
      </c>
      <c r="J28" s="152"/>
      <c r="K28" s="152" t="s">
        <v>75</v>
      </c>
      <c r="L28" s="152"/>
      <c r="M28" s="152" t="s">
        <v>25</v>
      </c>
      <c r="N28" s="152"/>
      <c r="O28" s="152" t="s">
        <v>144</v>
      </c>
      <c r="P28" s="152"/>
      <c r="Q28" s="152" t="s">
        <v>24</v>
      </c>
      <c r="R28" s="152"/>
      <c r="S28" s="152"/>
    </row>
    <row r="29" spans="1:19" ht="27.75">
      <c r="A29" s="152"/>
      <c r="B29" s="156"/>
      <c r="C29" s="93" t="s">
        <v>8</v>
      </c>
      <c r="D29" s="93" t="s">
        <v>2</v>
      </c>
      <c r="E29" s="93" t="s">
        <v>8</v>
      </c>
      <c r="F29" s="93" t="s">
        <v>2</v>
      </c>
      <c r="G29" s="93" t="s">
        <v>8</v>
      </c>
      <c r="H29" s="93" t="s">
        <v>2</v>
      </c>
      <c r="I29" s="93" t="s">
        <v>8</v>
      </c>
      <c r="J29" s="93" t="s">
        <v>2</v>
      </c>
      <c r="K29" s="93" t="s">
        <v>8</v>
      </c>
      <c r="L29" s="93" t="s">
        <v>2</v>
      </c>
      <c r="M29" s="93" t="s">
        <v>8</v>
      </c>
      <c r="N29" s="93" t="s">
        <v>2</v>
      </c>
      <c r="O29" s="93" t="s">
        <v>8</v>
      </c>
      <c r="P29" s="93" t="s">
        <v>2</v>
      </c>
      <c r="Q29" s="93" t="s">
        <v>8</v>
      </c>
      <c r="R29" s="93" t="s">
        <v>2</v>
      </c>
      <c r="S29" s="93" t="s">
        <v>22</v>
      </c>
    </row>
    <row r="30" spans="1:19" ht="27.75">
      <c r="A30" s="94" t="s">
        <v>226</v>
      </c>
      <c r="B30" s="94" t="s">
        <v>179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3">
        <f>O30+M30+K30+I30+G30+E30+C30</f>
        <v>0</v>
      </c>
      <c r="R30" s="93">
        <f>P30+N30+L30+J30+H30+F30+D30</f>
        <v>0</v>
      </c>
      <c r="S30" s="93">
        <f>R30+Q30</f>
        <v>0</v>
      </c>
    </row>
    <row r="31" spans="1:19" ht="27.75">
      <c r="A31" s="94" t="s">
        <v>237</v>
      </c>
      <c r="B31" s="94" t="s">
        <v>179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/>
      <c r="P31" s="94">
        <v>0</v>
      </c>
      <c r="Q31" s="93">
        <f t="shared" ref="Q31:Q40" si="4">O31+M31+K31+I31+G31+E31+C31</f>
        <v>0</v>
      </c>
      <c r="R31" s="93">
        <f t="shared" ref="R31:R40" si="5">P31+N31+L31+J31+H31+F31+D31</f>
        <v>0</v>
      </c>
      <c r="S31" s="93">
        <f t="shared" ref="S31:S42" si="6">R31+Q31</f>
        <v>0</v>
      </c>
    </row>
    <row r="32" spans="1:19" ht="27.75">
      <c r="A32" s="94" t="s">
        <v>235</v>
      </c>
      <c r="B32" s="94" t="s">
        <v>179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3">
        <f t="shared" si="4"/>
        <v>0</v>
      </c>
      <c r="R32" s="93">
        <f t="shared" si="5"/>
        <v>0</v>
      </c>
      <c r="S32" s="93">
        <f t="shared" si="6"/>
        <v>0</v>
      </c>
    </row>
    <row r="33" spans="1:19" ht="27.75">
      <c r="A33" s="94" t="s">
        <v>238</v>
      </c>
      <c r="B33" s="94" t="s">
        <v>179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3">
        <f t="shared" si="4"/>
        <v>0</v>
      </c>
      <c r="R33" s="93">
        <f t="shared" si="5"/>
        <v>0</v>
      </c>
      <c r="S33" s="93">
        <f t="shared" si="6"/>
        <v>0</v>
      </c>
    </row>
    <row r="34" spans="1:19" ht="27.75">
      <c r="A34" s="94" t="s">
        <v>242</v>
      </c>
      <c r="B34" s="94" t="s">
        <v>179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3">
        <f>O34+M34+K34+I34+G34+E34+C34</f>
        <v>0</v>
      </c>
      <c r="R34" s="93">
        <f>P34+N34+L34+J34+H34+F34+D34</f>
        <v>0</v>
      </c>
      <c r="S34" s="93">
        <f>R34+Q34</f>
        <v>0</v>
      </c>
    </row>
    <row r="35" spans="1:19" ht="27.75">
      <c r="A35" s="94" t="s">
        <v>241</v>
      </c>
      <c r="B35" s="94" t="s">
        <v>18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3">
        <f t="shared" si="4"/>
        <v>0</v>
      </c>
      <c r="R35" s="93">
        <f t="shared" si="5"/>
        <v>0</v>
      </c>
      <c r="S35" s="93">
        <f t="shared" si="6"/>
        <v>0</v>
      </c>
    </row>
    <row r="36" spans="1:19" ht="27.75">
      <c r="A36" s="94" t="s">
        <v>237</v>
      </c>
      <c r="B36" s="94" t="s">
        <v>18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3">
        <f t="shared" si="4"/>
        <v>0</v>
      </c>
      <c r="R36" s="93">
        <f t="shared" si="5"/>
        <v>0</v>
      </c>
      <c r="S36" s="93">
        <f t="shared" si="6"/>
        <v>0</v>
      </c>
    </row>
    <row r="37" spans="1:19" ht="27.75">
      <c r="A37" s="94" t="s">
        <v>235</v>
      </c>
      <c r="B37" s="94" t="s">
        <v>18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3">
        <f t="shared" si="4"/>
        <v>0</v>
      </c>
      <c r="R37" s="93">
        <f t="shared" si="5"/>
        <v>0</v>
      </c>
      <c r="S37" s="93">
        <f t="shared" si="6"/>
        <v>0</v>
      </c>
    </row>
    <row r="38" spans="1:19" ht="27.75">
      <c r="A38" s="94" t="s">
        <v>234</v>
      </c>
      <c r="B38" s="94" t="s">
        <v>18</v>
      </c>
      <c r="C38" s="94">
        <v>28</v>
      </c>
      <c r="D38" s="94">
        <v>7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1</v>
      </c>
      <c r="O38" s="94">
        <v>1</v>
      </c>
      <c r="P38" s="94">
        <v>1</v>
      </c>
      <c r="Q38" s="93">
        <f t="shared" si="4"/>
        <v>29</v>
      </c>
      <c r="R38" s="93">
        <f t="shared" si="5"/>
        <v>9</v>
      </c>
      <c r="S38" s="93">
        <f t="shared" si="6"/>
        <v>38</v>
      </c>
    </row>
    <row r="39" spans="1:19" ht="27.75">
      <c r="A39" s="94" t="s">
        <v>237</v>
      </c>
      <c r="B39" s="94" t="s">
        <v>17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3">
        <f t="shared" si="4"/>
        <v>0</v>
      </c>
      <c r="R39" s="93">
        <f t="shared" si="5"/>
        <v>0</v>
      </c>
      <c r="S39" s="93">
        <f t="shared" si="6"/>
        <v>0</v>
      </c>
    </row>
    <row r="40" spans="1:19" ht="27.75">
      <c r="A40" s="94" t="s">
        <v>243</v>
      </c>
      <c r="B40" s="94" t="s">
        <v>17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3">
        <f t="shared" si="4"/>
        <v>0</v>
      </c>
      <c r="R40" s="93">
        <f t="shared" si="5"/>
        <v>0</v>
      </c>
      <c r="S40" s="93">
        <f t="shared" si="6"/>
        <v>0</v>
      </c>
    </row>
    <row r="41" spans="1:19" ht="27.75">
      <c r="A41" s="94" t="s">
        <v>244</v>
      </c>
      <c r="B41" s="94" t="s">
        <v>17</v>
      </c>
      <c r="C41" s="94">
        <v>1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3">
        <f>O41+M41+K41+I41+G41+E41+C41</f>
        <v>1</v>
      </c>
      <c r="R41" s="93">
        <f>P41+N41+L41+J41+H41+F41+D41</f>
        <v>0</v>
      </c>
      <c r="S41" s="93">
        <f>R41+Q41</f>
        <v>1</v>
      </c>
    </row>
    <row r="42" spans="1:19" ht="27.75">
      <c r="A42" s="206" t="s">
        <v>143</v>
      </c>
      <c r="B42" s="207"/>
      <c r="C42" s="93">
        <f>SUM(C30:C41)</f>
        <v>29</v>
      </c>
      <c r="D42" s="93">
        <f t="shared" ref="D42:P42" si="7">SUM(D30:D41)</f>
        <v>7</v>
      </c>
      <c r="E42" s="93">
        <f t="shared" si="7"/>
        <v>0</v>
      </c>
      <c r="F42" s="93">
        <f t="shared" si="7"/>
        <v>0</v>
      </c>
      <c r="G42" s="93">
        <f t="shared" si="7"/>
        <v>0</v>
      </c>
      <c r="H42" s="93">
        <f t="shared" si="7"/>
        <v>0</v>
      </c>
      <c r="I42" s="93">
        <f t="shared" si="7"/>
        <v>0</v>
      </c>
      <c r="J42" s="93">
        <f t="shared" si="7"/>
        <v>0</v>
      </c>
      <c r="K42" s="93">
        <f t="shared" si="7"/>
        <v>0</v>
      </c>
      <c r="L42" s="93">
        <f t="shared" si="7"/>
        <v>0</v>
      </c>
      <c r="M42" s="93">
        <f t="shared" si="7"/>
        <v>0</v>
      </c>
      <c r="N42" s="93">
        <f t="shared" si="7"/>
        <v>1</v>
      </c>
      <c r="O42" s="93">
        <f t="shared" si="7"/>
        <v>1</v>
      </c>
      <c r="P42" s="93">
        <f t="shared" si="7"/>
        <v>1</v>
      </c>
      <c r="Q42" s="93">
        <f>O42+M42+K42+I42+G42+E42+C42</f>
        <v>30</v>
      </c>
      <c r="R42" s="93">
        <f>P42+N42+L42+J42+H42+F42+D42</f>
        <v>9</v>
      </c>
      <c r="S42" s="93">
        <f t="shared" si="6"/>
        <v>39</v>
      </c>
    </row>
  </sheetData>
  <mergeCells count="24">
    <mergeCell ref="O28:P28"/>
    <mergeCell ref="Q28:S28"/>
    <mergeCell ref="A17:B17"/>
    <mergeCell ref="B3:B4"/>
    <mergeCell ref="B28:B29"/>
    <mergeCell ref="I3:J3"/>
    <mergeCell ref="K3:L3"/>
    <mergeCell ref="M3:N3"/>
    <mergeCell ref="A42:B42"/>
    <mergeCell ref="A2:S2"/>
    <mergeCell ref="A3:A4"/>
    <mergeCell ref="C3:D3"/>
    <mergeCell ref="E3:F3"/>
    <mergeCell ref="G3:H3"/>
    <mergeCell ref="O3:P3"/>
    <mergeCell ref="Q3:S3"/>
    <mergeCell ref="A27:S27"/>
    <mergeCell ref="A28:A29"/>
    <mergeCell ref="C28:D28"/>
    <mergeCell ref="E28:F28"/>
    <mergeCell ref="G28:H28"/>
    <mergeCell ref="I28:J28"/>
    <mergeCell ref="K28:L28"/>
    <mergeCell ref="M28:N28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م1 جنسية </vt:lpstr>
      <vt:lpstr>م1 محافظات</vt:lpstr>
      <vt:lpstr>سنوات قديمة </vt:lpstr>
      <vt:lpstr>دراسات جنسية </vt:lpstr>
      <vt:lpstr>دراسات محافظة </vt:lpstr>
      <vt:lpstr>التعليم المفتوح </vt:lpstr>
      <vt:lpstr>المدينة الجامعية</vt:lpstr>
      <vt:lpstr>المعاهد</vt:lpstr>
      <vt:lpstr>معاهد جنسية</vt:lpstr>
      <vt:lpstr>معاهد محافظات</vt:lpstr>
      <vt:lpstr>هيئة + موفدين</vt:lpstr>
      <vt:lpstr>'م1 محافظات'!Print_Area</vt:lpstr>
      <vt:lpstr>'دراسات محافظة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2013-11-30T05:42:25Z</dcterms:modified>
</cp:coreProperties>
</file>